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0.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Admin\Documents\data analysis project\"/>
    </mc:Choice>
  </mc:AlternateContent>
  <bookViews>
    <workbookView xWindow="0" yWindow="0" windowWidth="19200" windowHeight="8800" firstSheet="5" activeTab="8"/>
  </bookViews>
  <sheets>
    <sheet name="apple_5yr_one" sheetId="1" r:id="rId1"/>
    <sheet name="KPIs" sheetId="4" r:id="rId2"/>
    <sheet name="closing price over time" sheetId="6" r:id="rId3"/>
    <sheet name="Monthly trading Average Volume" sheetId="7" r:id="rId4"/>
    <sheet name="Monthly Average Price Range " sheetId="8" r:id="rId5"/>
    <sheet name="% Change by Weekday" sheetId="9" r:id="rId6"/>
    <sheet name="Price Volatilty by year" sheetId="17" r:id="rId7"/>
    <sheet name="Volume by year" sheetId="12" r:id="rId8"/>
    <sheet name="Dashboard" sheetId="2" r:id="rId9"/>
  </sheets>
  <definedNames>
    <definedName name="_xlnm._FilterDatabase" localSheetId="0" hidden="1">apple_5yr_one!$A$1:$L$1256</definedName>
    <definedName name="Slicer_Month">#N/A</definedName>
    <definedName name="Slicer_weekday">#N/A</definedName>
    <definedName name="Slicer_Year">#N/A</definedName>
  </definedNames>
  <calcPr calcId="152511"/>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2"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3" i="1"/>
  <c r="I4" i="1"/>
  <c r="I5" i="1"/>
  <c r="I6" i="1"/>
  <c r="I7" i="1"/>
  <c r="I8" i="1"/>
  <c r="I9" i="1"/>
  <c r="I10" i="1"/>
  <c r="I11" i="1"/>
  <c r="I12" i="1"/>
  <c r="I13" i="1"/>
  <c r="I14" i="1"/>
  <c r="I15" i="1"/>
  <c r="I16" i="1"/>
  <c r="I17" i="1"/>
  <c r="I18" i="1"/>
  <c r="I19" i="1"/>
  <c r="I20" i="1"/>
  <c r="I21" i="1"/>
  <c r="I22" i="1"/>
  <c r="I23" i="1"/>
  <c r="I2"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2"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3" i="1"/>
  <c r="G4" i="1"/>
  <c r="G5" i="1"/>
  <c r="G6" i="1"/>
  <c r="G7" i="1"/>
  <c r="G8" i="1"/>
  <c r="G9" i="1"/>
  <c r="G10" i="1"/>
  <c r="G11" i="1"/>
  <c r="G12" i="1"/>
  <c r="G13" i="1"/>
  <c r="G14" i="1"/>
  <c r="G15" i="1"/>
  <c r="G16" i="1"/>
  <c r="G17" i="1"/>
  <c r="G18" i="1"/>
  <c r="G19" i="1"/>
  <c r="G20" i="1"/>
  <c r="G21" i="1"/>
  <c r="G22" i="1"/>
  <c r="G23" i="1"/>
  <c r="G24" i="1"/>
  <c r="G25" i="1"/>
  <c r="G2" i="1"/>
  <c r="A29" i="4"/>
  <c r="A25" i="4"/>
  <c r="A5" i="4"/>
  <c r="A21" i="4"/>
  <c r="A17" i="4"/>
  <c r="A13" i="4"/>
  <c r="A9" i="4"/>
</calcChain>
</file>

<file path=xl/sharedStrings.xml><?xml version="1.0" encoding="utf-8"?>
<sst xmlns="http://schemas.openxmlformats.org/spreadsheetml/2006/main" count="77" uniqueCount="54">
  <si>
    <t>Date</t>
  </si>
  <si>
    <t>Close</t>
  </si>
  <si>
    <t>High</t>
  </si>
  <si>
    <t>Low</t>
  </si>
  <si>
    <t>Open</t>
  </si>
  <si>
    <t>Volume</t>
  </si>
  <si>
    <t>daily_price_range</t>
  </si>
  <si>
    <t>price_movement</t>
  </si>
  <si>
    <t>%_change</t>
  </si>
  <si>
    <t>weekday</t>
  </si>
  <si>
    <t>Month</t>
  </si>
  <si>
    <t>Year</t>
  </si>
  <si>
    <t>Total_trading_days</t>
  </si>
  <si>
    <t>Highest close</t>
  </si>
  <si>
    <t>Average of Close</t>
  </si>
  <si>
    <t>Row Labels</t>
  </si>
  <si>
    <t>Grand Total</t>
  </si>
  <si>
    <t>Max % Gain</t>
  </si>
  <si>
    <t>Max % loss</t>
  </si>
  <si>
    <t>lowest close</t>
  </si>
  <si>
    <t>2020</t>
  </si>
  <si>
    <t>2021</t>
  </si>
  <si>
    <t>2022</t>
  </si>
  <si>
    <t>2023</t>
  </si>
  <si>
    <t>2024</t>
  </si>
  <si>
    <t>2025</t>
  </si>
  <si>
    <t>January</t>
  </si>
  <si>
    <t>February</t>
  </si>
  <si>
    <t>March</t>
  </si>
  <si>
    <t>April</t>
  </si>
  <si>
    <t>May</t>
  </si>
  <si>
    <t>June</t>
  </si>
  <si>
    <t>July</t>
  </si>
  <si>
    <t>August</t>
  </si>
  <si>
    <t>September</t>
  </si>
  <si>
    <t>October</t>
  </si>
  <si>
    <t>November</t>
  </si>
  <si>
    <t>December</t>
  </si>
  <si>
    <t>closing price over time</t>
  </si>
  <si>
    <t>Sum of Volume</t>
  </si>
  <si>
    <t>Monthly Trading  Average Volume</t>
  </si>
  <si>
    <t>Average of daily_price_range</t>
  </si>
  <si>
    <t>Monthly Average Price Range</t>
  </si>
  <si>
    <t>Monday</t>
  </si>
  <si>
    <t>Tuesday</t>
  </si>
  <si>
    <t>Wednesday</t>
  </si>
  <si>
    <t>Thursday</t>
  </si>
  <si>
    <t>Friday</t>
  </si>
  <si>
    <t>Average of %_change</t>
  </si>
  <si>
    <t>% Change by Weekday</t>
  </si>
  <si>
    <t>Volume by year</t>
  </si>
  <si>
    <t>Min of daily_price_range2</t>
  </si>
  <si>
    <t>Max of daily_price_range</t>
  </si>
  <si>
    <t>price Volatilty by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</si>
</sst>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yyyy\-mm\-dd"/>
    <numFmt numFmtId="165" formatCode="#,##0,,,\ &quot;B&quot;"/>
  </numFmts>
  <fonts count="18" x14ac:knownFonts="1">
    <font>
      <sz val="11"/>
      <color theme="1"/>
      <name val="Arial"/>
      <family val="2"/>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5" tint="0.79998168889431442"/>
        <bgColor indexed="64"/>
      </patternFill>
    </fill>
    <fill>
      <patternFill patternType="solid">
        <fgColor theme="4"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26">
    <xf numFmtId="0" fontId="0" fillId="0" borderId="0" xfId="0"/>
    <xf numFmtId="2" fontId="0" fillId="0" borderId="0" xfId="0" applyNumberFormat="1"/>
    <xf numFmtId="16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164" fontId="0" fillId="0" borderId="0" xfId="0" applyNumberFormat="1" applyAlignment="1">
      <alignment horizontal="left"/>
    </xf>
    <xf numFmtId="0" fontId="0" fillId="0" borderId="0" xfId="0" applyAlignment="1">
      <alignment horizontal="left"/>
    </xf>
    <xf numFmtId="0" fontId="17" fillId="33" borderId="0" xfId="0" applyFont="1" applyFill="1"/>
    <xf numFmtId="165" fontId="0" fillId="0" borderId="0" xfId="0" applyNumberFormat="1"/>
    <xf numFmtId="0" fontId="16" fillId="0" borderId="0" xfId="0" applyFont="1"/>
    <xf numFmtId="0" fontId="0" fillId="34" borderId="0" xfId="0" applyFill="1"/>
    <xf numFmtId="0" fontId="0" fillId="34" borderId="0" xfId="0" applyFill="1" applyAlignment="1">
      <alignment horizontal="left"/>
    </xf>
    <xf numFmtId="0" fontId="0" fillId="35" borderId="0" xfId="0" applyFill="1"/>
    <xf numFmtId="0" fontId="0" fillId="35" borderId="0" xfId="0" applyFill="1" applyAlignment="1">
      <alignment horizontal="left"/>
    </xf>
    <xf numFmtId="0" fontId="0" fillId="35" borderId="0" xfId="0" applyNumberFormat="1" applyFill="1"/>
    <xf numFmtId="44" fontId="0" fillId="0" borderId="0" xfId="42" applyFont="1"/>
    <xf numFmtId="1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170" formatCode="0.000"/>
    </dxf>
    <dxf>
      <numFmt numFmtId="2" formatCode="0.00"/>
    </dxf>
    <dxf>
      <numFmt numFmtId="170" formatCode="0.000"/>
    </dxf>
    <dxf>
      <numFmt numFmtId="169" formatCode="0.0000"/>
    </dxf>
    <dxf>
      <numFmt numFmtId="169" formatCode="0.0000"/>
    </dxf>
    <dxf>
      <numFmt numFmtId="168" formatCode="0.00000"/>
    </dxf>
    <dxf>
      <numFmt numFmtId="168" formatCode="0.00000"/>
    </dxf>
    <dxf>
      <numFmt numFmtId="167" formatCode="0.000000"/>
    </dxf>
    <dxf>
      <numFmt numFmtId="167" formatCode="0.000000"/>
    </dxf>
    <dxf>
      <numFmt numFmtId="166" formatCode="0.0000000"/>
    </dxf>
    <dxf>
      <numFmt numFmtId="166" formatCode="0.0000000"/>
    </dxf>
    <dxf>
      <numFmt numFmtId="0" formatCode="General"/>
    </dxf>
    <dxf>
      <numFmt numFmtId="0" formatCode="General"/>
    </dxf>
    <dxf>
      <numFmt numFmtId="14" formatCode="0.00%"/>
    </dxf>
    <dxf>
      <numFmt numFmtId="14" formatCode="0.00%"/>
    </dxf>
    <dxf>
      <fill>
        <patternFill>
          <bgColor theme="5" tint="0.79998168889431442"/>
        </patternFill>
      </fill>
    </dxf>
    <dxf>
      <fill>
        <patternFill>
          <bgColor theme="5" tint="0.79998168889431442"/>
        </patternFill>
      </fill>
    </dxf>
    <dxf>
      <fill>
        <patternFill patternType="solid">
          <bgColor theme="4" tint="0.39997558519241921"/>
        </patternFill>
      </fill>
    </dxf>
    <dxf>
      <fill>
        <patternFill patternType="solid">
          <bgColor theme="4" tint="0.39997558519241921"/>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yyyy\-mm\-dd"/>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dataset.xlsx]closing price over time!PivotTable1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'closing price over time'!$B$3</c:f>
              <c:strCache>
                <c:ptCount val="1"/>
                <c:pt idx="0">
                  <c:v>Total</c:v>
                </c:pt>
              </c:strCache>
            </c:strRef>
          </c:tx>
          <c:spPr>
            <a:ln w="28575" cap="rnd">
              <a:solidFill>
                <a:schemeClr val="accent1"/>
              </a:solidFill>
              <a:round/>
            </a:ln>
            <a:effectLst/>
          </c:spPr>
          <c:marker>
            <c:symbol val="none"/>
          </c:marker>
          <c:cat>
            <c:strRef>
              <c:f>'closing price over time'!$A$4:$A$9</c:f>
              <c:strCache>
                <c:ptCount val="6"/>
                <c:pt idx="0">
                  <c:v>2020</c:v>
                </c:pt>
                <c:pt idx="1">
                  <c:v>2021</c:v>
                </c:pt>
                <c:pt idx="2">
                  <c:v>2022</c:v>
                </c:pt>
                <c:pt idx="3">
                  <c:v>2023</c:v>
                </c:pt>
                <c:pt idx="4">
                  <c:v>2024</c:v>
                </c:pt>
                <c:pt idx="5">
                  <c:v>2025</c:v>
                </c:pt>
              </c:strCache>
            </c:strRef>
          </c:cat>
          <c:val>
            <c:numRef>
              <c:f>'closing price over time'!$B$4:$B$9</c:f>
              <c:numCache>
                <c:formatCode>General</c:formatCode>
                <c:ptCount val="6"/>
                <c:pt idx="0">
                  <c:v>108.25488213779145</c:v>
                </c:pt>
                <c:pt idx="1">
                  <c:v>138.01308644007108</c:v>
                </c:pt>
                <c:pt idx="2">
                  <c:v>152.40769460001775</c:v>
                </c:pt>
                <c:pt idx="3">
                  <c:v>170.86981039428696</c:v>
                </c:pt>
                <c:pt idx="4">
                  <c:v>206.27248691377173</c:v>
                </c:pt>
                <c:pt idx="5">
                  <c:v>219.20113069108368</c:v>
                </c:pt>
              </c:numCache>
            </c:numRef>
          </c:val>
          <c:smooth val="0"/>
        </c:ser>
        <c:dLbls>
          <c:showLegendKey val="0"/>
          <c:showVal val="0"/>
          <c:showCatName val="0"/>
          <c:showSerName val="0"/>
          <c:showPercent val="0"/>
          <c:showBubbleSize val="0"/>
        </c:dLbls>
        <c:smooth val="0"/>
        <c:axId val="138587088"/>
        <c:axId val="298565184"/>
      </c:lineChart>
      <c:catAx>
        <c:axId val="13858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565184"/>
        <c:crosses val="autoZero"/>
        <c:auto val="1"/>
        <c:lblAlgn val="ctr"/>
        <c:lblOffset val="100"/>
        <c:noMultiLvlLbl val="0"/>
      </c:catAx>
      <c:valAx>
        <c:axId val="29856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8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dataset.xlsx]Monthly trading Average Volume!PivotTable2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'Monthly trading Average Volume'!$B$3</c:f>
              <c:strCache>
                <c:ptCount val="1"/>
                <c:pt idx="0">
                  <c:v>Total</c:v>
                </c:pt>
              </c:strCache>
            </c:strRef>
          </c:tx>
          <c:spPr>
            <a:solidFill>
              <a:schemeClr val="accent1"/>
            </a:solidFill>
            <a:ln>
              <a:noFill/>
            </a:ln>
            <a:effectLst/>
          </c:spPr>
          <c:invertIfNegative val="0"/>
          <c:cat>
            <c:strRef>
              <c:f>'Monthly trading Average Volume'!$A$4:$A$16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trading Average Volume'!$B$4:$B$16</c:f>
              <c:numCache>
                <c:formatCode>#,##0,,,\ "B"</c:formatCode>
                <c:ptCount val="12"/>
                <c:pt idx="0">
                  <c:v>8179871500</c:v>
                </c:pt>
                <c:pt idx="1">
                  <c:v>6792470100</c:v>
                </c:pt>
                <c:pt idx="2">
                  <c:v>8899507200</c:v>
                </c:pt>
                <c:pt idx="3">
                  <c:v>7399568000</c:v>
                </c:pt>
                <c:pt idx="4">
                  <c:v>7920396600</c:v>
                </c:pt>
                <c:pt idx="5">
                  <c:v>9382568900</c:v>
                </c:pt>
                <c:pt idx="6">
                  <c:v>8535609900</c:v>
                </c:pt>
                <c:pt idx="7">
                  <c:v>9486949900</c:v>
                </c:pt>
                <c:pt idx="8">
                  <c:v>10337529900</c:v>
                </c:pt>
                <c:pt idx="9">
                  <c:v>8431341000</c:v>
                </c:pt>
                <c:pt idx="10">
                  <c:v>7530180700</c:v>
                </c:pt>
                <c:pt idx="11">
                  <c:v>8483378400</c:v>
                </c:pt>
              </c:numCache>
            </c:numRef>
          </c:val>
        </c:ser>
        <c:dLbls>
          <c:showLegendKey val="0"/>
          <c:showVal val="0"/>
          <c:showCatName val="0"/>
          <c:showSerName val="0"/>
          <c:showPercent val="0"/>
          <c:showBubbleSize val="0"/>
        </c:dLbls>
        <c:gapWidth val="219"/>
        <c:overlap val="-27"/>
        <c:axId val="491245352"/>
        <c:axId val="298564416"/>
      </c:barChart>
      <c:catAx>
        <c:axId val="491245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564416"/>
        <c:crosses val="autoZero"/>
        <c:auto val="1"/>
        <c:lblAlgn val="ctr"/>
        <c:lblOffset val="100"/>
        <c:noMultiLvlLbl val="0"/>
      </c:catAx>
      <c:valAx>
        <c:axId val="298564416"/>
        <c:scaling>
          <c:orientation val="minMax"/>
        </c:scaling>
        <c:delete val="0"/>
        <c:axPos val="l"/>
        <c:majorGridlines>
          <c:spPr>
            <a:ln w="9525" cap="flat" cmpd="sng" algn="ctr">
              <a:solidFill>
                <a:schemeClr val="tx1">
                  <a:lumMod val="15000"/>
                  <a:lumOff val="85000"/>
                </a:schemeClr>
              </a:solidFill>
              <a:round/>
            </a:ln>
            <a:effectLst/>
          </c:spPr>
        </c:majorGridlines>
        <c:numFmt formatCode="#,##0,,,\ &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245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dataset.xlsx]Monthly Average Price Range !PivotTable3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'Monthly Average Price Range '!$B$3</c:f>
              <c:strCache>
                <c:ptCount val="1"/>
                <c:pt idx="0">
                  <c:v>Total</c:v>
                </c:pt>
              </c:strCache>
            </c:strRef>
          </c:tx>
          <c:spPr>
            <a:solidFill>
              <a:schemeClr val="accent1"/>
            </a:solidFill>
            <a:ln>
              <a:noFill/>
            </a:ln>
            <a:effectLst/>
          </c:spPr>
          <c:cat>
            <c:strRef>
              <c:f>'Monthly Average Price Range '!$A$4:$A$16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Average Price Range '!$B$4:$B$16</c:f>
              <c:numCache>
                <c:formatCode>General</c:formatCode>
                <c:ptCount val="12"/>
                <c:pt idx="0">
                  <c:v>4.1486544012361923</c:v>
                </c:pt>
                <c:pt idx="1">
                  <c:v>3.6915109859787592</c:v>
                </c:pt>
                <c:pt idx="2">
                  <c:v>3.8734789856328282</c:v>
                </c:pt>
                <c:pt idx="3">
                  <c:v>4.2093675245843869</c:v>
                </c:pt>
                <c:pt idx="4">
                  <c:v>3.431882661859107</c:v>
                </c:pt>
                <c:pt idx="5">
                  <c:v>3.1075820618371126</c:v>
                </c:pt>
                <c:pt idx="6">
                  <c:v>3.1618442847479056</c:v>
                </c:pt>
                <c:pt idx="7">
                  <c:v>3.2545436560024679</c:v>
                </c:pt>
                <c:pt idx="8">
                  <c:v>3.9807816285203974</c:v>
                </c:pt>
                <c:pt idx="9">
                  <c:v>3.309170507457933</c:v>
                </c:pt>
                <c:pt idx="10">
                  <c:v>3.1678477980743103</c:v>
                </c:pt>
                <c:pt idx="11">
                  <c:v>3.46765323836894</c:v>
                </c:pt>
              </c:numCache>
            </c:numRef>
          </c:val>
        </c:ser>
        <c:dLbls>
          <c:showLegendKey val="0"/>
          <c:showVal val="0"/>
          <c:showCatName val="0"/>
          <c:showSerName val="0"/>
          <c:showPercent val="0"/>
          <c:showBubbleSize val="0"/>
        </c:dLbls>
        <c:axId val="490309488"/>
        <c:axId val="491348848"/>
      </c:areaChart>
      <c:catAx>
        <c:axId val="490309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348848"/>
        <c:crosses val="autoZero"/>
        <c:auto val="1"/>
        <c:lblAlgn val="ctr"/>
        <c:lblOffset val="100"/>
        <c:noMultiLvlLbl val="0"/>
      </c:catAx>
      <c:valAx>
        <c:axId val="49134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094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 Change by Weekday!PivotTable4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 Change by Weekday'!$B$3</c:f>
              <c:strCache>
                <c:ptCount val="1"/>
                <c:pt idx="0">
                  <c:v>Total</c:v>
                </c:pt>
              </c:strCache>
            </c:strRef>
          </c:tx>
          <c:spPr>
            <a:solidFill>
              <a:schemeClr val="accent1"/>
            </a:solidFill>
            <a:ln>
              <a:noFill/>
            </a:ln>
            <a:effectLst/>
          </c:spPr>
          <c:invertIfNegative val="0"/>
          <c:cat>
            <c:strRef>
              <c:f>'% Change by Weekday'!$A$4:$A$9</c:f>
              <c:strCache>
                <c:ptCount val="5"/>
                <c:pt idx="0">
                  <c:v>Monday</c:v>
                </c:pt>
                <c:pt idx="1">
                  <c:v>Tuesday</c:v>
                </c:pt>
                <c:pt idx="2">
                  <c:v>Wednesday</c:v>
                </c:pt>
                <c:pt idx="3">
                  <c:v>Thursday</c:v>
                </c:pt>
                <c:pt idx="4">
                  <c:v>Friday</c:v>
                </c:pt>
              </c:strCache>
            </c:strRef>
          </c:cat>
          <c:val>
            <c:numRef>
              <c:f>'% Change by Weekday'!$B$4:$B$9</c:f>
              <c:numCache>
                <c:formatCode>General</c:formatCode>
                <c:ptCount val="5"/>
                <c:pt idx="0">
                  <c:v>0.29554796056401589</c:v>
                </c:pt>
                <c:pt idx="1">
                  <c:v>8.121173152253755E-2</c:v>
                </c:pt>
                <c:pt idx="2">
                  <c:v>8.0207869652957758E-2</c:v>
                </c:pt>
                <c:pt idx="3">
                  <c:v>-2.1315143367970666E-2</c:v>
                </c:pt>
                <c:pt idx="4">
                  <c:v>9.633626915436562E-2</c:v>
                </c:pt>
              </c:numCache>
            </c:numRef>
          </c:val>
        </c:ser>
        <c:dLbls>
          <c:showLegendKey val="0"/>
          <c:showVal val="0"/>
          <c:showCatName val="0"/>
          <c:showSerName val="0"/>
          <c:showPercent val="0"/>
          <c:showBubbleSize val="0"/>
        </c:dLbls>
        <c:gapWidth val="182"/>
        <c:axId val="491277480"/>
        <c:axId val="491244072"/>
      </c:barChart>
      <c:catAx>
        <c:axId val="491277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244072"/>
        <c:crosses val="autoZero"/>
        <c:auto val="1"/>
        <c:lblAlgn val="ctr"/>
        <c:lblOffset val="100"/>
        <c:noMultiLvlLbl val="0"/>
      </c:catAx>
      <c:valAx>
        <c:axId val="4912440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277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dataset.xlsx]Volume by year!PivotTable6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'Volume by year'!$B$3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'Volume by year'!$A$4:$A$10</c:f>
              <c:strCache>
                <c:ptCount val="6"/>
                <c:pt idx="0">
                  <c:v>2020</c:v>
                </c:pt>
                <c:pt idx="1">
                  <c:v>2021</c:v>
                </c:pt>
                <c:pt idx="2">
                  <c:v>2022</c:v>
                </c:pt>
                <c:pt idx="3">
                  <c:v>2023</c:v>
                </c:pt>
                <c:pt idx="4">
                  <c:v>2024</c:v>
                </c:pt>
                <c:pt idx="5">
                  <c:v>2025</c:v>
                </c:pt>
              </c:strCache>
            </c:strRef>
          </c:cat>
          <c:val>
            <c:numRef>
              <c:f>'Volume by year'!$B$4:$B$10</c:f>
              <c:numCache>
                <c:formatCode>#,##0,,,\ "B"</c:formatCode>
                <c:ptCount val="6"/>
                <c:pt idx="0">
                  <c:v>21285973200</c:v>
                </c:pt>
                <c:pt idx="1">
                  <c:v>22812206100</c:v>
                </c:pt>
                <c:pt idx="2">
                  <c:v>22065504500</c:v>
                </c:pt>
                <c:pt idx="3">
                  <c:v>14804257200</c:v>
                </c:pt>
                <c:pt idx="4">
                  <c:v>14396068100</c:v>
                </c:pt>
                <c:pt idx="5">
                  <c:v>6015363000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dataset.xlsx]Volume by year!PivotTable6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Century" panose="02040604050505020304" pitchFamily="18" charset="0"/>
              </a:rPr>
              <a:t>Volume</a:t>
            </a:r>
            <a:r>
              <a:rPr lang="en-US" sz="1600" b="1" baseline="0">
                <a:latin typeface="Century" panose="02040604050505020304" pitchFamily="18" charset="0"/>
              </a:rPr>
              <a:t> by Year</a:t>
            </a:r>
            <a:endParaRPr lang="en-US" sz="1600" b="1">
              <a:latin typeface="Century" panose="02040604050505020304" pitchFamily="18" charset="0"/>
            </a:endParaRPr>
          </a:p>
        </c:rich>
      </c:tx>
      <c:layout>
        <c:manualLayout>
          <c:xMode val="edge"/>
          <c:yMode val="edge"/>
          <c:x val="0.36077285427128292"/>
          <c:y val="0.1200630386852273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gradFill>
            <a:gsLst>
              <a:gs pos="0">
                <a:schemeClr val="accent1">
                  <a:lumMod val="60000"/>
                  <a:lumOff val="40000"/>
                </a:schemeClr>
              </a:gs>
              <a:gs pos="74000">
                <a:schemeClr val="accent3">
                  <a:lumMod val="75000"/>
                </a:schemeClr>
              </a:gs>
              <a:gs pos="83000">
                <a:schemeClr val="accent2">
                  <a:lumMod val="75000"/>
                </a:schemeClr>
              </a:gs>
              <a:gs pos="100000">
                <a:schemeClr val="accent2">
                  <a:lumMod val="40000"/>
                  <a:lumOff val="60000"/>
                </a:schemeClr>
              </a:gs>
            </a:gsLst>
            <a:lin ang="5400000" scaled="1"/>
          </a:gra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1">
              <a:lumMod val="20000"/>
              <a:lumOff val="80000"/>
            </a:schemeClr>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
        <c:idx val="17"/>
        <c:spPr>
          <a:solidFill>
            <a:schemeClr val="accent5">
              <a:lumMod val="60000"/>
              <a:lumOff val="40000"/>
            </a:schemeClr>
          </a:solidFill>
          <a:ln w="19050">
            <a:solidFill>
              <a:schemeClr val="lt1"/>
            </a:solidFill>
          </a:ln>
          <a:effectLst/>
        </c:spPr>
      </c:pivotFmt>
      <c:pivotFmt>
        <c:idx val="18"/>
        <c:spPr>
          <a:solidFill>
            <a:schemeClr val="accent2">
              <a:lumMod val="50000"/>
            </a:schemeClr>
          </a:solidFill>
          <a:ln w="19050">
            <a:solidFill>
              <a:schemeClr val="lt1"/>
            </a:solidFill>
          </a:ln>
          <a:effectLst/>
        </c:spPr>
        <c:dLbl>
          <c:idx val="0"/>
          <c:layout>
            <c:manualLayout>
              <c:x val="1.4146595646132468E-2"/>
              <c:y val="-2.4007539598090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3">
              <a:lumMod val="75000"/>
            </a:schemeClr>
          </a:solidFill>
          <a:ln w="19050">
            <a:solidFill>
              <a:schemeClr val="lt1"/>
            </a:solidFill>
          </a:ln>
          <a:effectLst/>
        </c:spPr>
      </c:pivotFmt>
      <c:pivotFmt>
        <c:idx val="20"/>
        <c:spPr>
          <a:solidFill>
            <a:schemeClr val="accent1">
              <a:lumMod val="75000"/>
            </a:schemeClr>
          </a:solidFill>
          <a:ln w="19050">
            <a:solidFill>
              <a:schemeClr val="lt1"/>
            </a:solidFill>
          </a:ln>
          <a:effectLst/>
        </c:spPr>
      </c:pivotFmt>
    </c:pivotFmts>
    <c:plotArea>
      <c:layout>
        <c:manualLayout>
          <c:layoutTarget val="inner"/>
          <c:xMode val="edge"/>
          <c:yMode val="edge"/>
          <c:x val="0.35618454020986667"/>
          <c:y val="0.31490429317035074"/>
          <c:w val="0.20147004423823892"/>
          <c:h val="0.56857233180020583"/>
        </c:manualLayout>
      </c:layout>
      <c:pieChart>
        <c:varyColors val="1"/>
        <c:ser>
          <c:idx val="0"/>
          <c:order val="0"/>
          <c:tx>
            <c:strRef>
              <c:f>'Volume by year'!$B$3</c:f>
              <c:strCache>
                <c:ptCount val="1"/>
                <c:pt idx="0">
                  <c:v>Total</c:v>
                </c:pt>
              </c:strCache>
            </c:strRef>
          </c:tx>
          <c:spPr>
            <a:gradFill>
              <a:gsLst>
                <a:gs pos="0">
                  <a:schemeClr val="accent1">
                    <a:lumMod val="60000"/>
                    <a:lumOff val="40000"/>
                  </a:schemeClr>
                </a:gs>
                <a:gs pos="74000">
                  <a:schemeClr val="accent3">
                    <a:lumMod val="75000"/>
                  </a:schemeClr>
                </a:gs>
                <a:gs pos="83000">
                  <a:schemeClr val="accent2">
                    <a:lumMod val="75000"/>
                  </a:schemeClr>
                </a:gs>
                <a:gs pos="100000">
                  <a:schemeClr val="accent2">
                    <a:lumMod val="40000"/>
                    <a:lumOff val="60000"/>
                  </a:schemeClr>
                </a:gs>
              </a:gsLst>
              <a:lin ang="5400000" scaled="1"/>
            </a:gradFill>
          </c:spPr>
          <c:dPt>
            <c:idx val="0"/>
            <c:bubble3D val="0"/>
            <c:spPr>
              <a:solidFill>
                <a:schemeClr val="accent1">
                  <a:lumMod val="20000"/>
                  <a:lumOff val="80000"/>
                </a:schemeClr>
              </a:solidFill>
              <a:ln w="19050">
                <a:solidFill>
                  <a:schemeClr val="lt1"/>
                </a:solidFill>
              </a:ln>
              <a:effectLst/>
            </c:spPr>
          </c:dPt>
          <c:dPt>
            <c:idx val="1"/>
            <c:bubble3D val="0"/>
            <c:spPr>
              <a:solidFill>
                <a:schemeClr val="accent2">
                  <a:lumMod val="60000"/>
                  <a:lumOff val="40000"/>
                </a:schemeClr>
              </a:solidFill>
              <a:ln w="19050">
                <a:solidFill>
                  <a:schemeClr val="lt1"/>
                </a:solidFill>
              </a:ln>
              <a:effectLst/>
            </c:spPr>
          </c:dPt>
          <c:dPt>
            <c:idx val="2"/>
            <c:bubble3D val="0"/>
            <c:spPr>
              <a:solidFill>
                <a:schemeClr val="accent5">
                  <a:lumMod val="60000"/>
                  <a:lumOff val="40000"/>
                </a:schemeClr>
              </a:solidFill>
              <a:ln w="19050">
                <a:solidFill>
                  <a:schemeClr val="lt1"/>
                </a:solidFill>
              </a:ln>
              <a:effectLst/>
            </c:spPr>
          </c:dPt>
          <c:dPt>
            <c:idx val="3"/>
            <c:bubble3D val="0"/>
            <c:spPr>
              <a:solidFill>
                <a:schemeClr val="accent2">
                  <a:lumMod val="50000"/>
                </a:schemeClr>
              </a:solidFill>
              <a:ln w="19050">
                <a:solidFill>
                  <a:schemeClr val="lt1"/>
                </a:solidFill>
              </a:ln>
              <a:effectLst/>
            </c:spPr>
          </c:dPt>
          <c:dPt>
            <c:idx val="4"/>
            <c:bubble3D val="0"/>
            <c:spPr>
              <a:solidFill>
                <a:schemeClr val="accent3">
                  <a:lumMod val="75000"/>
                </a:schemeClr>
              </a:solidFill>
              <a:ln w="19050">
                <a:solidFill>
                  <a:schemeClr val="lt1"/>
                </a:solidFill>
              </a:ln>
              <a:effectLst/>
            </c:spPr>
          </c:dPt>
          <c:dPt>
            <c:idx val="5"/>
            <c:bubble3D val="0"/>
            <c:spPr>
              <a:solidFill>
                <a:schemeClr val="accent1">
                  <a:lumMod val="75000"/>
                </a:schemeClr>
              </a:solidFill>
              <a:ln w="19050">
                <a:solidFill>
                  <a:schemeClr val="lt1"/>
                </a:solidFill>
              </a:ln>
              <a:effectLst/>
            </c:spPr>
          </c:dPt>
          <c:dLbls>
            <c:dLbl>
              <c:idx val="3"/>
              <c:layout>
                <c:manualLayout>
                  <c:x val="1.4146595646132468E-2"/>
                  <c:y val="-2.400753959809078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'Volume by year'!$A$4:$A$10</c:f>
              <c:strCache>
                <c:ptCount val="6"/>
                <c:pt idx="0">
                  <c:v>2020</c:v>
                </c:pt>
                <c:pt idx="1">
                  <c:v>2021</c:v>
                </c:pt>
                <c:pt idx="2">
                  <c:v>2022</c:v>
                </c:pt>
                <c:pt idx="3">
                  <c:v>2023</c:v>
                </c:pt>
                <c:pt idx="4">
                  <c:v>2024</c:v>
                </c:pt>
                <c:pt idx="5">
                  <c:v>2025</c:v>
                </c:pt>
              </c:strCache>
            </c:strRef>
          </c:cat>
          <c:val>
            <c:numRef>
              <c:f>'Volume by year'!$B$4:$B$10</c:f>
              <c:numCache>
                <c:formatCode>#,##0,,,\ "B"</c:formatCode>
                <c:ptCount val="6"/>
                <c:pt idx="0">
                  <c:v>21285973200</c:v>
                </c:pt>
                <c:pt idx="1">
                  <c:v>22812206100</c:v>
                </c:pt>
                <c:pt idx="2">
                  <c:v>22065504500</c:v>
                </c:pt>
                <c:pt idx="3">
                  <c:v>14804257200</c:v>
                </c:pt>
                <c:pt idx="4">
                  <c:v>14396068100</c:v>
                </c:pt>
                <c:pt idx="5">
                  <c:v>6015363000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dataset.xlsx]closing price over time!PivotTable1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latin typeface="Century" panose="02040604050505020304" pitchFamily="18" charset="0"/>
              </a:rPr>
              <a:t>Closing</a:t>
            </a:r>
            <a:r>
              <a:rPr lang="en-US" sz="1800" b="1" baseline="0">
                <a:latin typeface="Century" panose="02040604050505020304" pitchFamily="18" charset="0"/>
              </a:rPr>
              <a:t> price over time</a:t>
            </a:r>
            <a:endParaRPr lang="en-US" sz="1800" b="1">
              <a:latin typeface="Century" panose="02040604050505020304" pitchFamily="18"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gradFill>
              <a:gsLst>
                <a:gs pos="0">
                  <a:schemeClr val="accent1">
                    <a:lumMod val="75000"/>
                  </a:schemeClr>
                </a:gs>
                <a:gs pos="74000">
                  <a:schemeClr val="accent1">
                    <a:lumMod val="75000"/>
                  </a:schemeClr>
                </a:gs>
                <a:gs pos="83000">
                  <a:schemeClr val="accent1">
                    <a:lumMod val="50000"/>
                  </a:schemeClr>
                </a:gs>
                <a:gs pos="100000">
                  <a:schemeClr val="tx2"/>
                </a:gs>
              </a:gsLst>
              <a:lin ang="5400000" scaled="1"/>
            </a:gradFill>
            <a:round/>
          </a:ln>
          <a:effectLst/>
        </c:spPr>
        <c:marker>
          <c:symbol val="none"/>
        </c:marker>
      </c:pivotFmt>
    </c:pivotFmts>
    <c:plotArea>
      <c:layout>
        <c:manualLayout>
          <c:layoutTarget val="inner"/>
          <c:xMode val="edge"/>
          <c:yMode val="edge"/>
          <c:x val="9.3639311155463367E-2"/>
          <c:y val="0.28878059514695298"/>
          <c:w val="0.90397528496185042"/>
          <c:h val="0.58843589912076277"/>
        </c:manualLayout>
      </c:layout>
      <c:lineChart>
        <c:grouping val="standard"/>
        <c:varyColors val="0"/>
        <c:ser>
          <c:idx val="0"/>
          <c:order val="0"/>
          <c:tx>
            <c:strRef>
              <c:f>'closing price over time'!$B$3</c:f>
              <c:strCache>
                <c:ptCount val="1"/>
                <c:pt idx="0">
                  <c:v>Total</c:v>
                </c:pt>
              </c:strCache>
            </c:strRef>
          </c:tx>
          <c:spPr>
            <a:ln w="28575" cap="rnd">
              <a:gradFill>
                <a:gsLst>
                  <a:gs pos="0">
                    <a:schemeClr val="accent1">
                      <a:lumMod val="75000"/>
                    </a:schemeClr>
                  </a:gs>
                  <a:gs pos="74000">
                    <a:schemeClr val="accent1">
                      <a:lumMod val="75000"/>
                    </a:schemeClr>
                  </a:gs>
                  <a:gs pos="83000">
                    <a:schemeClr val="accent1">
                      <a:lumMod val="50000"/>
                    </a:schemeClr>
                  </a:gs>
                  <a:gs pos="100000">
                    <a:schemeClr val="tx2"/>
                  </a:gs>
                </a:gsLst>
                <a:lin ang="5400000" scaled="1"/>
              </a:gradFill>
              <a:round/>
            </a:ln>
            <a:effectLst/>
          </c:spPr>
          <c:marker>
            <c:symbol val="none"/>
          </c:marker>
          <c:cat>
            <c:strRef>
              <c:f>'closing price over time'!$A$4:$A$9</c:f>
              <c:strCache>
                <c:ptCount val="6"/>
                <c:pt idx="0">
                  <c:v>2020</c:v>
                </c:pt>
                <c:pt idx="1">
                  <c:v>2021</c:v>
                </c:pt>
                <c:pt idx="2">
                  <c:v>2022</c:v>
                </c:pt>
                <c:pt idx="3">
                  <c:v>2023</c:v>
                </c:pt>
                <c:pt idx="4">
                  <c:v>2024</c:v>
                </c:pt>
                <c:pt idx="5">
                  <c:v>2025</c:v>
                </c:pt>
              </c:strCache>
            </c:strRef>
          </c:cat>
          <c:val>
            <c:numRef>
              <c:f>'closing price over time'!$B$4:$B$9</c:f>
              <c:numCache>
                <c:formatCode>General</c:formatCode>
                <c:ptCount val="6"/>
                <c:pt idx="0">
                  <c:v>108.25488213779145</c:v>
                </c:pt>
                <c:pt idx="1">
                  <c:v>138.01308644007108</c:v>
                </c:pt>
                <c:pt idx="2">
                  <c:v>152.40769460001775</c:v>
                </c:pt>
                <c:pt idx="3">
                  <c:v>170.86981039428696</c:v>
                </c:pt>
                <c:pt idx="4">
                  <c:v>206.27248691377173</c:v>
                </c:pt>
                <c:pt idx="5">
                  <c:v>219.20113069108368</c:v>
                </c:pt>
              </c:numCache>
            </c:numRef>
          </c:val>
          <c:smooth val="0"/>
        </c:ser>
        <c:dLbls>
          <c:showLegendKey val="0"/>
          <c:showVal val="0"/>
          <c:showCatName val="0"/>
          <c:showSerName val="0"/>
          <c:showPercent val="0"/>
          <c:showBubbleSize val="0"/>
        </c:dLbls>
        <c:smooth val="0"/>
        <c:axId val="490269056"/>
        <c:axId val="492327888"/>
      </c:lineChart>
      <c:catAx>
        <c:axId val="49026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2327888"/>
        <c:crosses val="autoZero"/>
        <c:auto val="1"/>
        <c:lblAlgn val="ctr"/>
        <c:lblOffset val="100"/>
        <c:noMultiLvlLbl val="0"/>
      </c:catAx>
      <c:valAx>
        <c:axId val="492327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02690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dataset.xlsx]Monthly trading Average Volume!PivotTable2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latin typeface="Century" panose="02040604050505020304" pitchFamily="18" charset="0"/>
              </a:rPr>
              <a:t>Monthly Trading Average Volume</a:t>
            </a:r>
          </a:p>
        </c:rich>
      </c:tx>
      <c:layout>
        <c:manualLayout>
          <c:xMode val="edge"/>
          <c:yMode val="edge"/>
          <c:x val="0.15206401951860546"/>
          <c:y val="7.96912747466507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gradFill>
            <a:gsLst>
              <a:gs pos="0">
                <a:schemeClr val="accent2">
                  <a:lumMod val="75000"/>
                </a:schemeClr>
              </a:gs>
              <a:gs pos="74000">
                <a:schemeClr val="accent1">
                  <a:lumMod val="60000"/>
                  <a:lumOff val="40000"/>
                </a:schemeClr>
              </a:gs>
              <a:gs pos="83000">
                <a:schemeClr val="accent2">
                  <a:lumMod val="50000"/>
                </a:schemeClr>
              </a:gs>
              <a:gs pos="100000">
                <a:schemeClr val="tx2"/>
              </a:gs>
            </a:gsLst>
            <a:lin ang="5400000" scaled="1"/>
          </a:gradFill>
          <a:ln>
            <a:noFill/>
          </a:ln>
          <a:effectLst/>
        </c:spPr>
        <c:marker>
          <c:symbol val="none"/>
        </c:marker>
      </c:pivotFmt>
      <c:pivotFmt>
        <c:idx val="6"/>
        <c:spPr>
          <a:gradFill>
            <a:gsLst>
              <a:gs pos="0">
                <a:schemeClr val="accent2">
                  <a:lumMod val="75000"/>
                </a:schemeClr>
              </a:gs>
              <a:gs pos="74000">
                <a:schemeClr val="accent1">
                  <a:lumMod val="60000"/>
                  <a:lumOff val="40000"/>
                </a:schemeClr>
              </a:gs>
              <a:gs pos="83000">
                <a:schemeClr val="accent2">
                  <a:lumMod val="50000"/>
                </a:schemeClr>
              </a:gs>
              <a:gs pos="100000">
                <a:schemeClr val="tx2"/>
              </a:gs>
            </a:gsLst>
            <a:lin ang="5400000" scaled="1"/>
          </a:gradFill>
          <a:ln>
            <a:noFill/>
          </a:ln>
          <a:effectLst/>
        </c:spPr>
        <c:marker>
          <c:symbol val="none"/>
        </c:marker>
      </c:pivotFmt>
      <c:pivotFmt>
        <c:idx val="7"/>
        <c:spPr>
          <a:gradFill>
            <a:gsLst>
              <a:gs pos="0">
                <a:schemeClr val="accent2">
                  <a:lumMod val="75000"/>
                </a:schemeClr>
              </a:gs>
              <a:gs pos="74000">
                <a:schemeClr val="accent1">
                  <a:lumMod val="60000"/>
                  <a:lumOff val="40000"/>
                </a:schemeClr>
              </a:gs>
              <a:gs pos="83000">
                <a:schemeClr val="accent2">
                  <a:lumMod val="50000"/>
                </a:schemeClr>
              </a:gs>
              <a:gs pos="100000">
                <a:schemeClr val="tx2"/>
              </a:gs>
            </a:gsLst>
            <a:lin ang="5400000" scaled="1"/>
          </a:gradFill>
          <a:ln>
            <a:noFill/>
          </a:ln>
          <a:effectLst/>
        </c:spPr>
        <c:marker>
          <c:symbol val="none"/>
        </c:marker>
      </c:pivotFmt>
      <c:pivotFmt>
        <c:idx val="8"/>
        <c:spPr>
          <a:gradFill>
            <a:gsLst>
              <a:gs pos="0">
                <a:schemeClr val="accent2">
                  <a:lumMod val="75000"/>
                </a:schemeClr>
              </a:gs>
              <a:gs pos="74000">
                <a:schemeClr val="accent1">
                  <a:lumMod val="60000"/>
                  <a:lumOff val="40000"/>
                </a:schemeClr>
              </a:gs>
              <a:gs pos="83000">
                <a:schemeClr val="accent2">
                  <a:lumMod val="50000"/>
                </a:schemeClr>
              </a:gs>
              <a:gs pos="100000">
                <a:schemeClr val="tx2"/>
              </a:gs>
            </a:gsLst>
            <a:lin ang="5400000" scaled="1"/>
          </a:gradFill>
          <a:ln>
            <a:noFill/>
          </a:ln>
          <a:effectLst/>
        </c:spPr>
        <c:marker>
          <c:symbol val="none"/>
        </c:marker>
      </c:pivotFmt>
    </c:pivotFmts>
    <c:plotArea>
      <c:layout>
        <c:manualLayout>
          <c:layoutTarget val="inner"/>
          <c:xMode val="edge"/>
          <c:yMode val="edge"/>
          <c:x val="9.3797481123340326E-2"/>
          <c:y val="0.25742530250264067"/>
          <c:w val="0.88604549431321089"/>
          <c:h val="0.42464464669189078"/>
        </c:manualLayout>
      </c:layout>
      <c:barChart>
        <c:barDir val="col"/>
        <c:grouping val="clustered"/>
        <c:varyColors val="0"/>
        <c:ser>
          <c:idx val="0"/>
          <c:order val="0"/>
          <c:tx>
            <c:strRef>
              <c:f>'Monthly trading Average Volume'!$B$3</c:f>
              <c:strCache>
                <c:ptCount val="1"/>
                <c:pt idx="0">
                  <c:v>Total</c:v>
                </c:pt>
              </c:strCache>
            </c:strRef>
          </c:tx>
          <c:spPr>
            <a:gradFill>
              <a:gsLst>
                <a:gs pos="0">
                  <a:schemeClr val="accent2">
                    <a:lumMod val="75000"/>
                  </a:schemeClr>
                </a:gs>
                <a:gs pos="74000">
                  <a:schemeClr val="accent1">
                    <a:lumMod val="60000"/>
                    <a:lumOff val="40000"/>
                  </a:schemeClr>
                </a:gs>
                <a:gs pos="83000">
                  <a:schemeClr val="accent2">
                    <a:lumMod val="50000"/>
                  </a:schemeClr>
                </a:gs>
                <a:gs pos="100000">
                  <a:schemeClr val="tx2"/>
                </a:gs>
              </a:gsLst>
              <a:lin ang="5400000" scaled="1"/>
            </a:gradFill>
            <a:ln>
              <a:noFill/>
            </a:ln>
            <a:effectLst/>
          </c:spPr>
          <c:invertIfNegative val="0"/>
          <c:cat>
            <c:strRef>
              <c:f>'Monthly trading Average Volume'!$A$4:$A$16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trading Average Volume'!$B$4:$B$16</c:f>
              <c:numCache>
                <c:formatCode>#,##0,,,\ "B"</c:formatCode>
                <c:ptCount val="12"/>
                <c:pt idx="0">
                  <c:v>8179871500</c:v>
                </c:pt>
                <c:pt idx="1">
                  <c:v>6792470100</c:v>
                </c:pt>
                <c:pt idx="2">
                  <c:v>8899507200</c:v>
                </c:pt>
                <c:pt idx="3">
                  <c:v>7399568000</c:v>
                </c:pt>
                <c:pt idx="4">
                  <c:v>7920396600</c:v>
                </c:pt>
                <c:pt idx="5">
                  <c:v>9382568900</c:v>
                </c:pt>
                <c:pt idx="6">
                  <c:v>8535609900</c:v>
                </c:pt>
                <c:pt idx="7">
                  <c:v>9486949900</c:v>
                </c:pt>
                <c:pt idx="8">
                  <c:v>10337529900</c:v>
                </c:pt>
                <c:pt idx="9">
                  <c:v>8431341000</c:v>
                </c:pt>
                <c:pt idx="10">
                  <c:v>7530180700</c:v>
                </c:pt>
                <c:pt idx="11">
                  <c:v>8483378400</c:v>
                </c:pt>
              </c:numCache>
            </c:numRef>
          </c:val>
        </c:ser>
        <c:dLbls>
          <c:showLegendKey val="0"/>
          <c:showVal val="0"/>
          <c:showCatName val="0"/>
          <c:showSerName val="0"/>
          <c:showPercent val="0"/>
          <c:showBubbleSize val="0"/>
        </c:dLbls>
        <c:gapWidth val="219"/>
        <c:overlap val="-27"/>
        <c:axId val="295301624"/>
        <c:axId val="295296136"/>
      </c:barChart>
      <c:catAx>
        <c:axId val="295301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5296136"/>
        <c:crosses val="autoZero"/>
        <c:auto val="1"/>
        <c:lblAlgn val="ctr"/>
        <c:lblOffset val="100"/>
        <c:noMultiLvlLbl val="0"/>
      </c:catAx>
      <c:valAx>
        <c:axId val="295296136"/>
        <c:scaling>
          <c:orientation val="minMax"/>
        </c:scaling>
        <c:delete val="0"/>
        <c:axPos val="l"/>
        <c:numFmt formatCode="#,##0,,,\ &quot;B&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53016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dataset.xlsx]Monthly Average Price Range !PivotTable3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Monthly</a:t>
            </a:r>
            <a:r>
              <a:rPr lang="en-US" sz="2000" b="1" baseline="0"/>
              <a:t> Average Price Range</a:t>
            </a:r>
            <a:endParaRPr lang="en-US" sz="2000" b="1"/>
          </a:p>
        </c:rich>
      </c:tx>
      <c:layout>
        <c:manualLayout>
          <c:xMode val="edge"/>
          <c:yMode val="edge"/>
          <c:x val="0.17360505631808615"/>
          <c:y val="4.50969906035917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2">
                  <a:lumMod val="60000"/>
                  <a:lumOff val="40000"/>
                </a:schemeClr>
              </a:gs>
              <a:gs pos="74000">
                <a:schemeClr val="accent1">
                  <a:lumMod val="60000"/>
                  <a:lumOff val="40000"/>
                </a:schemeClr>
              </a:gs>
              <a:gs pos="83000">
                <a:schemeClr val="accent1">
                  <a:lumMod val="75000"/>
                </a:schemeClr>
              </a:gs>
              <a:gs pos="100000">
                <a:schemeClr val="tx2">
                  <a:lumMod val="60000"/>
                  <a:lumOff val="40000"/>
                </a:schemeClr>
              </a:gs>
            </a:gsLst>
            <a:lin ang="5400000" scaled="1"/>
          </a:gradFill>
          <a:ln>
            <a:noFill/>
          </a:ln>
          <a:effectLst/>
        </c:spPr>
        <c:marker>
          <c:symbol val="none"/>
        </c:marker>
      </c:pivotFmt>
    </c:pivotFmts>
    <c:plotArea>
      <c:layout>
        <c:manualLayout>
          <c:layoutTarget val="inner"/>
          <c:xMode val="edge"/>
          <c:yMode val="edge"/>
          <c:x val="0.1034849646430618"/>
          <c:y val="0.28955740846119427"/>
          <c:w val="0.7636604742174562"/>
          <c:h val="0.42735462517610467"/>
        </c:manualLayout>
      </c:layout>
      <c:areaChart>
        <c:grouping val="standard"/>
        <c:varyColors val="0"/>
        <c:ser>
          <c:idx val="0"/>
          <c:order val="0"/>
          <c:tx>
            <c:strRef>
              <c:f>'Monthly Average Price Range '!$B$3</c:f>
              <c:strCache>
                <c:ptCount val="1"/>
                <c:pt idx="0">
                  <c:v>Total</c:v>
                </c:pt>
              </c:strCache>
            </c:strRef>
          </c:tx>
          <c:spPr>
            <a:gradFill>
              <a:gsLst>
                <a:gs pos="0">
                  <a:schemeClr val="accent2">
                    <a:lumMod val="60000"/>
                    <a:lumOff val="40000"/>
                  </a:schemeClr>
                </a:gs>
                <a:gs pos="74000">
                  <a:schemeClr val="accent1">
                    <a:lumMod val="60000"/>
                    <a:lumOff val="40000"/>
                  </a:schemeClr>
                </a:gs>
                <a:gs pos="83000">
                  <a:schemeClr val="accent1">
                    <a:lumMod val="75000"/>
                  </a:schemeClr>
                </a:gs>
                <a:gs pos="100000">
                  <a:schemeClr val="tx2">
                    <a:lumMod val="60000"/>
                    <a:lumOff val="40000"/>
                  </a:schemeClr>
                </a:gs>
              </a:gsLst>
              <a:lin ang="5400000" scaled="1"/>
            </a:gradFill>
            <a:ln>
              <a:noFill/>
            </a:ln>
            <a:effectLst/>
          </c:spPr>
          <c:cat>
            <c:strRef>
              <c:f>'Monthly Average Price Range '!$A$4:$A$16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Average Price Range '!$B$4:$B$16</c:f>
              <c:numCache>
                <c:formatCode>General</c:formatCode>
                <c:ptCount val="12"/>
                <c:pt idx="0">
                  <c:v>4.1486544012361923</c:v>
                </c:pt>
                <c:pt idx="1">
                  <c:v>3.6915109859787592</c:v>
                </c:pt>
                <c:pt idx="2">
                  <c:v>3.8734789856328282</c:v>
                </c:pt>
                <c:pt idx="3">
                  <c:v>4.2093675245843869</c:v>
                </c:pt>
                <c:pt idx="4">
                  <c:v>3.431882661859107</c:v>
                </c:pt>
                <c:pt idx="5">
                  <c:v>3.1075820618371126</c:v>
                </c:pt>
                <c:pt idx="6">
                  <c:v>3.1618442847479056</c:v>
                </c:pt>
                <c:pt idx="7">
                  <c:v>3.2545436560024679</c:v>
                </c:pt>
                <c:pt idx="8">
                  <c:v>3.9807816285203974</c:v>
                </c:pt>
                <c:pt idx="9">
                  <c:v>3.309170507457933</c:v>
                </c:pt>
                <c:pt idx="10">
                  <c:v>3.1678477980743103</c:v>
                </c:pt>
                <c:pt idx="11">
                  <c:v>3.46765323836894</c:v>
                </c:pt>
              </c:numCache>
            </c:numRef>
          </c:val>
        </c:ser>
        <c:dLbls>
          <c:showLegendKey val="0"/>
          <c:showVal val="0"/>
          <c:showCatName val="0"/>
          <c:showSerName val="0"/>
          <c:showPercent val="0"/>
          <c:showBubbleSize val="0"/>
        </c:dLbls>
        <c:axId val="295297312"/>
        <c:axId val="295297704"/>
      </c:areaChart>
      <c:catAx>
        <c:axId val="295297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5297704"/>
        <c:crosses val="autoZero"/>
        <c:auto val="1"/>
        <c:lblAlgn val="ctr"/>
        <c:lblOffset val="100"/>
        <c:noMultiLvlLbl val="0"/>
      </c:catAx>
      <c:valAx>
        <c:axId val="295297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529731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stock dataset.xlsx]% Change by Weekday!PivotTable4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Century" panose="02040604050505020304" pitchFamily="18" charset="0"/>
              </a:rPr>
              <a:t>%</a:t>
            </a:r>
            <a:r>
              <a:rPr lang="en-US" sz="1600" b="1" baseline="0">
                <a:latin typeface="Century" panose="02040604050505020304" pitchFamily="18" charset="0"/>
              </a:rPr>
              <a:t> Change by weekday</a:t>
            </a:r>
            <a:endParaRPr lang="en-US" sz="1600" b="1">
              <a:latin typeface="Century" panose="02040604050505020304" pitchFamily="18" charset="0"/>
            </a:endParaRPr>
          </a:p>
        </c:rich>
      </c:tx>
      <c:layout>
        <c:manualLayout>
          <c:xMode val="edge"/>
          <c:yMode val="edge"/>
          <c:x val="0.29603163666313886"/>
          <c:y val="4.83265198436808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2">
                  <a:lumMod val="75000"/>
                </a:schemeClr>
              </a:gs>
              <a:gs pos="74000">
                <a:schemeClr val="accent1">
                  <a:lumMod val="60000"/>
                  <a:lumOff val="40000"/>
                </a:schemeClr>
              </a:gs>
              <a:gs pos="83000">
                <a:schemeClr val="accent1">
                  <a:lumMod val="75000"/>
                </a:schemeClr>
              </a:gs>
              <a:gs pos="100000">
                <a:schemeClr val="accent2">
                  <a:lumMod val="40000"/>
                  <a:lumOff val="60000"/>
                </a:schemeClr>
              </a:gs>
            </a:gsLst>
            <a:lin ang="5400000" scaled="1"/>
          </a:gradFill>
          <a:ln>
            <a:noFill/>
          </a:ln>
          <a:effectLst/>
        </c:spPr>
        <c:marker>
          <c:symbol val="none"/>
        </c:marker>
      </c:pivotFmt>
    </c:pivotFmts>
    <c:plotArea>
      <c:layout>
        <c:manualLayout>
          <c:layoutTarget val="inner"/>
          <c:xMode val="edge"/>
          <c:yMode val="edge"/>
          <c:x val="0.10146804997658887"/>
          <c:y val="0.30409839522018617"/>
          <c:w val="0.79721074339391784"/>
          <c:h val="0.54670475401101182"/>
        </c:manualLayout>
      </c:layout>
      <c:barChart>
        <c:barDir val="bar"/>
        <c:grouping val="clustered"/>
        <c:varyColors val="0"/>
        <c:ser>
          <c:idx val="0"/>
          <c:order val="0"/>
          <c:tx>
            <c:strRef>
              <c:f>'% Change by Weekday'!$B$3</c:f>
              <c:strCache>
                <c:ptCount val="1"/>
                <c:pt idx="0">
                  <c:v>Total</c:v>
                </c:pt>
              </c:strCache>
            </c:strRef>
          </c:tx>
          <c:spPr>
            <a:gradFill>
              <a:gsLst>
                <a:gs pos="0">
                  <a:schemeClr val="accent2">
                    <a:lumMod val="75000"/>
                  </a:schemeClr>
                </a:gs>
                <a:gs pos="74000">
                  <a:schemeClr val="accent1">
                    <a:lumMod val="60000"/>
                    <a:lumOff val="40000"/>
                  </a:schemeClr>
                </a:gs>
                <a:gs pos="83000">
                  <a:schemeClr val="accent1">
                    <a:lumMod val="75000"/>
                  </a:schemeClr>
                </a:gs>
                <a:gs pos="100000">
                  <a:schemeClr val="accent2">
                    <a:lumMod val="40000"/>
                    <a:lumOff val="60000"/>
                  </a:schemeClr>
                </a:gs>
              </a:gsLst>
              <a:lin ang="5400000" scaled="1"/>
            </a:gradFill>
            <a:ln>
              <a:noFill/>
            </a:ln>
            <a:effectLst/>
          </c:spPr>
          <c:invertIfNegative val="0"/>
          <c:cat>
            <c:strRef>
              <c:f>'% Change by Weekday'!$A$4:$A$9</c:f>
              <c:strCache>
                <c:ptCount val="5"/>
                <c:pt idx="0">
                  <c:v>Monday</c:v>
                </c:pt>
                <c:pt idx="1">
                  <c:v>Tuesday</c:v>
                </c:pt>
                <c:pt idx="2">
                  <c:v>Wednesday</c:v>
                </c:pt>
                <c:pt idx="3">
                  <c:v>Thursday</c:v>
                </c:pt>
                <c:pt idx="4">
                  <c:v>Friday</c:v>
                </c:pt>
              </c:strCache>
            </c:strRef>
          </c:cat>
          <c:val>
            <c:numRef>
              <c:f>'% Change by Weekday'!$B$4:$B$9</c:f>
              <c:numCache>
                <c:formatCode>General</c:formatCode>
                <c:ptCount val="5"/>
                <c:pt idx="0">
                  <c:v>0.29554796056401589</c:v>
                </c:pt>
                <c:pt idx="1">
                  <c:v>8.121173152253755E-2</c:v>
                </c:pt>
                <c:pt idx="2">
                  <c:v>8.0207869652957758E-2</c:v>
                </c:pt>
                <c:pt idx="3">
                  <c:v>-2.1315143367970666E-2</c:v>
                </c:pt>
                <c:pt idx="4">
                  <c:v>9.633626915436562E-2</c:v>
                </c:pt>
              </c:numCache>
            </c:numRef>
          </c:val>
        </c:ser>
        <c:dLbls>
          <c:showLegendKey val="0"/>
          <c:showVal val="0"/>
          <c:showCatName val="0"/>
          <c:showSerName val="0"/>
          <c:showPercent val="0"/>
          <c:showBubbleSize val="0"/>
        </c:dLbls>
        <c:gapWidth val="182"/>
        <c:axId val="295298880"/>
        <c:axId val="295302016"/>
      </c:barChart>
      <c:catAx>
        <c:axId val="295298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5302016"/>
        <c:crosses val="autoZero"/>
        <c:auto val="1"/>
        <c:lblAlgn val="ctr"/>
        <c:lblOffset val="100"/>
        <c:noMultiLvlLbl val="0"/>
      </c:catAx>
      <c:valAx>
        <c:axId val="295302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5298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2.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emf"/><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403225</xdr:colOff>
      <xdr:row>1</xdr:row>
      <xdr:rowOff>88900</xdr:rowOff>
    </xdr:from>
    <xdr:to>
      <xdr:col>10</xdr:col>
      <xdr:colOff>247650</xdr:colOff>
      <xdr:row>14</xdr:row>
      <xdr:rowOff>177800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130175</xdr:colOff>
      <xdr:row>2</xdr:row>
      <xdr:rowOff>50800</xdr:rowOff>
    </xdr:from>
    <xdr:to>
      <xdr:col>11</xdr:col>
      <xdr:colOff>434975</xdr:colOff>
      <xdr:row>17</xdr:row>
      <xdr:rowOff>31750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174625</xdr:colOff>
      <xdr:row>2</xdr:row>
      <xdr:rowOff>19050</xdr:rowOff>
    </xdr:from>
    <xdr:to>
      <xdr:col>10</xdr:col>
      <xdr:colOff>479425</xdr:colOff>
      <xdr:row>17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269875</xdr:colOff>
      <xdr:row>0</xdr:row>
      <xdr:rowOff>57150</xdr:rowOff>
    </xdr:from>
    <xdr:to>
      <xdr:col>10</xdr:col>
      <xdr:colOff>574675</xdr:colOff>
      <xdr:row>15</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822325</xdr:colOff>
      <xdr:row>2</xdr:row>
      <xdr:rowOff>133350</xdr:rowOff>
    </xdr:from>
    <xdr:to>
      <xdr:col>7</xdr:col>
      <xdr:colOff>60325</xdr:colOff>
      <xdr:row>17</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31750</xdr:colOff>
      <xdr:row>0</xdr:row>
      <xdr:rowOff>31750</xdr:rowOff>
    </xdr:from>
    <xdr:to>
      <xdr:col>18</xdr:col>
      <xdr:colOff>214779</xdr:colOff>
      <xdr:row>3</xdr:row>
      <xdr:rowOff>7839</xdr:rowOff>
    </xdr:to>
    <xdr:sp macro="" textlink="">
      <xdr:nvSpPr>
        <xdr:cNvPr id="2" name="TextBox 1"/>
        <xdr:cNvSpPr txBox="1"/>
      </xdr:nvSpPr>
      <xdr:spPr>
        <a:xfrm>
          <a:off x="31750" y="31750"/>
          <a:ext cx="13900897" cy="508368"/>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a:solidFill>
                <a:srgbClr val="FF0000"/>
              </a:solidFill>
            </a:rPr>
            <a:t>                                                       </a:t>
          </a:r>
          <a:r>
            <a:rPr lang="en-US" sz="2800">
              <a:solidFill>
                <a:schemeClr val="bg1"/>
              </a:solidFill>
              <a:latin typeface="Algerian" panose="04020705040A02060702" pitchFamily="82" charset="0"/>
              <a:cs typeface="Mongolian Baiti" panose="03000500000000000000" pitchFamily="66" charset="0"/>
            </a:rPr>
            <a:t>Apple Stock Analysis</a:t>
          </a:r>
          <a:r>
            <a:rPr lang="en-US" sz="2800" baseline="0">
              <a:solidFill>
                <a:schemeClr val="bg1"/>
              </a:solidFill>
              <a:latin typeface="Algerian" panose="04020705040A02060702" pitchFamily="82" charset="0"/>
              <a:cs typeface="Mongolian Baiti" panose="03000500000000000000" pitchFamily="66" charset="0"/>
            </a:rPr>
            <a:t> Dashboard                       </a:t>
          </a:r>
          <a:r>
            <a:rPr lang="en-US" sz="2000" b="1">
              <a:solidFill>
                <a:schemeClr val="bg1"/>
              </a:solidFill>
              <a:latin typeface="Algerian" panose="04020705040A02060702" pitchFamily="82" charset="0"/>
            </a:rPr>
            <a:t>(2020–2025)</a:t>
          </a:r>
          <a:endParaRPr lang="en-US" sz="2000" b="1">
            <a:solidFill>
              <a:schemeClr val="bg1"/>
            </a:solidFill>
            <a:latin typeface="Algerian" panose="04020705040A02060702" pitchFamily="82" charset="0"/>
          </a:endParaRPr>
        </a:p>
      </xdr:txBody>
    </xdr:sp>
    <xdr:clientData/>
  </xdr:twoCellAnchor>
  <xdr:twoCellAnchor>
    <xdr:from>
      <xdr:col>0</xdr:col>
      <xdr:colOff>111553</xdr:colOff>
      <xdr:row>3</xdr:row>
      <xdr:rowOff>51487</xdr:rowOff>
    </xdr:from>
    <xdr:to>
      <xdr:col>3</xdr:col>
      <xdr:colOff>188785</xdr:colOff>
      <xdr:row>7</xdr:row>
      <xdr:rowOff>102973</xdr:rowOff>
    </xdr:to>
    <xdr:sp macro="" textlink="">
      <xdr:nvSpPr>
        <xdr:cNvPr id="4" name="Rounded Rectangle 3"/>
        <xdr:cNvSpPr/>
      </xdr:nvSpPr>
      <xdr:spPr>
        <a:xfrm>
          <a:off x="111553" y="592095"/>
          <a:ext cx="2059462" cy="772297"/>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266014</xdr:colOff>
      <xdr:row>3</xdr:row>
      <xdr:rowOff>68649</xdr:rowOff>
    </xdr:from>
    <xdr:to>
      <xdr:col>9</xdr:col>
      <xdr:colOff>755136</xdr:colOff>
      <xdr:row>7</xdr:row>
      <xdr:rowOff>128716</xdr:rowOff>
    </xdr:to>
    <xdr:sp macro="" textlink="">
      <xdr:nvSpPr>
        <xdr:cNvPr id="6" name="Rounded Rectangle 5"/>
        <xdr:cNvSpPr/>
      </xdr:nvSpPr>
      <xdr:spPr>
        <a:xfrm>
          <a:off x="4230473" y="609257"/>
          <a:ext cx="2171014" cy="780878"/>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821488</xdr:colOff>
      <xdr:row>3</xdr:row>
      <xdr:rowOff>51487</xdr:rowOff>
    </xdr:from>
    <xdr:to>
      <xdr:col>10</xdr:col>
      <xdr:colOff>1424460</xdr:colOff>
      <xdr:row>7</xdr:row>
      <xdr:rowOff>120135</xdr:rowOff>
    </xdr:to>
    <xdr:sp macro="" textlink="">
      <xdr:nvSpPr>
        <xdr:cNvPr id="7" name="Rounded Rectangle 6"/>
        <xdr:cNvSpPr/>
      </xdr:nvSpPr>
      <xdr:spPr>
        <a:xfrm>
          <a:off x="6467839" y="592095"/>
          <a:ext cx="2276283" cy="789459"/>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1544595</xdr:colOff>
      <xdr:row>3</xdr:row>
      <xdr:rowOff>50213</xdr:rowOff>
    </xdr:from>
    <xdr:to>
      <xdr:col>14</xdr:col>
      <xdr:colOff>240271</xdr:colOff>
      <xdr:row>7</xdr:row>
      <xdr:rowOff>128716</xdr:rowOff>
    </xdr:to>
    <xdr:sp macro="" textlink="">
      <xdr:nvSpPr>
        <xdr:cNvPr id="8" name="Rounded Rectangle 7"/>
        <xdr:cNvSpPr/>
      </xdr:nvSpPr>
      <xdr:spPr>
        <a:xfrm>
          <a:off x="8864257" y="590821"/>
          <a:ext cx="2402703" cy="799314"/>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112720</xdr:colOff>
      <xdr:row>8</xdr:row>
      <xdr:rowOff>30322</xdr:rowOff>
    </xdr:from>
    <xdr:to>
      <xdr:col>8</xdr:col>
      <xdr:colOff>355744</xdr:colOff>
      <xdr:row>16</xdr:row>
      <xdr:rowOff>100173</xdr:rowOff>
    </xdr:to>
    <xdr:sp macro="" textlink="">
      <xdr:nvSpPr>
        <xdr:cNvPr id="9" name="Rounded Rectangle 8"/>
        <xdr:cNvSpPr/>
      </xdr:nvSpPr>
      <xdr:spPr>
        <a:xfrm>
          <a:off x="112720" y="1471944"/>
          <a:ext cx="5528970" cy="1511472"/>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54135</xdr:colOff>
      <xdr:row>8</xdr:row>
      <xdr:rowOff>66134</xdr:rowOff>
    </xdr:from>
    <xdr:to>
      <xdr:col>14</xdr:col>
      <xdr:colOff>242283</xdr:colOff>
      <xdr:row>16</xdr:row>
      <xdr:rowOff>135985</xdr:rowOff>
    </xdr:to>
    <xdr:sp macro="" textlink="">
      <xdr:nvSpPr>
        <xdr:cNvPr id="10" name="Rounded Rectangle 9"/>
        <xdr:cNvSpPr/>
      </xdr:nvSpPr>
      <xdr:spPr>
        <a:xfrm>
          <a:off x="5700486" y="1507756"/>
          <a:ext cx="5568486" cy="1511472"/>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82550</xdr:colOff>
      <xdr:row>16</xdr:row>
      <xdr:rowOff>173510</xdr:rowOff>
    </xdr:from>
    <xdr:to>
      <xdr:col>9</xdr:col>
      <xdr:colOff>31750</xdr:colOff>
      <xdr:row>29</xdr:row>
      <xdr:rowOff>12357</xdr:rowOff>
    </xdr:to>
    <xdr:sp macro="" textlink="">
      <xdr:nvSpPr>
        <xdr:cNvPr id="11" name="Rounded Rectangle 10"/>
        <xdr:cNvSpPr/>
      </xdr:nvSpPr>
      <xdr:spPr>
        <a:xfrm>
          <a:off x="82550" y="3056753"/>
          <a:ext cx="5595551" cy="2181482"/>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67276</xdr:colOff>
      <xdr:row>17</xdr:row>
      <xdr:rowOff>55607</xdr:rowOff>
    </xdr:from>
    <xdr:to>
      <xdr:col>14</xdr:col>
      <xdr:colOff>226026</xdr:colOff>
      <xdr:row>29</xdr:row>
      <xdr:rowOff>87357</xdr:rowOff>
    </xdr:to>
    <xdr:sp macro="" textlink="">
      <xdr:nvSpPr>
        <xdr:cNvPr id="12" name="Rounded Rectangle 11"/>
        <xdr:cNvSpPr/>
      </xdr:nvSpPr>
      <xdr:spPr>
        <a:xfrm>
          <a:off x="5713627" y="3119053"/>
          <a:ext cx="5539088" cy="2194182"/>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73969</xdr:colOff>
      <xdr:row>29</xdr:row>
      <xdr:rowOff>153087</xdr:rowOff>
    </xdr:from>
    <xdr:to>
      <xdr:col>14</xdr:col>
      <xdr:colOff>265801</xdr:colOff>
      <xdr:row>41</xdr:row>
      <xdr:rowOff>77230</xdr:rowOff>
    </xdr:to>
    <xdr:sp macro="" textlink="">
      <xdr:nvSpPr>
        <xdr:cNvPr id="13" name="Rounded Rectangle 12"/>
        <xdr:cNvSpPr/>
      </xdr:nvSpPr>
      <xdr:spPr>
        <a:xfrm>
          <a:off x="5720320" y="5378965"/>
          <a:ext cx="5572170" cy="2086576"/>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75858</xdr:colOff>
      <xdr:row>29</xdr:row>
      <xdr:rowOff>67275</xdr:rowOff>
    </xdr:from>
    <xdr:to>
      <xdr:col>9</xdr:col>
      <xdr:colOff>18708</xdr:colOff>
      <xdr:row>41</xdr:row>
      <xdr:rowOff>128715</xdr:rowOff>
    </xdr:to>
    <xdr:sp macro="" textlink="">
      <xdr:nvSpPr>
        <xdr:cNvPr id="14" name="Rounded Rectangle 13"/>
        <xdr:cNvSpPr/>
      </xdr:nvSpPr>
      <xdr:spPr>
        <a:xfrm>
          <a:off x="75858" y="5293153"/>
          <a:ext cx="5589201" cy="2223873"/>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125433</xdr:colOff>
      <xdr:row>3</xdr:row>
      <xdr:rowOff>70556</xdr:rowOff>
    </xdr:from>
    <xdr:to>
      <xdr:col>3</xdr:col>
      <xdr:colOff>171621</xdr:colOff>
      <xdr:row>7</xdr:row>
      <xdr:rowOff>8581</xdr:rowOff>
    </xdr:to>
    <xdr:sp macro="" textlink="">
      <xdr:nvSpPr>
        <xdr:cNvPr id="5" name="TextBox 4"/>
        <xdr:cNvSpPr txBox="1"/>
      </xdr:nvSpPr>
      <xdr:spPr>
        <a:xfrm>
          <a:off x="125433" y="611164"/>
          <a:ext cx="2028418" cy="65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chemeClr val="tx2"/>
              </a:solidFill>
            </a:rPr>
            <a:t>Total</a:t>
          </a:r>
          <a:r>
            <a:rPr lang="en-US" sz="1600" b="1" baseline="0">
              <a:solidFill>
                <a:schemeClr val="tx2"/>
              </a:solidFill>
            </a:rPr>
            <a:t> Trading Days    </a:t>
          </a:r>
          <a:endParaRPr lang="en-US" sz="1600" b="1">
            <a:solidFill>
              <a:schemeClr val="tx2"/>
            </a:solidFill>
          </a:endParaRPr>
        </a:p>
      </xdr:txBody>
    </xdr:sp>
    <xdr:clientData/>
  </xdr:twoCellAnchor>
  <xdr:twoCellAnchor>
    <xdr:from>
      <xdr:col>1</xdr:col>
      <xdr:colOff>25631</xdr:colOff>
      <xdr:row>5</xdr:row>
      <xdr:rowOff>2460</xdr:rowOff>
    </xdr:from>
    <xdr:to>
      <xdr:col>2</xdr:col>
      <xdr:colOff>420474</xdr:colOff>
      <xdr:row>7</xdr:row>
      <xdr:rowOff>60067</xdr:rowOff>
    </xdr:to>
    <xdr:sp macro="" textlink="KPIs!A5">
      <xdr:nvSpPr>
        <xdr:cNvPr id="18" name="TextBox 17"/>
        <xdr:cNvSpPr txBox="1"/>
      </xdr:nvSpPr>
      <xdr:spPr>
        <a:xfrm>
          <a:off x="686374" y="903474"/>
          <a:ext cx="1055586" cy="418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F5704C-9EC3-4FEF-906A-250C728C7B38}" type="TxLink">
            <a:rPr lang="en-US" sz="2400" b="0" i="0" u="none" strike="noStrike">
              <a:solidFill>
                <a:schemeClr val="tx2">
                  <a:lumMod val="75000"/>
                </a:schemeClr>
              </a:solidFill>
              <a:latin typeface="Calibri"/>
              <a:ea typeface="Calibri"/>
              <a:cs typeface="Calibri"/>
            </a:rPr>
            <a:pPr/>
            <a:t>1255</a:t>
          </a:fld>
          <a:endParaRPr lang="en-US" sz="2400" b="0">
            <a:solidFill>
              <a:schemeClr val="tx2">
                <a:lumMod val="75000"/>
              </a:schemeClr>
            </a:solidFill>
          </a:endParaRPr>
        </a:p>
      </xdr:txBody>
    </xdr:sp>
    <xdr:clientData/>
  </xdr:twoCellAnchor>
  <xdr:twoCellAnchor>
    <xdr:from>
      <xdr:col>6</xdr:col>
      <xdr:colOff>302846</xdr:colOff>
      <xdr:row>3</xdr:row>
      <xdr:rowOff>60148</xdr:rowOff>
    </xdr:from>
    <xdr:to>
      <xdr:col>9</xdr:col>
      <xdr:colOff>695068</xdr:colOff>
      <xdr:row>5</xdr:row>
      <xdr:rowOff>107461</xdr:rowOff>
    </xdr:to>
    <xdr:sp macro="" textlink="">
      <xdr:nvSpPr>
        <xdr:cNvPr id="20" name="TextBox 19"/>
        <xdr:cNvSpPr txBox="1"/>
      </xdr:nvSpPr>
      <xdr:spPr>
        <a:xfrm>
          <a:off x="4288692" y="587686"/>
          <a:ext cx="2082299" cy="399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solidFill>
              <a:latin typeface="Arial" panose="020B0604020202020204" pitchFamily="34" charset="0"/>
              <a:cs typeface="Arial" panose="020B0604020202020204" pitchFamily="34" charset="0"/>
            </a:rPr>
            <a:t>▲ </a:t>
          </a:r>
          <a:r>
            <a:rPr lang="en-US" sz="1800" b="1">
              <a:solidFill>
                <a:schemeClr val="tx2"/>
              </a:solidFill>
            </a:rPr>
            <a:t>Highest</a:t>
          </a:r>
          <a:r>
            <a:rPr lang="en-US" sz="1800" b="1" baseline="0">
              <a:solidFill>
                <a:schemeClr val="tx2"/>
              </a:solidFill>
            </a:rPr>
            <a:t> Close</a:t>
          </a:r>
          <a:endParaRPr lang="en-US" sz="1800" b="1">
            <a:solidFill>
              <a:schemeClr val="tx2"/>
            </a:solidFill>
          </a:endParaRPr>
        </a:p>
      </xdr:txBody>
    </xdr:sp>
    <xdr:clientData/>
  </xdr:twoCellAnchor>
  <xdr:twoCellAnchor>
    <xdr:from>
      <xdr:col>9</xdr:col>
      <xdr:colOff>928077</xdr:colOff>
      <xdr:row>3</xdr:row>
      <xdr:rowOff>83273</xdr:rowOff>
    </xdr:from>
    <xdr:to>
      <xdr:col>10</xdr:col>
      <xdr:colOff>1295744</xdr:colOff>
      <xdr:row>5</xdr:row>
      <xdr:rowOff>97692</xdr:rowOff>
    </xdr:to>
    <xdr:sp macro="" textlink="">
      <xdr:nvSpPr>
        <xdr:cNvPr id="21" name="TextBox 20"/>
        <xdr:cNvSpPr txBox="1"/>
      </xdr:nvSpPr>
      <xdr:spPr>
        <a:xfrm>
          <a:off x="6604000" y="610811"/>
          <a:ext cx="2047975" cy="366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2"/>
              </a:solidFill>
              <a:latin typeface="Arial" panose="020B0604020202020204" pitchFamily="34" charset="0"/>
              <a:cs typeface="Arial" panose="020B0604020202020204" pitchFamily="34" charset="0"/>
            </a:rPr>
            <a:t>▼ </a:t>
          </a:r>
          <a:r>
            <a:rPr lang="en-US" sz="1800" b="1">
              <a:solidFill>
                <a:schemeClr val="tx2"/>
              </a:solidFill>
            </a:rPr>
            <a:t>Lowest</a:t>
          </a:r>
          <a:r>
            <a:rPr lang="en-US" sz="1800" b="1" baseline="0">
              <a:solidFill>
                <a:schemeClr val="tx2"/>
              </a:solidFill>
            </a:rPr>
            <a:t> close</a:t>
          </a:r>
          <a:endParaRPr lang="en-US" sz="1800" b="1">
            <a:solidFill>
              <a:schemeClr val="tx2"/>
            </a:solidFill>
          </a:endParaRPr>
        </a:p>
      </xdr:txBody>
    </xdr:sp>
    <xdr:clientData/>
  </xdr:twoCellAnchor>
  <xdr:twoCellAnchor>
    <xdr:from>
      <xdr:col>10</xdr:col>
      <xdr:colOff>1650999</xdr:colOff>
      <xdr:row>3</xdr:row>
      <xdr:rowOff>886</xdr:rowOff>
    </xdr:from>
    <xdr:to>
      <xdr:col>14</xdr:col>
      <xdr:colOff>113929</xdr:colOff>
      <xdr:row>5</xdr:row>
      <xdr:rowOff>40793</xdr:rowOff>
    </xdr:to>
    <xdr:sp macro="" textlink="">
      <xdr:nvSpPr>
        <xdr:cNvPr id="22" name="TextBox 21"/>
        <xdr:cNvSpPr txBox="1"/>
      </xdr:nvSpPr>
      <xdr:spPr>
        <a:xfrm>
          <a:off x="9007230" y="528424"/>
          <a:ext cx="2185007" cy="39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a:t>
          </a:r>
          <a:r>
            <a:rPr lang="en-US" sz="1800"/>
            <a:t>  </a:t>
          </a:r>
          <a:r>
            <a:rPr lang="en-US" sz="1800" b="1">
              <a:solidFill>
                <a:schemeClr val="tx2"/>
              </a:solidFill>
            </a:rPr>
            <a:t>Max</a:t>
          </a:r>
          <a:r>
            <a:rPr lang="en-US" sz="1800" b="1" baseline="0">
              <a:solidFill>
                <a:schemeClr val="tx2"/>
              </a:solidFill>
            </a:rPr>
            <a:t> % Gain</a:t>
          </a:r>
          <a:endParaRPr lang="en-US" sz="1800" b="1">
            <a:solidFill>
              <a:schemeClr val="tx2"/>
            </a:solidFill>
          </a:endParaRPr>
        </a:p>
      </xdr:txBody>
    </xdr:sp>
    <xdr:clientData/>
  </xdr:twoCellAnchor>
  <xdr:twoCellAnchor>
    <xdr:from>
      <xdr:col>12</xdr:col>
      <xdr:colOff>37596</xdr:colOff>
      <xdr:row>4</xdr:row>
      <xdr:rowOff>166877</xdr:rowOff>
    </xdr:from>
    <xdr:to>
      <xdr:col>13</xdr:col>
      <xdr:colOff>420472</xdr:colOff>
      <xdr:row>7</xdr:row>
      <xdr:rowOff>51486</xdr:rowOff>
    </xdr:to>
    <xdr:sp macro="" textlink="KPIs!A25">
      <xdr:nvSpPr>
        <xdr:cNvPr id="23" name="TextBox 22"/>
        <xdr:cNvSpPr txBox="1"/>
      </xdr:nvSpPr>
      <xdr:spPr>
        <a:xfrm>
          <a:off x="9742799" y="887688"/>
          <a:ext cx="1043619" cy="4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7E9623-52B7-4024-B933-56897AD80B2E}" type="TxLink">
            <a:rPr lang="en-US" sz="2000" b="0" i="0" u="none" strike="noStrike">
              <a:solidFill>
                <a:schemeClr val="tx2">
                  <a:lumMod val="75000"/>
                </a:schemeClr>
              </a:solidFill>
              <a:latin typeface="Calibri"/>
              <a:ea typeface="Calibri"/>
              <a:cs typeface="Calibri"/>
            </a:rPr>
            <a:pPr/>
            <a:t>15.64%</a:t>
          </a:fld>
          <a:endParaRPr lang="en-US" sz="2800" b="1">
            <a:solidFill>
              <a:schemeClr val="tx2">
                <a:lumMod val="75000"/>
              </a:schemeClr>
            </a:solidFill>
          </a:endParaRPr>
        </a:p>
      </xdr:txBody>
    </xdr:sp>
    <xdr:clientData/>
  </xdr:twoCellAnchor>
  <xdr:twoCellAnchor>
    <xdr:from>
      <xdr:col>9</xdr:col>
      <xdr:colOff>1584100</xdr:colOff>
      <xdr:row>4</xdr:row>
      <xdr:rowOff>150665</xdr:rowOff>
    </xdr:from>
    <xdr:to>
      <xdr:col>10</xdr:col>
      <xdr:colOff>792809</xdr:colOff>
      <xdr:row>6</xdr:row>
      <xdr:rowOff>180201</xdr:rowOff>
    </xdr:to>
    <xdr:sp macro="" textlink="KPIs!A13">
      <xdr:nvSpPr>
        <xdr:cNvPr id="24" name="TextBox 23"/>
        <xdr:cNvSpPr txBox="1"/>
      </xdr:nvSpPr>
      <xdr:spPr>
        <a:xfrm>
          <a:off x="7230451" y="871476"/>
          <a:ext cx="882020" cy="389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F8EAA6-FB3F-4F96-BD41-3B6CDD3B2A5B}" type="TxLink">
            <a:rPr lang="en-US" sz="2400" b="0" i="0" u="none" strike="noStrike">
              <a:solidFill>
                <a:schemeClr val="tx2"/>
              </a:solidFill>
              <a:latin typeface="Calibri"/>
              <a:ea typeface="Calibri"/>
              <a:cs typeface="Calibri"/>
            </a:rPr>
            <a:pPr/>
            <a:t>78.33</a:t>
          </a:fld>
          <a:endParaRPr lang="en-US" sz="3200" b="1">
            <a:solidFill>
              <a:schemeClr val="tx2"/>
            </a:solidFill>
          </a:endParaRPr>
        </a:p>
      </xdr:txBody>
    </xdr:sp>
    <xdr:clientData/>
  </xdr:twoCellAnchor>
  <xdr:twoCellAnchor>
    <xdr:from>
      <xdr:col>7</xdr:col>
      <xdr:colOff>230234</xdr:colOff>
      <xdr:row>4</xdr:row>
      <xdr:rowOff>128314</xdr:rowOff>
    </xdr:from>
    <xdr:to>
      <xdr:col>9</xdr:col>
      <xdr:colOff>197366</xdr:colOff>
      <xdr:row>6</xdr:row>
      <xdr:rowOff>163041</xdr:rowOff>
    </xdr:to>
    <xdr:sp macro="" textlink="KPIs!A9">
      <xdr:nvSpPr>
        <xdr:cNvPr id="25" name="TextBox 24"/>
        <xdr:cNvSpPr txBox="1"/>
      </xdr:nvSpPr>
      <xdr:spPr>
        <a:xfrm>
          <a:off x="4855437" y="849125"/>
          <a:ext cx="988280" cy="395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0BDE73-B9DD-4FB2-941C-DADD9D604FC6}" type="TxLink">
            <a:rPr lang="en-US" sz="2400" b="0" i="0" u="none" strike="noStrike">
              <a:solidFill>
                <a:schemeClr val="tx2"/>
              </a:solidFill>
              <a:latin typeface="Calibri"/>
              <a:ea typeface="Calibri"/>
              <a:cs typeface="Calibri"/>
            </a:rPr>
            <a:pPr/>
            <a:t>258.40</a:t>
          </a:fld>
          <a:endParaRPr lang="en-US" sz="3200" b="0">
            <a:solidFill>
              <a:schemeClr val="tx2"/>
            </a:solidFill>
          </a:endParaRPr>
        </a:p>
      </xdr:txBody>
    </xdr:sp>
    <xdr:clientData/>
  </xdr:twoCellAnchor>
  <xdr:twoCellAnchor>
    <xdr:from>
      <xdr:col>0</xdr:col>
      <xdr:colOff>60067</xdr:colOff>
      <xdr:row>6</xdr:row>
      <xdr:rowOff>168473</xdr:rowOff>
    </xdr:from>
    <xdr:to>
      <xdr:col>8</xdr:col>
      <xdr:colOff>237494</xdr:colOff>
      <xdr:row>17</xdr:row>
      <xdr:rowOff>122155</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112755</xdr:colOff>
      <xdr:row>16</xdr:row>
      <xdr:rowOff>162698</xdr:rowOff>
    </xdr:from>
    <xdr:to>
      <xdr:col>8</xdr:col>
      <xdr:colOff>150855</xdr:colOff>
      <xdr:row>27</xdr:row>
      <xdr:rowOff>143647</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277855</xdr:colOff>
      <xdr:row>29</xdr:row>
      <xdr:rowOff>53890</xdr:rowOff>
    </xdr:from>
    <xdr:to>
      <xdr:col>8</xdr:col>
      <xdr:colOff>87355</xdr:colOff>
      <xdr:row>41</xdr:row>
      <xdr:rowOff>8581</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1177496</xdr:colOff>
      <xdr:row>29</xdr:row>
      <xdr:rowOff>90445</xdr:rowOff>
    </xdr:from>
    <xdr:to>
      <xdr:col>13</xdr:col>
      <xdr:colOff>72596</xdr:colOff>
      <xdr:row>31</xdr:row>
      <xdr:rowOff>71394</xdr:rowOff>
    </xdr:to>
    <xdr:sp macro="" textlink="">
      <xdr:nvSpPr>
        <xdr:cNvPr id="33" name="TextBox 32"/>
        <xdr:cNvSpPr txBox="1"/>
      </xdr:nvSpPr>
      <xdr:spPr>
        <a:xfrm>
          <a:off x="6823847" y="5316323"/>
          <a:ext cx="3614695" cy="341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Century" panose="02040604050505020304" pitchFamily="18" charset="0"/>
            </a:rPr>
            <a:t>Price Volatilty by Year</a:t>
          </a:r>
        </a:p>
      </xdr:txBody>
    </xdr:sp>
    <xdr:clientData/>
  </xdr:twoCellAnchor>
  <xdr:twoCellAnchor>
    <xdr:from>
      <xdr:col>9</xdr:col>
      <xdr:colOff>266013</xdr:colOff>
      <xdr:row>17</xdr:row>
      <xdr:rowOff>22140</xdr:rowOff>
    </xdr:from>
    <xdr:to>
      <xdr:col>13</xdr:col>
      <xdr:colOff>628306</xdr:colOff>
      <xdr:row>28</xdr:row>
      <xdr:rowOff>145192</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126171</xdr:colOff>
      <xdr:row>7</xdr:row>
      <xdr:rowOff>143384</xdr:rowOff>
    </xdr:from>
    <xdr:to>
      <xdr:col>13</xdr:col>
      <xdr:colOff>478951</xdr:colOff>
      <xdr:row>16</xdr:row>
      <xdr:rowOff>39276</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331189</xdr:colOff>
      <xdr:row>3</xdr:row>
      <xdr:rowOff>47281</xdr:rowOff>
    </xdr:from>
    <xdr:to>
      <xdr:col>18</xdr:col>
      <xdr:colOff>364192</xdr:colOff>
      <xdr:row>40</xdr:row>
      <xdr:rowOff>146539</xdr:rowOff>
    </xdr:to>
    <xdr:sp macro="" textlink="">
      <xdr:nvSpPr>
        <xdr:cNvPr id="39" name="Rounded Rectangle 38"/>
        <xdr:cNvSpPr/>
      </xdr:nvSpPr>
      <xdr:spPr>
        <a:xfrm>
          <a:off x="11409497" y="574819"/>
          <a:ext cx="2690233" cy="66055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257432</xdr:colOff>
      <xdr:row>3</xdr:row>
      <xdr:rowOff>58325</xdr:rowOff>
    </xdr:from>
    <xdr:to>
      <xdr:col>6</xdr:col>
      <xdr:colOff>231688</xdr:colOff>
      <xdr:row>7</xdr:row>
      <xdr:rowOff>111554</xdr:rowOff>
    </xdr:to>
    <xdr:sp macro="" textlink="">
      <xdr:nvSpPr>
        <xdr:cNvPr id="40" name="Rounded Rectangle 39"/>
        <xdr:cNvSpPr/>
      </xdr:nvSpPr>
      <xdr:spPr>
        <a:xfrm>
          <a:off x="2239662" y="598933"/>
          <a:ext cx="1956485" cy="77404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190993</xdr:colOff>
      <xdr:row>2</xdr:row>
      <xdr:rowOff>161445</xdr:rowOff>
    </xdr:from>
    <xdr:to>
      <xdr:col>6</xdr:col>
      <xdr:colOff>517769</xdr:colOff>
      <xdr:row>7</xdr:row>
      <xdr:rowOff>58616</xdr:rowOff>
    </xdr:to>
    <xdr:sp macro="" textlink="">
      <xdr:nvSpPr>
        <xdr:cNvPr id="42" name="TextBox 41"/>
        <xdr:cNvSpPr txBox="1"/>
      </xdr:nvSpPr>
      <xdr:spPr>
        <a:xfrm>
          <a:off x="2183916" y="513137"/>
          <a:ext cx="2319699" cy="776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 </a:t>
          </a:r>
          <a:r>
            <a:rPr lang="en-US" sz="2400"/>
            <a:t>💰</a:t>
          </a:r>
          <a:r>
            <a:rPr lang="en-US" sz="1600" baseline="0"/>
            <a:t> </a:t>
          </a:r>
          <a:r>
            <a:rPr lang="en-US" sz="1400"/>
            <a:t>A</a:t>
          </a:r>
          <a:r>
            <a:rPr lang="en-US" sz="1600" b="1"/>
            <a:t>verage Close</a:t>
          </a:r>
          <a:endParaRPr lang="en-US" sz="1800" b="1"/>
        </a:p>
      </xdr:txBody>
    </xdr:sp>
    <xdr:clientData/>
  </xdr:twoCellAnchor>
  <xdr:twoCellAnchor>
    <xdr:from>
      <xdr:col>4</xdr:col>
      <xdr:colOff>29982</xdr:colOff>
      <xdr:row>5</xdr:row>
      <xdr:rowOff>10488</xdr:rowOff>
    </xdr:from>
    <xdr:to>
      <xdr:col>5</xdr:col>
      <xdr:colOff>471218</xdr:colOff>
      <xdr:row>7</xdr:row>
      <xdr:rowOff>34324</xdr:rowOff>
    </xdr:to>
    <xdr:sp macro="" textlink="KPIs!A17">
      <xdr:nvSpPr>
        <xdr:cNvPr id="43" name="TextBox 42"/>
        <xdr:cNvSpPr txBox="1"/>
      </xdr:nvSpPr>
      <xdr:spPr>
        <a:xfrm>
          <a:off x="2672955" y="911502"/>
          <a:ext cx="1101979" cy="384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5370FC-2F78-4C90-9EF9-2987A473C5DE}" type="TxLink">
            <a:rPr lang="en-US" sz="2000" b="0" i="0" u="none" strike="noStrike">
              <a:solidFill>
                <a:srgbClr val="000000"/>
              </a:solidFill>
              <a:latin typeface="Calibri"/>
              <a:ea typeface="Calibri"/>
              <a:cs typeface="Calibri"/>
            </a:rPr>
            <a:pPr/>
            <a:t> $164.32 </a:t>
          </a:fld>
          <a:endParaRPr lang="en-US" sz="2000"/>
        </a:p>
      </xdr:txBody>
    </xdr:sp>
    <xdr:clientData/>
  </xdr:twoCellAnchor>
  <xdr:twoCellAnchor>
    <xdr:from>
      <xdr:col>20</xdr:col>
      <xdr:colOff>295843</xdr:colOff>
      <xdr:row>6</xdr:row>
      <xdr:rowOff>1967</xdr:rowOff>
    </xdr:from>
    <xdr:to>
      <xdr:col>22</xdr:col>
      <xdr:colOff>444794</xdr:colOff>
      <xdr:row>7</xdr:row>
      <xdr:rowOff>143077</xdr:rowOff>
    </xdr:to>
    <xdr:sp macro="" textlink="">
      <xdr:nvSpPr>
        <xdr:cNvPr id="44" name="TextBox 43"/>
        <xdr:cNvSpPr txBox="1"/>
      </xdr:nvSpPr>
      <xdr:spPr>
        <a:xfrm>
          <a:off x="15286992" y="1083183"/>
          <a:ext cx="1470437" cy="321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1"/>
        </a:p>
      </xdr:txBody>
    </xdr:sp>
    <xdr:clientData/>
  </xdr:twoCellAnchor>
  <xdr:twoCellAnchor editAs="oneCell">
    <xdr:from>
      <xdr:col>14</xdr:col>
      <xdr:colOff>441201</xdr:colOff>
      <xdr:row>28</xdr:row>
      <xdr:rowOff>7357</xdr:rowOff>
    </xdr:from>
    <xdr:to>
      <xdr:col>18</xdr:col>
      <xdr:colOff>234244</xdr:colOff>
      <xdr:row>39</xdr:row>
      <xdr:rowOff>81601</xdr:rowOff>
    </xdr:to>
    <mc:AlternateContent xmlns:mc="http://schemas.openxmlformats.org/markup-compatibility/2006">
      <mc:Choice xmlns:a14="http://schemas.microsoft.com/office/drawing/2010/main" Requires="a14">
        <xdr:graphicFrame macro="">
          <xdr:nvGraphicFramePr>
            <xdr:cNvPr id="46"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1477680" y="5015808"/>
              <a:ext cx="2440367" cy="2041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427867</xdr:colOff>
      <xdr:row>15</xdr:row>
      <xdr:rowOff>62408</xdr:rowOff>
    </xdr:from>
    <xdr:to>
      <xdr:col>18</xdr:col>
      <xdr:colOff>212330</xdr:colOff>
      <xdr:row>27</xdr:row>
      <xdr:rowOff>67837</xdr:rowOff>
    </xdr:to>
    <mc:AlternateContent xmlns:mc="http://schemas.openxmlformats.org/markup-compatibility/2006">
      <mc:Choice xmlns:a14="http://schemas.microsoft.com/office/drawing/2010/main" Requires="a14">
        <xdr:graphicFrame macro="">
          <xdr:nvGraphicFramePr>
            <xdr:cNvPr id="47"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1464346" y="2745507"/>
              <a:ext cx="2431787" cy="21519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463379</xdr:colOff>
      <xdr:row>4</xdr:row>
      <xdr:rowOff>114854</xdr:rowOff>
    </xdr:from>
    <xdr:to>
      <xdr:col>18</xdr:col>
      <xdr:colOff>170612</xdr:colOff>
      <xdr:row>14</xdr:row>
      <xdr:rowOff>115863</xdr:rowOff>
    </xdr:to>
    <mc:AlternateContent xmlns:mc="http://schemas.openxmlformats.org/markup-compatibility/2006">
      <mc:Choice xmlns:a14="http://schemas.microsoft.com/office/drawing/2010/main" Requires="a14">
        <xdr:graphicFrame macro="">
          <xdr:nvGraphicFramePr>
            <xdr:cNvPr id="48" name="weekday"/>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dr:sp macro="" textlink="">
          <xdr:nvSpPr>
            <xdr:cNvPr id="0" name=""/>
            <xdr:cNvSpPr>
              <a:spLocks noTextEdit="1"/>
            </xdr:cNvSpPr>
          </xdr:nvSpPr>
          <xdr:spPr>
            <a:xfrm>
              <a:off x="11499858" y="830347"/>
              <a:ext cx="2354557" cy="1789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425074</xdr:colOff>
      <xdr:row>31</xdr:row>
      <xdr:rowOff>55838</xdr:rowOff>
    </xdr:from>
    <xdr:to>
      <xdr:col>13</xdr:col>
      <xdr:colOff>354564</xdr:colOff>
      <xdr:row>40</xdr:row>
      <xdr:rowOff>145878</xdr:rowOff>
    </xdr:to>
    <xdr:pic>
      <xdr:nvPicPr>
        <xdr:cNvPr id="50" name="Picture 4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71425" y="5642122"/>
          <a:ext cx="4649085" cy="17118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168088</xdr:colOff>
      <xdr:row>0</xdr:row>
      <xdr:rowOff>9338</xdr:rowOff>
    </xdr:from>
    <xdr:to>
      <xdr:col>5</xdr:col>
      <xdr:colOff>317500</xdr:colOff>
      <xdr:row>2</xdr:row>
      <xdr:rowOff>168088</xdr:rowOff>
    </xdr:to>
    <xdr:pic>
      <xdr:nvPicPr>
        <xdr:cNvPr id="15" name="Picture 14"/>
        <xdr:cNvPicPr>
          <a:picLocks noChangeAspect="1"/>
        </xdr:cNvPicPr>
      </xdr:nvPicPr>
      <xdr:blipFill>
        <a:blip xmlns:r="http://schemas.openxmlformats.org/officeDocument/2006/relationships" r:embed="rId7"/>
        <a:stretch>
          <a:fillRect/>
        </a:stretch>
      </xdr:blipFill>
      <xdr:spPr>
        <a:xfrm>
          <a:off x="2820147" y="9338"/>
          <a:ext cx="812427" cy="51360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822.617617245371" createdVersion="5" refreshedVersion="5" minRefreshableVersion="3" recordCount="1255">
  <cacheSource type="worksheet">
    <worksheetSource name="Table1"/>
  </cacheSource>
  <cacheFields count="12">
    <cacheField name="Date" numFmtId="164">
      <sharedItems containsSemiMixedTypes="0" containsNonDate="0" containsDate="1" containsString="0" minDate="2020-06-04T00:00:00" maxDate="2025-06-03T00:00:00" count="1255">
        <d v="2020-06-04T00:00:00"/>
        <d v="2020-06-05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2T00:00:00"/>
        <d v="2020-10-05T00:00:00"/>
        <d v="2020-10-06T00:00:00"/>
        <d v="2020-10-07T00:00:00"/>
        <d v="2020-10-08T00:00:00"/>
        <d v="2020-10-09T00:00:00"/>
        <d v="2020-10-12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d v="2020-11-23T00:00:00"/>
        <d v="2020-11-24T00:00:00"/>
        <d v="2020-11-25T00:00:00"/>
        <d v="2020-11-27T00:00:00"/>
        <d v="2020-11-30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8T00:00:00"/>
        <d v="2020-12-29T00:00:00"/>
        <d v="2020-12-30T00:00:00"/>
        <d v="2020-12-31T00:00:00"/>
        <d v="2021-01-04T00:00:00"/>
        <d v="2021-01-05T00:00:00"/>
        <d v="2021-01-06T00:00:00"/>
        <d v="2021-01-07T00:00:00"/>
        <d v="2021-01-08T00:00:00"/>
        <d v="2021-01-11T00:00:00"/>
        <d v="2021-01-12T00:00:00"/>
        <d v="2021-01-13T00:00:00"/>
        <d v="2021-01-14T00:00:00"/>
        <d v="2021-01-15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5T00:00:00"/>
        <d v="2021-11-08T00:00:00"/>
        <d v="2021-11-09T00:00:00"/>
        <d v="2021-11-10T00:00:00"/>
        <d v="2021-11-11T00:00:00"/>
        <d v="2021-11-12T00:00:00"/>
        <d v="2021-11-15T00:00:00"/>
        <d v="2021-11-16T00:00:00"/>
        <d v="2021-11-17T00:00:00"/>
        <d v="2021-11-18T00:00:00"/>
        <d v="2021-11-19T00:00:00"/>
        <d v="2021-11-22T00:00:00"/>
        <d v="2021-11-23T00:00:00"/>
        <d v="2021-11-24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7T00:00:00"/>
        <d v="2021-12-28T00:00:00"/>
        <d v="2021-12-29T00:00:00"/>
        <d v="2021-12-30T00:00:00"/>
        <d v="2021-12-31T00:00:00"/>
        <d v="2022-01-03T00:00:00"/>
        <d v="2022-01-04T00:00:00"/>
        <d v="2022-01-05T00:00:00"/>
        <d v="2022-01-06T00:00:00"/>
        <d v="2022-01-07T00:00:00"/>
        <d v="2022-01-10T00:00:00"/>
        <d v="2022-01-11T00:00:00"/>
        <d v="2022-01-12T00:00:00"/>
        <d v="2022-01-13T00:00:00"/>
        <d v="2022-01-14T00:00:00"/>
        <d v="2022-01-18T00:00:00"/>
        <d v="2022-01-19T00:00:00"/>
        <d v="2022-01-20T00:00:00"/>
        <d v="2022-01-21T00:00:00"/>
        <d v="2022-01-24T00:00:00"/>
        <d v="2022-01-25T00:00:00"/>
        <d v="2022-01-26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2T00:00:00"/>
        <d v="2022-02-23T00:00:00"/>
        <d v="2022-02-24T00:00:00"/>
        <d v="2022-02-25T00:00:00"/>
        <d v="2022-02-28T00:00:00"/>
        <d v="2022-03-01T00:00:00"/>
        <d v="2022-03-02T00:00:00"/>
        <d v="2022-03-03T00:00:00"/>
        <d v="2022-03-04T00:00:00"/>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4T00:00:00"/>
        <d v="2022-04-18T00:00:00"/>
        <d v="2022-04-19T00:00:00"/>
        <d v="2022-04-20T00:00:00"/>
        <d v="2022-04-21T00:00:00"/>
        <d v="2022-04-22T00:00:00"/>
        <d v="2022-04-25T00:00:00"/>
        <d v="2022-04-26T00:00:00"/>
        <d v="2022-04-27T00:00:00"/>
        <d v="2022-04-28T00:00:00"/>
        <d v="2022-04-29T00:00:00"/>
        <d v="2022-05-02T00:00:00"/>
        <d v="2022-05-03T00:00:00"/>
        <d v="2022-05-04T00:00:00"/>
        <d v="2022-05-05T00:00:00"/>
        <d v="2022-05-06T00:00:00"/>
        <d v="2022-05-09T00:00:00"/>
        <d v="2022-05-10T00:00:00"/>
        <d v="2022-05-11T00:00:00"/>
        <d v="2022-05-12T00:00:00"/>
        <d v="2022-05-13T00:00:00"/>
        <d v="2022-05-16T00:00:00"/>
        <d v="2022-05-17T00:00:00"/>
        <d v="2022-05-18T00:00:00"/>
        <d v="2022-05-19T00:00:00"/>
        <d v="2022-05-20T00:00:00"/>
        <d v="2022-05-23T00:00:00"/>
        <d v="2022-05-24T00:00:00"/>
        <d v="2022-05-25T00:00:00"/>
        <d v="2022-05-26T00:00:00"/>
        <d v="2022-05-27T00:00:00"/>
        <d v="2022-05-31T00:00:00"/>
        <d v="2022-06-01T00:00:00"/>
        <d v="2022-06-02T00:00:00"/>
        <d v="2022-06-03T00:00:00"/>
        <d v="2022-06-06T00:00:00"/>
        <d v="2022-06-07T00:00:00"/>
        <d v="2022-06-08T00:00:00"/>
        <d v="2022-06-09T00:00:00"/>
        <d v="2022-06-10T00:00:00"/>
        <d v="2022-06-13T00:00:00"/>
        <d v="2022-06-14T00:00:00"/>
        <d v="2022-06-15T00:00:00"/>
        <d v="2022-06-16T00:00:00"/>
        <d v="2022-06-17T00:00:00"/>
        <d v="2022-06-21T00:00:00"/>
        <d v="2022-06-22T00:00:00"/>
        <d v="2022-06-23T00:00:00"/>
        <d v="2022-06-24T00:00:00"/>
        <d v="2022-06-27T00:00:00"/>
        <d v="2022-06-28T00:00:00"/>
        <d v="2022-06-29T00:00:00"/>
        <d v="2022-06-30T00:00:00"/>
        <d v="2022-07-01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09T00:00:00"/>
        <d v="2022-08-10T00:00:00"/>
        <d v="2022-08-11T00:00:00"/>
        <d v="2022-08-12T00:00:00"/>
        <d v="2022-08-15T00:00:00"/>
        <d v="2022-08-16T00:00:00"/>
        <d v="2022-08-17T00:00:00"/>
        <d v="2022-08-18T00:00:00"/>
        <d v="2022-08-19T00:00:00"/>
        <d v="2022-08-22T00:00:00"/>
        <d v="2022-08-23T00:00:00"/>
        <d v="2022-08-24T00:00:00"/>
        <d v="2022-08-25T00:00:00"/>
        <d v="2022-08-26T00:00:00"/>
        <d v="2022-08-29T00:00:00"/>
        <d v="2022-08-30T00:00:00"/>
        <d v="2022-08-31T00:00:00"/>
        <d v="2022-09-01T00:00:00"/>
        <d v="2022-09-02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d v="2022-10-04T00:00:00"/>
        <d v="2022-10-05T00:00:00"/>
        <d v="2022-10-06T00:00:00"/>
        <d v="2022-10-07T00:00:00"/>
        <d v="2022-10-10T00:00:00"/>
        <d v="2022-10-11T00:00:00"/>
        <d v="2022-10-12T00:00:00"/>
        <d v="2022-10-13T00:00:00"/>
        <d v="2022-10-14T00:00:00"/>
        <d v="2022-10-17T00:00:00"/>
        <d v="2022-10-18T00:00:00"/>
        <d v="2022-10-19T00:00:00"/>
        <d v="2022-10-20T00:00:00"/>
        <d v="2022-10-21T00:00:00"/>
        <d v="2022-10-24T00:00:00"/>
        <d v="2022-10-25T00:00:00"/>
        <d v="2022-10-26T00:00:00"/>
        <d v="2022-10-27T00:00:00"/>
        <d v="2022-10-28T00:00:00"/>
        <d v="2022-10-31T00:00:00"/>
        <d v="2022-11-01T00:00:00"/>
        <d v="2022-11-02T00:00:00"/>
        <d v="2022-11-03T00:00:00"/>
        <d v="2022-11-04T00:00:00"/>
        <d v="2022-11-07T00:00:00"/>
        <d v="2022-11-08T00:00:00"/>
        <d v="2022-11-09T00:00:00"/>
        <d v="2022-11-10T00:00:00"/>
        <d v="2022-11-11T00:00:00"/>
        <d v="2022-11-14T00:00:00"/>
        <d v="2022-11-15T00:00:00"/>
        <d v="2022-11-16T00:00:00"/>
        <d v="2022-11-17T00:00:00"/>
        <d v="2022-11-18T00:00:00"/>
        <d v="2022-11-21T00:00:00"/>
        <d v="2022-11-22T00:00:00"/>
        <d v="2022-11-23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7T00:00:00"/>
        <d v="2022-12-28T00:00:00"/>
        <d v="2022-12-29T00:00:00"/>
        <d v="2022-12-30T00:00:00"/>
        <d v="2023-01-03T00:00:00"/>
        <d v="2023-01-04T00:00:00"/>
        <d v="2023-01-05T00:00:00"/>
        <d v="2023-01-06T00:00:00"/>
        <d v="2023-01-09T00:00:00"/>
        <d v="2023-01-10T00:00:00"/>
        <d v="2023-01-11T00:00:00"/>
        <d v="2023-01-12T00:00:00"/>
        <d v="2023-01-13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1T00:00:00"/>
        <d v="2023-02-22T00:00:00"/>
        <d v="2023-02-23T00:00:00"/>
        <d v="2023-02-24T00:00:00"/>
        <d v="2023-02-27T00:00:00"/>
        <d v="2023-02-28T00:00:00"/>
        <d v="2023-03-01T00:00:00"/>
        <d v="2023-03-02T00:00:00"/>
        <d v="2023-03-03T00:00:00"/>
        <d v="2023-03-06T00:00:00"/>
        <d v="2023-03-07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0T00:00:00"/>
        <d v="2023-03-31T00:00:00"/>
        <d v="2023-04-03T00:00:00"/>
        <d v="2023-04-04T00:00:00"/>
        <d v="2023-04-05T00:00:00"/>
        <d v="2023-04-06T00:00:00"/>
        <d v="2023-04-10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1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20T00:00:00"/>
        <d v="2023-06-21T00:00:00"/>
        <d v="2023-06-22T00:00:00"/>
        <d v="2023-06-23T00:00:00"/>
        <d v="2023-06-26T00:00:00"/>
        <d v="2023-06-27T00:00:00"/>
        <d v="2023-06-28T00:00:00"/>
        <d v="2023-06-29T00:00:00"/>
        <d v="2023-06-30T00:00:00"/>
        <d v="2023-07-03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5T00:00:00"/>
        <d v="2023-08-16T00:00:00"/>
        <d v="2023-08-17T00:00:00"/>
        <d v="2023-08-18T00:00:00"/>
        <d v="2023-08-21T00:00:00"/>
        <d v="2023-08-22T00:00:00"/>
        <d v="2023-08-23T00:00:00"/>
        <d v="2023-08-24T00:00:00"/>
        <d v="2023-08-25T00:00:00"/>
        <d v="2023-08-28T00:00:00"/>
        <d v="2023-08-29T00:00:00"/>
        <d v="2023-08-30T00:00:00"/>
        <d v="2023-08-31T00:00:00"/>
        <d v="2023-09-01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4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4T00:00:00"/>
        <d v="2023-11-27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6T00:00:00"/>
        <d v="2023-12-27T00:00:00"/>
        <d v="2023-12-28T00:00:00"/>
        <d v="2023-12-29T00:00:00"/>
        <d v="2024-01-02T00:00:00"/>
        <d v="2024-01-03T00:00:00"/>
        <d v="2024-01-04T00:00:00"/>
        <d v="2024-01-05T00:00:00"/>
        <d v="2024-01-08T00:00:00"/>
        <d v="2024-01-09T00:00:00"/>
        <d v="2024-01-10T00:00:00"/>
        <d v="2024-01-11T00:00:00"/>
        <d v="2024-01-12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5T00:00:00"/>
        <d v="2024-04-26T00:00:00"/>
        <d v="2024-04-29T00:00:00"/>
        <d v="2024-04-30T00:00:00"/>
        <d v="2024-05-01T00:00:00"/>
        <d v="2024-05-02T00:00:00"/>
        <d v="2024-05-03T00:00:00"/>
        <d v="2024-05-06T00:00:00"/>
        <d v="2024-05-07T00:00:00"/>
        <d v="2024-05-08T00:00:00"/>
        <d v="2024-05-09T00:00:00"/>
        <d v="2024-05-10T00:00:00"/>
        <d v="2024-05-13T00:00:00"/>
        <d v="2024-05-14T00:00:00"/>
        <d v="2024-05-15T00:00:00"/>
        <d v="2024-05-16T00:00:00"/>
        <d v="2024-05-17T00:00:00"/>
        <d v="2024-05-20T00:00:00"/>
        <d v="2024-05-21T00:00:00"/>
        <d v="2024-05-22T00:00:00"/>
        <d v="2024-05-23T00:00:00"/>
        <d v="2024-05-24T00:00:00"/>
        <d v="2024-05-28T00:00:00"/>
        <d v="2024-05-29T00:00:00"/>
        <d v="2024-05-30T00:00:00"/>
        <d v="2024-05-31T00:00:00"/>
        <d v="2024-06-03T00:00:00"/>
        <d v="2024-06-04T00:00:00"/>
        <d v="2024-06-05T00:00:00"/>
        <d v="2024-06-06T00:00:00"/>
        <d v="2024-06-07T00:00:00"/>
        <d v="2024-06-10T00:00:00"/>
        <d v="2024-06-11T00:00:00"/>
        <d v="2024-06-12T00:00:00"/>
        <d v="2024-06-13T00:00:00"/>
        <d v="2024-06-14T00:00:00"/>
        <d v="2024-06-17T00:00:00"/>
        <d v="2024-06-18T00:00:00"/>
        <d v="2024-06-20T00:00:00"/>
        <d v="2024-06-21T00:00:00"/>
        <d v="2024-06-24T00:00:00"/>
        <d v="2024-06-25T00:00:00"/>
        <d v="2024-06-26T00:00:00"/>
        <d v="2024-06-27T00:00:00"/>
        <d v="2024-06-28T00:00:00"/>
        <d v="2024-07-01T00:00:00"/>
        <d v="2024-07-02T00:00:00"/>
        <d v="2024-07-03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8-01T00:00:00"/>
        <d v="2024-08-02T00:00:00"/>
        <d v="2024-08-05T00:00:00"/>
        <d v="2024-08-06T00:00:00"/>
        <d v="2024-08-07T00:00:00"/>
        <d v="2024-08-08T00:00:00"/>
        <d v="2024-08-09T00:00:00"/>
        <d v="2024-08-12T00:00:00"/>
        <d v="2024-08-13T00:00:00"/>
        <d v="2024-08-14T00:00:00"/>
        <d v="2024-08-15T00:00:00"/>
        <d v="2024-08-16T00:00:00"/>
        <d v="2024-08-19T00:00:00"/>
        <d v="2024-08-20T00:00:00"/>
        <d v="2024-08-21T00:00:00"/>
        <d v="2024-08-22T00:00:00"/>
        <d v="2024-08-23T00:00:00"/>
        <d v="2024-08-26T00:00:00"/>
        <d v="2024-08-27T00:00:00"/>
        <d v="2024-08-28T00:00:00"/>
        <d v="2024-08-29T00:00:00"/>
        <d v="2024-08-30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10-01T00:00:00"/>
        <d v="2024-10-02T00:00:00"/>
        <d v="2024-10-03T00:00:00"/>
        <d v="2024-10-04T00:00:00"/>
        <d v="2024-10-07T00:00:00"/>
        <d v="2024-10-08T00:00:00"/>
        <d v="2024-10-09T00:00:00"/>
        <d v="2024-10-10T00:00:00"/>
        <d v="2024-10-11T00:00:00"/>
        <d v="2024-10-14T00:00:00"/>
        <d v="2024-10-15T00:00:00"/>
        <d v="2024-10-16T00:00:00"/>
        <d v="2024-10-17T00:00:00"/>
        <d v="2024-10-18T00:00:00"/>
        <d v="2024-10-21T00:00:00"/>
        <d v="2024-10-22T00:00:00"/>
        <d v="2024-10-23T00:00:00"/>
        <d v="2024-10-24T00:00:00"/>
        <d v="2024-10-25T00:00:00"/>
        <d v="2024-10-28T00:00:00"/>
        <d v="2024-10-29T00:00:00"/>
        <d v="2024-10-30T00:00:00"/>
        <d v="2024-10-31T00:00:00"/>
        <d v="2024-11-01T00:00:00"/>
        <d v="2024-11-04T00:00:00"/>
        <d v="2024-11-05T00:00:00"/>
        <d v="2024-11-06T00:00:00"/>
        <d v="2024-11-07T00:00:00"/>
        <d v="2024-11-08T00:00:00"/>
        <d v="2024-11-11T00:00:00"/>
        <d v="2024-11-12T00:00:00"/>
        <d v="2024-11-13T00:00:00"/>
        <d v="2024-11-14T00:00:00"/>
        <d v="2024-11-15T00:00:00"/>
        <d v="2024-11-18T00:00:00"/>
        <d v="2024-11-19T00:00:00"/>
        <d v="2024-11-20T00:00:00"/>
        <d v="2024-11-21T00:00:00"/>
        <d v="2024-11-22T00:00:00"/>
        <d v="2024-11-25T00:00:00"/>
        <d v="2024-11-26T00:00:00"/>
        <d v="2024-11-27T00:00:00"/>
        <d v="2024-11-29T00:00:00"/>
        <d v="2024-12-02T00:00:00"/>
        <d v="2024-12-03T00:00:00"/>
        <d v="2024-12-04T00:00:00"/>
        <d v="2024-12-05T00:00:00"/>
        <d v="2024-12-06T00:00:00"/>
        <d v="2024-12-09T00:00:00"/>
        <d v="2024-12-10T00:00:00"/>
        <d v="2024-12-11T00:00:00"/>
        <d v="2024-12-12T00:00:00"/>
        <d v="2024-12-13T00:00:00"/>
        <d v="2024-12-16T00:00:00"/>
        <d v="2024-12-17T00:00:00"/>
        <d v="2024-12-18T00:00:00"/>
        <d v="2024-12-19T00:00:00"/>
        <d v="2024-12-20T00:00:00"/>
        <d v="2024-12-23T00:00:00"/>
        <d v="2024-12-24T00:00:00"/>
        <d v="2024-12-26T00:00:00"/>
        <d v="2024-12-27T00:00:00"/>
        <d v="2024-12-30T00:00:00"/>
        <d v="2024-12-31T00:00:00"/>
        <d v="2025-01-02T00:00:00"/>
        <d v="2025-01-03T00:00:00"/>
        <d v="2025-01-06T00:00:00"/>
        <d v="2025-01-07T00:00:00"/>
        <d v="2025-01-08T00:00:00"/>
        <d v="2025-01-10T00:00:00"/>
        <d v="2025-01-13T00:00:00"/>
        <d v="2025-01-14T00:00:00"/>
        <d v="2025-01-15T00:00:00"/>
        <d v="2025-01-16T00:00:00"/>
        <d v="2025-01-17T00:00:00"/>
        <d v="2025-01-21T00:00:00"/>
        <d v="2025-01-22T00:00:00"/>
        <d v="2025-01-23T00:00:00"/>
        <d v="2025-01-24T00:00:00"/>
        <d v="2025-01-27T00:00:00"/>
        <d v="2025-01-28T00:00:00"/>
        <d v="2025-01-29T00:00:00"/>
        <d v="2025-01-30T00:00:00"/>
        <d v="2025-01-31T00:00:00"/>
        <d v="2025-02-03T00:00:00"/>
        <d v="2025-02-04T00:00:00"/>
        <d v="2025-02-05T00:00:00"/>
        <d v="2025-02-06T00:00:00"/>
        <d v="2025-02-07T00:00:00"/>
        <d v="2025-02-10T00:00:00"/>
        <d v="2025-02-11T00:00:00"/>
        <d v="2025-02-12T00:00:00"/>
        <d v="2025-02-13T00:00:00"/>
        <d v="2025-02-14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sharedItems>
      <fieldGroup base="0">
        <rangePr groupBy="years" startDate="2020-06-04T00:00:00" endDate="2025-06-03T00:00:00"/>
        <groupItems count="8">
          <s v="&lt;6/4/2020"/>
          <s v="2020"/>
          <s v="2021"/>
          <s v="2022"/>
          <s v="2023"/>
          <s v="2024"/>
          <s v="2025"/>
          <s v="&gt;6/3/2025"/>
        </groupItems>
      </fieldGroup>
    </cacheField>
    <cacheField name="Close" numFmtId="2">
      <sharedItems containsSemiMixedTypes="0" containsString="0" containsNumber="1" minValue="78.329315185546804" maxValue="258.39666748046801"/>
    </cacheField>
    <cacheField name="High" numFmtId="2">
      <sharedItems containsSemiMixedTypes="0" containsString="0" containsNumber="1" minValue="79.1312690763083" maxValue="259.47408555117499"/>
    </cacheField>
    <cacheField name="Low" numFmtId="2">
      <sharedItems containsSemiMixedTypes="0" containsString="0" containsNumber="1" minValue="77.955066575586102" maxValue="257.01002829237899"/>
    </cacheField>
    <cacheField name="Open" numFmtId="2">
      <sharedItems containsSemiMixedTypes="0" containsString="0" containsNumber="1" minValue="78.579629696074704" maxValue="257.56867823862001"/>
    </cacheField>
    <cacheField name="Volume" numFmtId="2">
      <sharedItems containsSemiMixedTypes="0" containsString="0" containsNumber="1" containsInteger="1" minValue="23234700" maxValue="374336800"/>
    </cacheField>
    <cacheField name="daily_price_range" numFmtId="2">
      <sharedItems containsSemiMixedTypes="0" containsString="0" containsNumber="1" minValue="0.83840492668979039" maxValue="28.682388382723019"/>
    </cacheField>
    <cacheField name="price_movement" numFmtId="2">
      <sharedItems containsSemiMixedTypes="0" containsString="0" containsNumber="1" minValue="-14.26129783112799" maxValue="26.864779850153013"/>
    </cacheField>
    <cacheField name="%_change" numFmtId="2">
      <sharedItems containsSemiMixedTypes="0" containsString="0" containsNumber="1" minValue="-7.6486336436606077" maxValue="15.64408818417693"/>
    </cacheField>
    <cacheField name="weekday" numFmtId="0">
      <sharedItems count="5">
        <s v="Thursday"/>
        <s v="Friday"/>
        <s v="Monday"/>
        <s v="Tuesday"/>
        <s v="Wednesday"/>
      </sharedItems>
    </cacheField>
    <cacheField name="Month" numFmtId="0">
      <sharedItems count="12">
        <s v="June"/>
        <s v="July"/>
        <s v="August"/>
        <s v="September"/>
        <s v="October"/>
        <s v="November"/>
        <s v="December"/>
        <s v="January"/>
        <s v="February"/>
        <s v="March"/>
        <s v="April"/>
        <s v="May"/>
      </sharedItems>
    </cacheField>
    <cacheField name="Year" numFmtId="0">
      <sharedItems containsSemiMixedTypes="0" containsString="0" containsNumber="1" containsInteger="1" minValue="2020" maxValue="2025" count="6">
        <n v="2020"/>
        <n v="2021"/>
        <n v="2022"/>
        <n v="2023"/>
        <n v="2024"/>
        <n v="2025"/>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55">
  <r>
    <x v="0"/>
    <n v="78.329315185546804"/>
    <n v="79.1312690763083"/>
    <n v="77.955066575586102"/>
    <n v="78.832362630479494"/>
    <n v="87560400"/>
    <n v="1.1762025007221979"/>
    <n v="-0.50304744493269027"/>
    <n v="-0.63812300956992196"/>
    <x v="0"/>
    <x v="0"/>
    <x v="0"/>
  </r>
  <r>
    <x v="1"/>
    <n v="80.560218811035099"/>
    <n v="80.620973123863905"/>
    <n v="78.5504688125245"/>
    <n v="78.579629696074704"/>
    <n v="137250400"/>
    <n v="2.0705043113394055"/>
    <n v="1.9805891149603951"/>
    <n v="2.5204866994420714"/>
    <x v="1"/>
    <x v="0"/>
    <x v="0"/>
  </r>
  <r>
    <x v="2"/>
    <n v="81.036537170410099"/>
    <n v="81.070563148198303"/>
    <n v="79.544414981853194"/>
    <n v="80.256453806492701"/>
    <n v="95654400"/>
    <n v="1.5261481663451093"/>
    <n v="0.78008336391739874"/>
    <n v="0.9719883285626687"/>
    <x v="2"/>
    <x v="0"/>
    <x v="0"/>
  </r>
  <r>
    <x v="3"/>
    <n v="83.595504760742102"/>
    <n v="83.989191534705995"/>
    <n v="80.684162737020301"/>
    <n v="80.715756167377606"/>
    <n v="147712400"/>
    <n v="3.3050287976856936"/>
    <n v="2.8797485933644964"/>
    <n v="3.5677651181175287"/>
    <x v="3"/>
    <x v="0"/>
    <x v="0"/>
  </r>
  <r>
    <x v="4"/>
    <n v="85.746208190917898"/>
    <n v="86.215229717678199"/>
    <n v="84.105841703853301"/>
    <n v="84.545702346340093"/>
    <n v="166651600"/>
    <n v="2.1093880138248977"/>
    <n v="1.2005058445778047"/>
    <n v="1.4199489876610782"/>
    <x v="4"/>
    <x v="0"/>
    <x v="0"/>
  </r>
  <r>
    <x v="5"/>
    <n v="81.629493713378906"/>
    <n v="85.313636154930506"/>
    <n v="81.5274306203534"/>
    <n v="84.888355962628793"/>
    <n v="201662400"/>
    <n v="3.7862055345771068"/>
    <n v="-3.2588622492498871"/>
    <n v="-3.8389979547778812"/>
    <x v="0"/>
    <x v="0"/>
    <x v="0"/>
  </r>
  <r>
    <x v="6"/>
    <n v="82.334266662597599"/>
    <n v="84.521422585449002"/>
    <n v="81.221250578363097"/>
    <n v="83.772932488356403"/>
    <n v="200146000"/>
    <n v="3.3001720070859051"/>
    <n v="-1.4386658257588039"/>
    <n v="-1.7173396979492919"/>
    <x v="1"/>
    <x v="0"/>
    <x v="0"/>
  </r>
  <r>
    <x v="7"/>
    <n v="83.352500915527301"/>
    <n v="84.006218042394096"/>
    <n v="80.822689945872796"/>
    <n v="80.985514799188394"/>
    <n v="138808800"/>
    <n v="3.1835280965213002"/>
    <n v="2.3669861163389072"/>
    <n v="2.9227277522506139"/>
    <x v="2"/>
    <x v="0"/>
    <x v="0"/>
  </r>
  <r>
    <x v="8"/>
    <n v="85.561531066894503"/>
    <n v="85.833716683230406"/>
    <n v="83.772927228771096"/>
    <n v="85.410861521610101"/>
    <n v="165428800"/>
    <n v="2.0607894544593108"/>
    <n v="0.15066954528440135"/>
    <n v="0.17640560298795244"/>
    <x v="3"/>
    <x v="0"/>
    <x v="0"/>
  </r>
  <r>
    <x v="9"/>
    <n v="85.442451477050696"/>
    <n v="86.368346795229797"/>
    <n v="85.320942827249795"/>
    <n v="86.307592470329297"/>
    <n v="114406400"/>
    <n v="1.0474039679800029"/>
    <n v="-0.86514099327860094"/>
    <n v="-1.0023926847177644"/>
    <x v="4"/>
    <x v="0"/>
    <x v="0"/>
  </r>
  <r>
    <x v="10"/>
    <n v="85.476470947265597"/>
    <n v="85.894460967390401"/>
    <n v="84.866495198516802"/>
    <n v="85.398703637405404"/>
    <n v="96820400"/>
    <n v="1.0279657688735995"/>
    <n v="7.7767309860192313E-2"/>
    <n v="9.1063806062425437E-2"/>
    <x v="0"/>
    <x v="0"/>
    <x v="0"/>
  </r>
  <r>
    <x v="11"/>
    <n v="84.987998962402301"/>
    <n v="86.650236179714398"/>
    <n v="83.877408271640604"/>
    <n v="86.183647179924193"/>
    <n v="264476000"/>
    <n v="2.7728279080737934"/>
    <n v="-1.1956482175218923"/>
    <n v="-1.3873260840606538"/>
    <x v="1"/>
    <x v="0"/>
    <x v="0"/>
  </r>
  <r>
    <x v="12"/>
    <n v="87.211593627929602"/>
    <n v="87.354972906114398"/>
    <n v="85.335500283744594"/>
    <n v="85.381674151534298"/>
    <n v="135445200"/>
    <n v="2.0194726223698041"/>
    <n v="1.8299194763953039"/>
    <n v="2.1432227636431516"/>
    <x v="2"/>
    <x v="0"/>
    <x v="0"/>
  </r>
  <r>
    <x v="13"/>
    <n v="89.0731201171875"/>
    <n v="90.494772636981594"/>
    <n v="88.037864168649406"/>
    <n v="88.458286717697206"/>
    <n v="212155600"/>
    <n v="2.4569084683321876"/>
    <n v="0.61483339949029414"/>
    <n v="0.69505460969694421"/>
    <x v="3"/>
    <x v="0"/>
    <x v="0"/>
  </r>
  <r>
    <x v="14"/>
    <n v="87.500793457031193"/>
    <n v="89.622336792508193"/>
    <n v="87.126544802570905"/>
    <n v="88.701299306705295"/>
    <n v="192623200"/>
    <n v="2.4957919899372882"/>
    <n v="-1.2005058496741015"/>
    <n v="-1.3534253264127218"/>
    <x v="4"/>
    <x v="0"/>
    <x v="0"/>
  </r>
  <r>
    <x v="15"/>
    <n v="88.662414550781193"/>
    <n v="88.701298201592493"/>
    <n v="86.895681774277094"/>
    <n v="87.656326970120304"/>
    <n v="137522400"/>
    <n v="1.8056164273153996"/>
    <n v="1.0060875806608891"/>
    <n v="1.1477637900614264"/>
    <x v="0"/>
    <x v="0"/>
    <x v="0"/>
  </r>
  <r>
    <x v="16"/>
    <n v="85.938201904296804"/>
    <n v="88.779074500512806"/>
    <n v="85.789957507036505"/>
    <n v="88.557927885779307"/>
    <n v="205256800"/>
    <n v="2.9891169934763013"/>
    <n v="-2.6197259814825031"/>
    <n v="-2.9582060511413348"/>
    <x v="1"/>
    <x v="0"/>
    <x v="0"/>
  </r>
  <r>
    <x v="17"/>
    <n v="87.918769836425696"/>
    <n v="88.013550112351794"/>
    <n v="85.367089018256394"/>
    <n v="85.845833239840999"/>
    <n v="130646000"/>
    <n v="2.6464610940954003"/>
    <n v="2.0729365965846966"/>
    <n v="2.4147201073734208"/>
    <x v="2"/>
    <x v="0"/>
    <x v="0"/>
  </r>
  <r>
    <x v="18"/>
    <n v="88.652702331542898"/>
    <n v="88.939468363356994"/>
    <n v="87.486222333614293"/>
    <n v="87.505660453183594"/>
    <n v="140223200"/>
    <n v="1.4532460297427008"/>
    <n v="1.1470418783593033"/>
    <n v="1.3108202057088434"/>
    <x v="3"/>
    <x v="0"/>
    <x v="0"/>
  </r>
  <r>
    <x v="19"/>
    <n v="88.484992980957003"/>
    <n v="89.274798915310697"/>
    <n v="88.436393988620907"/>
    <n v="88.730442736848005"/>
    <n v="110737200"/>
    <n v="0.83840492668979039"/>
    <n v="-0.24544975589100204"/>
    <n v="-0.27662406308389981"/>
    <x v="4"/>
    <x v="1"/>
    <x v="0"/>
  </r>
  <r>
    <x v="20"/>
    <n v="88.484992980957003"/>
    <n v="90.030586296658896"/>
    <n v="88.370782011633807"/>
    <n v="89.393882391572006"/>
    <n v="114041600"/>
    <n v="1.6598042850250891"/>
    <n v="-0.90888941061500361"/>
    <n v="-1.0167243957856038"/>
    <x v="0"/>
    <x v="1"/>
    <x v="0"/>
  </r>
  <r>
    <x v="21"/>
    <n v="90.852012634277301"/>
    <n v="91.321034210046903"/>
    <n v="89.884801179118696"/>
    <n v="89.916394612482193"/>
    <n v="118655600"/>
    <n v="1.4362330309282072"/>
    <n v="0.93561802179510778"/>
    <n v="1.0405421901394001"/>
    <x v="2"/>
    <x v="1"/>
    <x v="0"/>
  </r>
  <r>
    <x v="22"/>
    <n v="90.570091247558594"/>
    <n v="92.011181628906499"/>
    <n v="90.458305399302304"/>
    <n v="91.2310984040123"/>
    <n v="112424400"/>
    <n v="1.5528762296041947"/>
    <n v="-0.66100715645370656"/>
    <n v="-0.72454148641998128"/>
    <x v="3"/>
    <x v="1"/>
    <x v="0"/>
  </r>
  <r>
    <x v="23"/>
    <n v="92.679489135742102"/>
    <n v="92.711082565425897"/>
    <n v="91.461970317827493"/>
    <n v="91.549460385897603"/>
    <n v="117092000"/>
    <n v="1.2491122475984042"/>
    <n v="1.1300287498444987"/>
    <n v="1.2343368765705689"/>
    <x v="4"/>
    <x v="1"/>
    <x v="0"/>
  </r>
  <r>
    <x v="24"/>
    <n v="93.078041076660099"/>
    <n v="93.627255029086101"/>
    <n v="92.028204756661196"/>
    <n v="93.5737909364112"/>
    <n v="125642800"/>
    <n v="1.5990502724249041"/>
    <n v="-0.49574985975110053"/>
    <n v="-0.52979563485676373"/>
    <x v="0"/>
    <x v="1"/>
    <x v="0"/>
  </r>
  <r>
    <x v="25"/>
    <n v="93.240882873535099"/>
    <n v="93.299212072991196"/>
    <n v="92.059822266825094"/>
    <n v="92.672223238863594"/>
    <n v="90257200"/>
    <n v="1.2393898061661019"/>
    <n v="0.56865963467150493"/>
    <n v="0.61362468148171967"/>
    <x v="1"/>
    <x v="1"/>
    <x v="0"/>
  </r>
  <r>
    <x v="26"/>
    <n v="92.810722351074205"/>
    <n v="97.163162353304102"/>
    <n v="92.596865976370395"/>
    <n v="94.548294271095401"/>
    <n v="191649200"/>
    <n v="4.5662963769337068"/>
    <n v="-1.7375719200211961"/>
    <n v="-1.8377612556807317"/>
    <x v="2"/>
    <x v="1"/>
    <x v="0"/>
  </r>
  <r>
    <x v="27"/>
    <n v="94.346595764160099"/>
    <n v="94.538574064392506"/>
    <n v="91.255415846769395"/>
    <n v="92.191026386988895"/>
    <n v="170989200"/>
    <n v="3.2831582176231109"/>
    <n v="2.1555693771712043"/>
    <n v="2.3381553082214346"/>
    <x v="3"/>
    <x v="1"/>
    <x v="0"/>
  </r>
  <r>
    <x v="28"/>
    <n v="94.995445251464801"/>
    <n v="96.4754194718044"/>
    <n v="93.794939396279304"/>
    <n v="96.225111991181393"/>
    <n v="153198000"/>
    <n v="2.6804800755250966"/>
    <n v="-1.2296667397165919"/>
    <n v="-1.2779062702772281"/>
    <x v="4"/>
    <x v="1"/>
    <x v="0"/>
  </r>
  <r>
    <x v="29"/>
    <n v="93.8265380859375"/>
    <n v="94.684388763371601"/>
    <n v="93.226285124698293"/>
    <n v="93.865421739591199"/>
    <n v="110577600"/>
    <n v="1.4581036386733075"/>
    <n v="-3.8883653653698502E-2"/>
    <n v="-4.1424896338901646E-2"/>
    <x v="0"/>
    <x v="1"/>
    <x v="0"/>
  </r>
  <r>
    <x v="30"/>
    <n v="93.636978149414006"/>
    <n v="94.434074451023506"/>
    <n v="93.163091534538097"/>
    <n v="94.278547263935295"/>
    <n v="92186800"/>
    <n v="1.2709829164854085"/>
    <n v="-0.64156911452128895"/>
    <n v="-0.68050381888596478"/>
    <x v="1"/>
    <x v="1"/>
    <x v="0"/>
  </r>
  <r>
    <x v="31"/>
    <n v="95.610275268554602"/>
    <n v="95.748796881518103"/>
    <n v="93.379378684577006"/>
    <n v="93.724466444123095"/>
    <n v="90318000"/>
    <n v="2.3694181969410977"/>
    <n v="1.885808824431507"/>
    <n v="2.0120774179661973"/>
    <x v="2"/>
    <x v="1"/>
    <x v="0"/>
  </r>
  <r>
    <x v="32"/>
    <n v="94.290702819824205"/>
    <n v="96.477858297603603"/>
    <n v="94.040395322907997"/>
    <n v="96.402523535561798"/>
    <n v="103433200"/>
    <n v="2.437462974695606"/>
    <n v="-2.1118207157375934"/>
    <n v="-2.1906280440455137"/>
    <x v="3"/>
    <x v="1"/>
    <x v="0"/>
  </r>
  <r>
    <x v="33"/>
    <n v="94.555580139160099"/>
    <n v="95.238458012770906"/>
    <n v="93.904295694398598"/>
    <n v="93.991778343860005"/>
    <n v="89001600"/>
    <n v="1.3341623183723073"/>
    <n v="0.563801795300094"/>
    <n v="0.59984160873888204"/>
    <x v="4"/>
    <x v="1"/>
    <x v="0"/>
  </r>
  <r>
    <x v="34"/>
    <n v="90.251739501953097"/>
    <n v="94.366019400319502"/>
    <n v="89.440062848763603"/>
    <n v="94.288252107292493"/>
    <n v="197004400"/>
    <n v="4.925956551555899"/>
    <n v="-4.0365126053393965"/>
    <n v="-4.2810345033718171"/>
    <x v="0"/>
    <x v="1"/>
    <x v="0"/>
  </r>
  <r>
    <x v="35"/>
    <n v="90.028175354003906"/>
    <n v="90.373263138989699"/>
    <n v="86.655094475293595"/>
    <n v="88.446137976655507"/>
    <n v="185438800"/>
    <n v="3.7181686636961047"/>
    <n v="1.5820373773483993"/>
    <n v="1.7887014781425081"/>
    <x v="1"/>
    <x v="1"/>
    <x v="0"/>
  </r>
  <r>
    <x v="36"/>
    <n v="92.161849975585895"/>
    <n v="92.254197707633097"/>
    <n v="90.869003975816199"/>
    <n v="91.092575669543805"/>
    <n v="121214000"/>
    <n v="1.3851937318168979"/>
    <n v="1.0692743060420895"/>
    <n v="1.1738325524146906"/>
    <x v="2"/>
    <x v="1"/>
    <x v="0"/>
  </r>
  <r>
    <x v="37"/>
    <n v="90.647888183593693"/>
    <n v="91.909148601985095"/>
    <n v="90.643023091015195"/>
    <n v="91.731743297760005"/>
    <n v="103625600"/>
    <n v="1.2661255109698999"/>
    <n v="-1.0838551141663118"/>
    <n v="-1.1815485841669144"/>
    <x v="3"/>
    <x v="1"/>
    <x v="0"/>
  </r>
  <r>
    <x v="38"/>
    <n v="92.385452270507798"/>
    <n v="92.570147780953107"/>
    <n v="91.095031076062497"/>
    <n v="91.131482185677001"/>
    <n v="90329200"/>
    <n v="1.4751167048906098"/>
    <n v="1.2539700848307973"/>
    <n v="1.3760009765625012"/>
    <x v="4"/>
    <x v="1"/>
    <x v="0"/>
  </r>
  <r>
    <x v="39"/>
    <n v="93.503326416015597"/>
    <n v="93.607822061351897"/>
    <n v="91.148488495612398"/>
    <n v="91.556755725971797"/>
    <n v="158130000"/>
    <n v="2.4593335657394988"/>
    <n v="1.9465706900437993"/>
    <n v="2.126080893331193"/>
    <x v="0"/>
    <x v="1"/>
    <x v="0"/>
  </r>
  <r>
    <x v="40"/>
    <n v="103.29206085205"/>
    <n v="103.442730370413"/>
    <n v="98.008860444345501"/>
    <n v="100.011327759943"/>
    <n v="374336800"/>
    <n v="5.4338699260675014"/>
    <n v="3.280733092106999"/>
    <n v="3.2803615006309448"/>
    <x v="1"/>
    <x v="1"/>
    <x v="0"/>
  </r>
  <r>
    <x v="41"/>
    <n v="105.89476776123"/>
    <n v="108.519351121323"/>
    <n v="104.878957425842"/>
    <n v="105.177863899942"/>
    <n v="308151200"/>
    <n v="3.640393695480995"/>
    <n v="0.71690386128800299"/>
    <n v="0.6816109727898727"/>
    <x v="2"/>
    <x v="2"/>
    <x v="0"/>
  </r>
  <r>
    <x v="42"/>
    <n v="106.60195159912099"/>
    <n v="107.69552926335101"/>
    <n v="105.36012955059699"/>
    <n v="106.084323651444"/>
    <n v="173071600"/>
    <n v="2.3353997127540111"/>
    <n v="0.51762794767699916"/>
    <n v="0.48794009318261161"/>
    <x v="3"/>
    <x v="2"/>
    <x v="0"/>
  </r>
  <r>
    <x v="43"/>
    <n v="106.988357543945"/>
    <n v="107.309142133528"/>
    <n v="105.855896128936"/>
    <n v="106.322492569811"/>
    <n v="121776800"/>
    <n v="1.4532460045920033"/>
    <n v="0.6658649741339957"/>
    <n v="0.62626915344068979"/>
    <x v="4"/>
    <x v="2"/>
    <x v="0"/>
  </r>
  <r>
    <x v="44"/>
    <n v="110.72108459472599"/>
    <n v="111.21684185628401"/>
    <n v="106.730745543143"/>
    <n v="107.321275674769"/>
    <n v="202428800"/>
    <n v="4.4860963131410045"/>
    <n v="3.3998089199569961"/>
    <n v="3.1678797131147816"/>
    <x v="0"/>
    <x v="2"/>
    <x v="0"/>
  </r>
  <r>
    <x v="45"/>
    <n v="108.203773498535"/>
    <n v="110.699191763578"/>
    <n v="107.405239950908"/>
    <n v="110.241494346705"/>
    <n v="198045600"/>
    <n v="3.2939518126700023"/>
    <n v="-2.0377208481699967"/>
    <n v="-1.8484154811630615"/>
    <x v="1"/>
    <x v="2"/>
    <x v="0"/>
  </r>
  <r>
    <x v="46"/>
    <n v="109.776481628417"/>
    <n v="110.796560407545"/>
    <n v="107.120382169872"/>
    <n v="109.652316989772"/>
    <n v="212403600"/>
    <n v="3.6761782376729997"/>
    <n v="0.1241646386449986"/>
    <n v="0.11323485180580385"/>
    <x v="2"/>
    <x v="2"/>
    <x v="0"/>
  </r>
  <r>
    <x v="47"/>
    <n v="106.511749267578"/>
    <n v="109.537898440791"/>
    <n v="106.25125017767699"/>
    <n v="109.03881778751899"/>
    <n v="187902400"/>
    <n v="3.286648263114003"/>
    <n v="-2.5270685199409968"/>
    <n v="-2.3175861323674907"/>
    <x v="3"/>
    <x v="2"/>
    <x v="0"/>
  </r>
  <r>
    <x v="48"/>
    <n v="110.051612854003"/>
    <n v="110.309675058099"/>
    <n v="107.410119515811"/>
    <n v="107.604880920146"/>
    <n v="165598000"/>
    <n v="2.8995555422879988"/>
    <n v="2.4467319338569951"/>
    <n v="2.2738112926984457"/>
    <x v="4"/>
    <x v="2"/>
    <x v="0"/>
  </r>
  <r>
    <x v="49"/>
    <n v="111.999214172363"/>
    <n v="113.004686072222"/>
    <n v="110.945048225037"/>
    <n v="111.434395912298"/>
    <n v="210082000"/>
    <n v="2.0596378471850016"/>
    <n v="0.56481826006499602"/>
    <n v="0.50686168793836683"/>
    <x v="0"/>
    <x v="2"/>
    <x v="0"/>
  </r>
  <r>
    <x v="50"/>
    <n v="111.8994140625"/>
    <n v="111.989491377687"/>
    <n v="110.085668241145"/>
    <n v="111.823943477901"/>
    <n v="165565200"/>
    <n v="1.9038231365420017"/>
    <n v="7.5470584599003132E-2"/>
    <n v="6.7490541159387629E-2"/>
    <x v="1"/>
    <x v="2"/>
    <x v="0"/>
  </r>
  <r>
    <x v="51"/>
    <n v="111.60726928710901"/>
    <n v="113.04852867975001"/>
    <n v="110.97915755635699"/>
    <n v="113.024181651188"/>
    <n v="119561600"/>
    <n v="2.0693711233930117"/>
    <n v="-1.4169123640789962"/>
    <n v="-1.2536364726371838"/>
    <x v="2"/>
    <x v="2"/>
    <x v="0"/>
  </r>
  <r>
    <x v="52"/>
    <n v="112.537292480468"/>
    <n v="112.963339558545"/>
    <n v="111.022999140061"/>
    <n v="111.35896888180601"/>
    <n v="105633600"/>
    <n v="1.9403404184839985"/>
    <n v="1.17832359866199"/>
    <n v="1.058130845224184"/>
    <x v="3"/>
    <x v="2"/>
    <x v="0"/>
  </r>
  <r>
    <x v="53"/>
    <n v="112.678466796875"/>
    <n v="114.095379099589"/>
    <n v="112.58352304816501"/>
    <n v="112.94626924012"/>
    <n v="145538000"/>
    <n v="1.5118560514239903"/>
    <n v="-0.26780244324500302"/>
    <n v="-0.23710605498235976"/>
    <x v="4"/>
    <x v="2"/>
    <x v="0"/>
  </r>
  <r>
    <x v="54"/>
    <n v="115.17876434326099"/>
    <n v="115.293188691479"/>
    <n v="112.70281937423"/>
    <n v="112.71986303729101"/>
    <n v="126907200"/>
    <n v="2.5903693172489994"/>
    <n v="2.458901305969988"/>
    <n v="2.181426804215076"/>
    <x v="0"/>
    <x v="2"/>
    <x v="0"/>
  </r>
  <r>
    <x v="55"/>
    <n v="121.114204406738"/>
    <n v="121.598678312605"/>
    <n v="116.12823475555"/>
    <n v="116.140404554621"/>
    <n v="338054800"/>
    <n v="5.4704435570550061"/>
    <n v="4.973799852116997"/>
    <n v="4.2825749326349314"/>
    <x v="1"/>
    <x v="2"/>
    <x v="0"/>
  </r>
  <r>
    <x v="56"/>
    <n v="122.562767028808"/>
    <n v="125.413635502712"/>
    <n v="120.693031083793"/>
    <n v="125.328417185435"/>
    <n v="345937600"/>
    <n v="4.7206044189189953"/>
    <n v="-2.7656501566270038"/>
    <n v="-2.2067223210319238"/>
    <x v="2"/>
    <x v="2"/>
    <x v="0"/>
  </r>
  <r>
    <x v="57"/>
    <n v="121.55728149414"/>
    <n v="121.90299144042601"/>
    <n v="119.831183553608"/>
    <n v="121.43312428900001"/>
    <n v="211495600"/>
    <n v="2.0718078868180072"/>
    <n v="0.12415720513999418"/>
    <n v="0.10224327659108161"/>
    <x v="3"/>
    <x v="2"/>
    <x v="0"/>
  </r>
  <r>
    <x v="58"/>
    <n v="123.21035003662099"/>
    <n v="123.668047405385"/>
    <n v="121.808044469286"/>
    <n v="122.876817306951"/>
    <n v="163022400"/>
    <n v="1.8600029360989936"/>
    <n v="0.33353272966999725"/>
    <n v="0.27143666069802225"/>
    <x v="4"/>
    <x v="2"/>
    <x v="0"/>
  </r>
  <r>
    <x v="59"/>
    <n v="121.73744964599599"/>
    <n v="124.147656805171"/>
    <n v="120.590769274566"/>
    <n v="123.814124070302"/>
    <n v="155552400"/>
    <n v="3.5568875306049961"/>
    <n v="-2.076674424306006"/>
    <n v="-1.6772516382112146"/>
    <x v="0"/>
    <x v="2"/>
    <x v="0"/>
  </r>
  <r>
    <x v="60"/>
    <n v="121.540267944335"/>
    <n v="123.13246125062901"/>
    <n v="121.3162856595"/>
    <n v="122.71371757611401"/>
    <n v="187630000"/>
    <n v="1.8161755911290101"/>
    <n v="-1.1734496317790075"/>
    <n v="-0.95624976160563913"/>
    <x v="1"/>
    <x v="2"/>
    <x v="0"/>
  </r>
  <r>
    <x v="61"/>
    <n v="125.66195678710901"/>
    <n v="127.570654026687"/>
    <n v="122.701545094371"/>
    <n v="124.240185300104"/>
    <n v="225702700"/>
    <n v="4.8691089323159957"/>
    <n v="1.4217714870050031"/>
    <n v="1.1443732827431745"/>
    <x v="2"/>
    <x v="2"/>
    <x v="0"/>
  </r>
  <r>
    <x v="62"/>
    <n v="130.667388916015"/>
    <n v="131.271168475949"/>
    <n v="127.112945645434"/>
    <n v="129.28456388151099"/>
    <n v="151948100"/>
    <n v="4.1582228305150011"/>
    <n v="1.382825034504009"/>
    <n v="1.0695979419255068"/>
    <x v="3"/>
    <x v="3"/>
    <x v="0"/>
  </r>
  <r>
    <x v="63"/>
    <n v="127.96017456054599"/>
    <n v="134.36792358657601"/>
    <n v="123.675364718751"/>
    <n v="133.98813369086801"/>
    <n v="200119000"/>
    <n v="10.692558867825014"/>
    <n v="-6.0279591303220172"/>
    <n v="-4.4988753587907118"/>
    <x v="4"/>
    <x v="3"/>
    <x v="0"/>
  </r>
  <r>
    <x v="64"/>
    <n v="117.71559143066401"/>
    <n v="125.46721304968"/>
    <n v="117.345541774438"/>
    <n v="123.587743869927"/>
    <n v="257599600"/>
    <n v="8.1216712752419937"/>
    <n v="-5.8721524392629902"/>
    <n v="-4.7514035416353932"/>
    <x v="0"/>
    <x v="3"/>
    <x v="0"/>
  </r>
  <r>
    <x v="65"/>
    <n v="117.793479919433"/>
    <n v="120.46174947786599"/>
    <n v="107.987095033363"/>
    <n v="116.92677914209899"/>
    <n v="332607200"/>
    <n v="12.474654444502988"/>
    <n v="0.86670077733400319"/>
    <n v="0.74123377355731102"/>
    <x v="1"/>
    <x v="3"/>
    <x v="0"/>
  </r>
  <r>
    <x v="66"/>
    <n v="109.866584777832"/>
    <n v="115.87506402567"/>
    <n v="109.730250308294"/>
    <n v="110.967000833293"/>
    <n v="231366600"/>
    <n v="6.144813717375996"/>
    <n v="-1.1004160554609967"/>
    <n v="-0.99166062631012664"/>
    <x v="3"/>
    <x v="3"/>
    <x v="0"/>
  </r>
  <r>
    <x v="67"/>
    <n v="114.24875640869099"/>
    <n v="116.021111525796"/>
    <n v="112.24268617440499"/>
    <n v="114.190329486813"/>
    <n v="176940500"/>
    <n v="3.7784253513910073"/>
    <n v="5.8426921877995142E-2"/>
    <n v="5.116626087390564E-2"/>
    <x v="4"/>
    <x v="3"/>
    <x v="0"/>
  </r>
  <r>
    <x v="68"/>
    <n v="110.51902008056599"/>
    <n v="117.34551211900001"/>
    <n v="109.554938700311"/>
    <n v="117.209177678546"/>
    <n v="182274400"/>
    <n v="7.7905734186890072"/>
    <n v="-6.6901575979800043"/>
    <n v="-5.7078786239147661"/>
    <x v="0"/>
    <x v="3"/>
    <x v="0"/>
  </r>
  <r>
    <x v="69"/>
    <n v="109.068031311035"/>
    <n v="112.213478697363"/>
    <n v="107.120387894766"/>
    <n v="111.570752803753"/>
    <n v="180860300"/>
    <n v="5.0930908025970041"/>
    <n v="-2.5027214927179955"/>
    <n v="-2.2431698539492237"/>
    <x v="1"/>
    <x v="3"/>
    <x v="0"/>
  </r>
  <r>
    <x v="70"/>
    <n v="112.34006500244099"/>
    <n v="112.89514304014099"/>
    <n v="109.847083981143"/>
    <n v="111.71681974711601"/>
    <n v="140150100"/>
    <n v="3.0480590589979926"/>
    <n v="0.62324525532498853"/>
    <n v="0.55787951781636513"/>
    <x v="2"/>
    <x v="3"/>
    <x v="0"/>
  </r>
  <r>
    <x v="71"/>
    <n v="112.51537322998"/>
    <n v="115.719247888144"/>
    <n v="110.635896832627"/>
    <n v="115.232336981366"/>
    <n v="184642000"/>
    <n v="5.0833510555169994"/>
    <n v="-2.7169637513860039"/>
    <n v="-2.3578136333600166"/>
    <x v="3"/>
    <x v="3"/>
    <x v="0"/>
  </r>
  <r>
    <x v="72"/>
    <n v="109.19463348388599"/>
    <n v="112.963326446034"/>
    <n v="109.106993089954"/>
    <n v="112.213486944715"/>
    <n v="154679000"/>
    <n v="3.8563333560800004"/>
    <n v="-3.018853460829007"/>
    <n v="-2.6902768490888502"/>
    <x v="4"/>
    <x v="3"/>
    <x v="0"/>
  </r>
  <r>
    <x v="73"/>
    <n v="107.45147705078099"/>
    <n v="109.262785910042"/>
    <n v="105.864150439566"/>
    <n v="106.84771238414"/>
    <n v="178011000"/>
    <n v="3.3986354704759947"/>
    <n v="0.60376466664099837"/>
    <n v="0.56507027915612962"/>
    <x v="0"/>
    <x v="3"/>
    <x v="0"/>
  </r>
  <r>
    <x v="74"/>
    <n v="104.043128967285"/>
    <n v="107.97737036273401"/>
    <n v="103.31276253710701"/>
    <n v="107.509940008036"/>
    <n v="287104900"/>
    <n v="4.6646078256270016"/>
    <n v="-3.4668110407509971"/>
    <n v="-3.224642335854587"/>
    <x v="1"/>
    <x v="3"/>
    <x v="0"/>
  </r>
  <r>
    <x v="75"/>
    <n v="107.19830322265599"/>
    <n v="107.305424212727"/>
    <n v="100.401023935723"/>
    <n v="101.80332967507201"/>
    <n v="195713800"/>
    <n v="6.9044002770040009"/>
    <n v="5.3949735475839873"/>
    <n v="5.2994077549361567"/>
    <x v="2"/>
    <x v="3"/>
    <x v="0"/>
  </r>
  <r>
    <x v="76"/>
    <n v="108.883010864257"/>
    <n v="109.90552670531299"/>
    <n v="106.302389090521"/>
    <n v="109.730238487694"/>
    <n v="183055400"/>
    <n v="3.60313761479199"/>
    <n v="-0.84722762343699287"/>
    <n v="-0.77210041198626178"/>
    <x v="3"/>
    <x v="3"/>
    <x v="0"/>
  </r>
  <r>
    <x v="77"/>
    <n v="104.315795898437"/>
    <n v="109.175164693657"/>
    <n v="103.97495231814"/>
    <n v="108.69799408278099"/>
    <n v="150718700"/>
    <n v="5.2002123755169976"/>
    <n v="-4.3821981843439914"/>
    <n v="-4.031535467900766"/>
    <x v="4"/>
    <x v="3"/>
    <x v="0"/>
  </r>
  <r>
    <x v="78"/>
    <n v="105.386985778808"/>
    <n v="107.363842645114"/>
    <n v="102.251278709632"/>
    <n v="102.41682661585099"/>
    <n v="167743300"/>
    <n v="5.1125639354820009"/>
    <n v="2.9701591629570032"/>
    <n v="2.9000695111337431"/>
    <x v="0"/>
    <x v="3"/>
    <x v="0"/>
  </r>
  <r>
    <x v="79"/>
    <n v="109.34072113037099"/>
    <n v="109.49653619974001"/>
    <n v="104.851401602161"/>
    <n v="105.59150832232"/>
    <n v="149981400"/>
    <n v="4.6451345975790019"/>
    <n v="3.7492128080509985"/>
    <n v="3.5506764394410002"/>
    <x v="1"/>
    <x v="3"/>
    <x v="0"/>
  </r>
  <r>
    <x v="80"/>
    <n v="111.950546264648"/>
    <n v="112.301122685189"/>
    <n v="109.82761457566799"/>
    <n v="111.999240323484"/>
    <n v="137672400"/>
    <n v="2.4735081095210063"/>
    <n v="-4.8694058836005638E-2"/>
    <n v="-4.3477133144264254E-2"/>
    <x v="2"/>
    <x v="3"/>
    <x v="0"/>
  </r>
  <r>
    <x v="81"/>
    <n v="111.10333251953099"/>
    <n v="112.29139637831599"/>
    <n v="110.596948421029"/>
    <n v="111.551297113557"/>
    <n v="99382200"/>
    <n v="1.6944479572869966"/>
    <n v="-0.44796459402600419"/>
    <n v="-0.4015772165965808"/>
    <x v="3"/>
    <x v="3"/>
    <x v="0"/>
  </r>
  <r>
    <x v="82"/>
    <n v="112.778282165527"/>
    <n v="114.19032800652001"/>
    <n v="110.645617818262"/>
    <n v="110.81116571454901"/>
    <n v="142675200"/>
    <n v="3.5447101882580085"/>
    <n v="1.967116450977997"/>
    <n v="1.7751969652997917"/>
    <x v="4"/>
    <x v="3"/>
    <x v="0"/>
  </r>
  <r>
    <x v="83"/>
    <n v="113.73263549804599"/>
    <n v="114.638289962405"/>
    <n v="112.797767571881"/>
    <n v="114.560382444474"/>
    <n v="116120400"/>
    <n v="1.8405223905240007"/>
    <n v="-0.82774694642800739"/>
    <n v="-0.72254205927533988"/>
    <x v="0"/>
    <x v="4"/>
    <x v="0"/>
  </r>
  <r>
    <x v="84"/>
    <n v="110.061317443847"/>
    <n v="112.34980421996001"/>
    <n v="109.28226459701"/>
    <n v="109.93472330652401"/>
    <n v="144712000"/>
    <n v="3.067539622950008"/>
    <n v="0.1265941373229964"/>
    <n v="0.115153914537104"/>
    <x v="1"/>
    <x v="4"/>
    <x v="0"/>
  </r>
  <r>
    <x v="85"/>
    <n v="113.450233459472"/>
    <n v="113.596308207371"/>
    <n v="110.577462279362"/>
    <n v="110.928038702452"/>
    <n v="106243800"/>
    <n v="3.0188459280090001"/>
    <n v="2.522194757020003"/>
    <n v="2.2737215824985566"/>
    <x v="2"/>
    <x v="4"/>
    <x v="0"/>
  </r>
  <r>
    <x v="86"/>
    <n v="110.19767761230401"/>
    <n v="113.080189226721"/>
    <n v="109.311496214833"/>
    <n v="112.671178427296"/>
    <n v="161498200"/>
    <n v="3.7686930118880042"/>
    <n v="-2.4735008149919935"/>
    <n v="-2.1953270122119863"/>
    <x v="3"/>
    <x v="4"/>
    <x v="0"/>
  </r>
  <r>
    <x v="87"/>
    <n v="112.067428588867"/>
    <n v="112.52512608104399"/>
    <n v="111.142293304982"/>
    <n v="111.619471396219"/>
    <n v="96849000"/>
    <n v="1.3828327760619885"/>
    <n v="0.44795719264800482"/>
    <n v="0.40132531272960226"/>
    <x v="4"/>
    <x v="4"/>
    <x v="0"/>
  </r>
  <r>
    <x v="88"/>
    <n v="111.96029663085901"/>
    <n v="113.352862140555"/>
    <n v="111.590239581636"/>
    <n v="113.206787380582"/>
    <n v="83477200"/>
    <n v="1.7626225589190057"/>
    <n v="-1.2464907497229945"/>
    <n v="-1.1010742187502451"/>
    <x v="0"/>
    <x v="4"/>
    <x v="0"/>
  </r>
  <r>
    <x v="89"/>
    <n v="113.90793609619099"/>
    <n v="113.93714956117699"/>
    <n v="111.911598452524"/>
    <n v="112.262174891702"/>
    <n v="100506900"/>
    <n v="2.0255511086529907"/>
    <n v="1.6457612044889913"/>
    <n v="1.4659979695535363"/>
    <x v="1"/>
    <x v="4"/>
    <x v="0"/>
  </r>
  <r>
    <x v="90"/>
    <n v="121.143417358398"/>
    <n v="121.902997073031"/>
    <n v="116.157447728194"/>
    <n v="116.91702744282701"/>
    <n v="240226800"/>
    <n v="5.7455493448370021"/>
    <n v="4.2263899155709908"/>
    <n v="3.6148626149751504"/>
    <x v="2"/>
    <x v="4"/>
    <x v="0"/>
  </r>
  <r>
    <x v="91"/>
    <n v="117.929817199707"/>
    <n v="122.107513567414"/>
    <n v="116.517778577073"/>
    <n v="121.99065227801501"/>
    <n v="262330500"/>
    <n v="5.5897349903410003"/>
    <n v="-4.0608350783080027"/>
    <n v="-3.3288083984118844"/>
    <x v="3"/>
    <x v="4"/>
    <x v="0"/>
  </r>
  <r>
    <x v="92"/>
    <n v="118.01747131347599"/>
    <n v="119.809299935056"/>
    <n v="116.48857131996699"/>
    <n v="117.832442786152"/>
    <n v="150712000"/>
    <n v="3.3207286150890098"/>
    <n v="0.18502852732399333"/>
    <n v="0.15702681107934935"/>
    <x v="4"/>
    <x v="4"/>
    <x v="0"/>
  </r>
  <r>
    <x v="93"/>
    <n v="117.55001831054599"/>
    <n v="118.027188870526"/>
    <n v="115.05703709797"/>
    <n v="115.61211517826"/>
    <n v="112559200"/>
    <n v="2.970151772556008"/>
    <n v="1.9379031322859959"/>
    <n v="1.6762111213846247"/>
    <x v="0"/>
    <x v="4"/>
    <x v="0"/>
  </r>
  <r>
    <x v="94"/>
    <n v="115.90426635742099"/>
    <n v="118.368041730885"/>
    <n v="115.699764672763"/>
    <n v="118.10510568655999"/>
    <n v="115393800"/>
    <n v="2.6682770581220012"/>
    <n v="-2.2008393291390007"/>
    <n v="-1.8634582445401"/>
    <x v="1"/>
    <x v="4"/>
    <x v="0"/>
  </r>
  <r>
    <x v="95"/>
    <n v="112.94383239746"/>
    <n v="117.26759524777"/>
    <n v="112.63220978275599"/>
    <n v="116.819638203487"/>
    <n v="120639300"/>
    <n v="4.6353854650140107"/>
    <n v="-3.8758058060270031"/>
    <n v="-3.3177690546137235"/>
    <x v="2"/>
    <x v="4"/>
    <x v="0"/>
  </r>
  <r>
    <x v="96"/>
    <n v="114.433776855468"/>
    <n v="115.865295778191"/>
    <n v="112.602987515531"/>
    <n v="113.158065523356"/>
    <n v="124423700"/>
    <n v="3.2623082626599995"/>
    <n v="1.2757113321119959"/>
    <n v="1.1273711036078884"/>
    <x v="3"/>
    <x v="4"/>
    <x v="0"/>
  </r>
  <r>
    <x v="97"/>
    <n v="113.81056213378901"/>
    <n v="115.602390769179"/>
    <n v="113.401551310779"/>
    <n v="113.61579330624301"/>
    <n v="89946000"/>
    <n v="2.2008394583999973"/>
    <n v="0.19476882754599956"/>
    <n v="0.17142759987690664"/>
    <x v="4"/>
    <x v="4"/>
    <x v="0"/>
  </r>
  <r>
    <x v="98"/>
    <n v="112.719856262207"/>
    <n v="114.949908737702"/>
    <n v="111.590219579212"/>
    <n v="114.37535009937299"/>
    <n v="101988000"/>
    <n v="3.3596891584899993"/>
    <n v="-1.6554938371659915"/>
    <n v="-1.4474218751922028"/>
    <x v="0"/>
    <x v="4"/>
    <x v="0"/>
  </r>
  <r>
    <x v="99"/>
    <n v="112.028450012207"/>
    <n v="113.498922869393"/>
    <n v="111.288343434927"/>
    <n v="113.343107830105"/>
    <n v="82572600"/>
    <n v="2.2105794344659984"/>
    <n v="-1.3146578178979951"/>
    <n v="-1.1598921567146314"/>
    <x v="1"/>
    <x v="4"/>
    <x v="0"/>
  </r>
  <r>
    <x v="100"/>
    <n v="112.038192749023"/>
    <n v="113.498925340642"/>
    <n v="109.924993953265"/>
    <n v="111.025417260607"/>
    <n v="111850700"/>
    <n v="3.5739313873770016"/>
    <n v="1.012775488415997"/>
    <n v="0.91220147008205887"/>
    <x v="2"/>
    <x v="4"/>
    <x v="0"/>
  </r>
  <r>
    <x v="101"/>
    <n v="113.54761505126901"/>
    <n v="114.209814141297"/>
    <n v="111.541544615156"/>
    <n v="112.466672309757"/>
    <n v="92276800"/>
    <n v="2.6682695261410032"/>
    <n v="1.0809427415120041"/>
    <n v="0.96112272134704857"/>
    <x v="3"/>
    <x v="4"/>
    <x v="0"/>
  </r>
  <r>
    <x v="102"/>
    <n v="108.28896331787099"/>
    <n v="112.408232121148"/>
    <n v="108.19158263987499"/>
    <n v="112.038182572897"/>
    <n v="143937800"/>
    <n v="4.2166494812730093"/>
    <n v="-3.7492192550260057"/>
    <n v="-3.346376359315359"/>
    <x v="4"/>
    <x v="4"/>
    <x v="0"/>
  </r>
  <r>
    <x v="103"/>
    <n v="112.30111694335901"/>
    <n v="113.868970457931"/>
    <n v="109.262790597237"/>
    <n v="109.428345931012"/>
    <n v="146129200"/>
    <n v="4.6061798606939988"/>
    <n v="2.8727710123470018"/>
    <n v="2.6252530712271858"/>
    <x v="0"/>
    <x v="4"/>
    <x v="0"/>
  </r>
  <r>
    <x v="104"/>
    <n v="106.010215759277"/>
    <n v="109.05827457151599"/>
    <n v="104.90005977375"/>
    <n v="108.152620222305"/>
    <n v="190272600"/>
    <n v="4.1582147977659929"/>
    <n v="-2.1424044630280008"/>
    <n v="-1.9809085148601504"/>
    <x v="1"/>
    <x v="4"/>
    <x v="0"/>
  </r>
  <r>
    <x v="105"/>
    <n v="105.922592163085"/>
    <n v="107.78259533652999"/>
    <n v="104.510553548334"/>
    <n v="106.25369543303199"/>
    <n v="122866900"/>
    <n v="3.2720417881959918"/>
    <n v="-0.33110326994699335"/>
    <n v="-0.31161576884229519"/>
    <x v="2"/>
    <x v="5"/>
    <x v="0"/>
  </r>
  <r>
    <x v="106"/>
    <n v="107.548858642578"/>
    <n v="108.571366852997"/>
    <n v="105.883624617321"/>
    <n v="106.789278992075"/>
    <n v="107624400"/>
    <n v="2.6877422356759979"/>
    <n v="0.75957965050299947"/>
    <n v="0.7112883031632502"/>
    <x v="3"/>
    <x v="5"/>
    <x v="0"/>
  </r>
  <r>
    <x v="107"/>
    <n v="111.940795898437"/>
    <n v="112.564041161193"/>
    <n v="109.408861089784"/>
    <n v="111.152002738002"/>
    <n v="138235500"/>
    <n v="3.1551800714090064"/>
    <n v="0.7887931604350058"/>
    <n v="0.70965267471993432"/>
    <x v="4"/>
    <x v="5"/>
    <x v="0"/>
  </r>
  <r>
    <x v="108"/>
    <n v="115.91398620605401"/>
    <n v="116.488544825115"/>
    <n v="113.81053537089601"/>
    <n v="114.86225707364"/>
    <n v="126387100"/>
    <n v="2.6780094542189943"/>
    <n v="1.0517291324140103"/>
    <n v="0.91564379737003632"/>
    <x v="0"/>
    <x v="5"/>
    <x v="0"/>
  </r>
  <r>
    <x v="109"/>
    <n v="115.782325744628"/>
    <n v="116.27982636729099"/>
    <n v="113.285035758221"/>
    <n v="115.421387353442"/>
    <n v="114457900"/>
    <n v="2.9947906090699945"/>
    <n v="0.36093839118599647"/>
    <n v="0.31271361353570915"/>
    <x v="1"/>
    <x v="5"/>
    <x v="0"/>
  </r>
  <r>
    <x v="110"/>
    <n v="113.470375061035"/>
    <n v="119.001468772465"/>
    <n v="113.206992835843"/>
    <n v="117.547973097726"/>
    <n v="154515300"/>
    <n v="5.7944759366220069"/>
    <n v="-4.0775980366910005"/>
    <n v="-3.4688799213075354"/>
    <x v="2"/>
    <x v="5"/>
    <x v="0"/>
  </r>
  <r>
    <x v="111"/>
    <n v="113.128944396972"/>
    <n v="114.709252542239"/>
    <n v="111.334017223443"/>
    <n v="112.719235429124"/>
    <n v="138023400"/>
    <n v="3.3752353187960011"/>
    <n v="0.40970896784800459"/>
    <n v="0.36347741917183501"/>
    <x v="3"/>
    <x v="5"/>
    <x v="0"/>
  </r>
  <r>
    <x v="112"/>
    <n v="116.562690734863"/>
    <n v="116.699260371237"/>
    <n v="113.58741515100201"/>
    <n v="114.319041392646"/>
    <n v="112295000"/>
    <n v="3.1118452202349971"/>
    <n v="2.2436493422169974"/>
    <n v="1.9626208502841143"/>
    <x v="4"/>
    <x v="5"/>
    <x v="0"/>
  </r>
  <r>
    <x v="113"/>
    <n v="116.28956604003901"/>
    <n v="117.57722808905299"/>
    <n v="115.665245497637"/>
    <n v="116.68952534133599"/>
    <n v="103162300"/>
    <n v="1.9119825914159918"/>
    <n v="-0.3999593012969882"/>
    <n v="-0.34275510173431734"/>
    <x v="0"/>
    <x v="5"/>
    <x v="0"/>
  </r>
  <r>
    <x v="114"/>
    <n v="116.33835601806599"/>
    <n v="116.738307917828"/>
    <n v="114.982409003466"/>
    <n v="116.51394665375101"/>
    <n v="81581900"/>
    <n v="1.7558989143619925"/>
    <n v="-0.17559063568501188"/>
    <n v="-0.15070353440762019"/>
    <x v="1"/>
    <x v="5"/>
    <x v="0"/>
  </r>
  <r>
    <x v="115"/>
    <n v="117.35286712646401"/>
    <n v="118.025958293861"/>
    <n v="115.25553681069"/>
    <n v="116.006669906695"/>
    <n v="91183000"/>
    <n v="2.7704214831709919"/>
    <n v="1.3461972197690102"/>
    <n v="1.1604481197949794"/>
    <x v="2"/>
    <x v="5"/>
    <x v="0"/>
  </r>
  <r>
    <x v="116"/>
    <n v="116.46516418457"/>
    <n v="117.71380535006899"/>
    <n v="116.045698095302"/>
    <n v="116.621248051501"/>
    <n v="74271000"/>
    <n v="1.6681072547669942"/>
    <n v="-0.15608386693099874"/>
    <n v="-0.13383827521899844"/>
    <x v="3"/>
    <x v="5"/>
    <x v="0"/>
  </r>
  <r>
    <x v="117"/>
    <n v="115.13848876953099"/>
    <n v="116.88463807429601"/>
    <n v="115.10922490314999"/>
    <n v="115.704281661184"/>
    <n v="76322100"/>
    <n v="1.7754131711460133"/>
    <n v="-0.56579289165300395"/>
    <n v="-0.48899909625627436"/>
    <x v="4"/>
    <x v="5"/>
    <x v="0"/>
  </r>
  <r>
    <x v="118"/>
    <n v="115.733528137207"/>
    <n v="116.143237089948"/>
    <n v="113.948358131348"/>
    <n v="114.709248312865"/>
    <n v="74113000"/>
    <n v="2.1948789586000004"/>
    <n v="1.0242798243420026"/>
    <n v="0.89293569560173502"/>
    <x v="0"/>
    <x v="5"/>
    <x v="0"/>
  </r>
  <r>
    <x v="119"/>
    <n v="114.465362548828"/>
    <n v="115.86033023661901"/>
    <n v="114.41659193075"/>
    <n v="115.73351769863299"/>
    <n v="73604300"/>
    <n v="1.4437383058690045"/>
    <n v="-1.268155149804997"/>
    <n v="-1.0957544322702084"/>
    <x v="1"/>
    <x v="5"/>
    <x v="0"/>
  </r>
  <r>
    <x v="120"/>
    <n v="111.06088256835901"/>
    <n v="114.73852865880799"/>
    <n v="110.963333873232"/>
    <n v="114.30930546926299"/>
    <n v="127959300"/>
    <n v="3.7751947855759909"/>
    <n v="-3.2484229009039893"/>
    <n v="-2.8417834292392481"/>
    <x v="2"/>
    <x v="5"/>
    <x v="0"/>
  </r>
  <r>
    <x v="121"/>
    <n v="112.34852600097599"/>
    <n v="113.011867436952"/>
    <n v="109.831729896025"/>
    <n v="111.11939925040799"/>
    <n v="113874200"/>
    <n v="3.1801375409270065"/>
    <n v="1.2291267505679997"/>
    <n v="1.1061315655587354"/>
    <x v="3"/>
    <x v="5"/>
    <x v="0"/>
  </r>
  <r>
    <x v="122"/>
    <n v="113.18748474121"/>
    <n v="113.889847302956"/>
    <n v="112.34855250829099"/>
    <n v="112.719247995039"/>
    <n v="76499200"/>
    <n v="1.5412947946650064"/>
    <n v="0.46823674617100153"/>
    <n v="0.41540087828798283"/>
    <x v="4"/>
    <x v="5"/>
    <x v="0"/>
  </r>
  <r>
    <x v="123"/>
    <n v="113.733741760253"/>
    <n v="114.61169479519"/>
    <n v="113.372810887687"/>
    <n v="113.714235000583"/>
    <n v="46691300"/>
    <n v="1.2388839075030091"/>
    <n v="1.9506759669994267E-2"/>
    <n v="1.7154193289779646E-2"/>
    <x v="1"/>
    <x v="5"/>
    <x v="0"/>
  </r>
  <r>
    <x v="124"/>
    <n v="116.13347625732401"/>
    <n v="118.006437668928"/>
    <n v="113.948347167965"/>
    <n v="114.10443100684201"/>
    <n v="169410200"/>
    <n v="4.0580905009630044"/>
    <n v="2.0290452504819996"/>
    <n v="1.7782352819938543"/>
    <x v="2"/>
    <x v="5"/>
    <x v="0"/>
  </r>
  <r>
    <x v="125"/>
    <n v="119.713577270507"/>
    <n v="120.445203591073"/>
    <n v="117.069968391963"/>
    <n v="118.045470152717"/>
    <n v="127728200"/>
    <n v="3.3752351991099943"/>
    <n v="1.6681071177900009"/>
    <n v="1.4131055733286066"/>
    <x v="3"/>
    <x v="6"/>
    <x v="0"/>
  </r>
  <r>
    <x v="126"/>
    <n v="120.064765930175"/>
    <n v="120.3476623514"/>
    <n v="117.92841456031699"/>
    <n v="119.030728938892"/>
    <n v="89004200"/>
    <n v="2.4192477910830092"/>
    <n v="1.0340369912830027"/>
    <n v="0.86871432318444153"/>
    <x v="4"/>
    <x v="6"/>
    <x v="0"/>
  </r>
  <r>
    <x v="127"/>
    <n v="119.928184509277"/>
    <n v="120.747602386267"/>
    <n v="119.216064974999"/>
    <n v="120.493969853751"/>
    <n v="78967600"/>
    <n v="1.5315374112680047"/>
    <n v="-0.5657853444739942"/>
    <n v="-0.46955490400118238"/>
    <x v="0"/>
    <x v="6"/>
    <x v="0"/>
  </r>
  <r>
    <x v="128"/>
    <n v="119.25509643554599"/>
    <n v="119.850153135859"/>
    <n v="118.542976838578"/>
    <n v="119.59652058101599"/>
    <n v="78260400"/>
    <n v="1.3071762972810035"/>
    <n v="-0.34142414547000044"/>
    <n v="-0.28547999875858926"/>
    <x v="1"/>
    <x v="6"/>
    <x v="0"/>
  </r>
  <r>
    <x v="129"/>
    <n v="120.7183303833"/>
    <n v="121.518241446524"/>
    <n v="119.255077893806"/>
    <n v="119.31360561179"/>
    <n v="86712000"/>
    <n v="2.2631635527179981"/>
    <n v="1.4047247715100042"/>
    <n v="1.1773382962547869"/>
    <x v="2"/>
    <x v="6"/>
    <x v="0"/>
  </r>
  <r>
    <x v="130"/>
    <n v="121.33293914794901"/>
    <n v="121.918246316737"/>
    <n v="120.07454064303801"/>
    <n v="121.32318948629501"/>
    <n v="82225500"/>
    <n v="1.8437056736989916"/>
    <n v="9.7496616539984871E-3"/>
    <n v="8.0361072728802885E-3"/>
    <x v="3"/>
    <x v="6"/>
    <x v="0"/>
  </r>
  <r>
    <x v="131"/>
    <n v="118.79660797119099"/>
    <n v="122.864448689555"/>
    <n v="118.035717758258"/>
    <n v="121.479237920242"/>
    <n v="115089200"/>
    <n v="4.8287309312970024"/>
    <n v="-2.6826299490510053"/>
    <n v="-2.2083032417542032"/>
    <x v="4"/>
    <x v="6"/>
    <x v="0"/>
  </r>
  <r>
    <x v="132"/>
    <n v="120.220832824707"/>
    <n v="120.835403686506"/>
    <n v="117.206536008691"/>
    <n v="117.547960130531"/>
    <n v="81312200"/>
    <n v="3.6288676778149949"/>
    <n v="2.6728726941760073"/>
    <n v="2.2738571483570782"/>
    <x v="0"/>
    <x v="6"/>
    <x v="0"/>
  </r>
  <r>
    <x v="133"/>
    <n v="119.411178588867"/>
    <n v="119.75260272945"/>
    <n v="117.596744650353"/>
    <n v="119.43068535011901"/>
    <n v="86939800"/>
    <n v="2.1558580790970012"/>
    <n v="-1.9506761252003457E-2"/>
    <n v="-1.6333123430396543E-2"/>
    <x v="1"/>
    <x v="6"/>
    <x v="0"/>
  </r>
  <r>
    <x v="134"/>
    <n v="118.79660797119099"/>
    <n v="120.32814549894999"/>
    <n v="118.56248962316999"/>
    <n v="119.596519149209"/>
    <n v="79184500"/>
    <n v="1.7656558757799985"/>
    <n v="-0.79991117801800726"/>
    <n v="-0.66884152123193108"/>
    <x v="2"/>
    <x v="6"/>
    <x v="0"/>
  </r>
  <r>
    <x v="135"/>
    <n v="124.74716186523401"/>
    <n v="124.766676068145"/>
    <n v="121.089030280608"/>
    <n v="121.293884756248"/>
    <n v="157243700"/>
    <n v="3.6776457875370028"/>
    <n v="3.4532771089860006"/>
    <n v="2.8470331508679938"/>
    <x v="3"/>
    <x v="6"/>
    <x v="0"/>
  </r>
  <r>
    <x v="136"/>
    <n v="124.67888641357401"/>
    <n v="125.225165056352"/>
    <n v="123.45950912702401"/>
    <n v="124.28869163586801"/>
    <n v="98208600"/>
    <n v="1.7656559293279912"/>
    <n v="0.3901947777060002"/>
    <n v="0.31394230043805155"/>
    <x v="4"/>
    <x v="6"/>
    <x v="0"/>
  </r>
  <r>
    <x v="137"/>
    <n v="125.547073364257"/>
    <n v="126.405519675082"/>
    <n v="124.903238631139"/>
    <n v="125.742170738997"/>
    <n v="94359800"/>
    <n v="1.5022810439430003"/>
    <n v="-0.19509737474000133"/>
    <n v="-0.15515667782208475"/>
    <x v="0"/>
    <x v="6"/>
    <x v="0"/>
  </r>
  <r>
    <x v="138"/>
    <n v="123.55704498291"/>
    <n v="125.937271437154"/>
    <n v="123.030273188487"/>
    <n v="125.80070179887601"/>
    <n v="192541500"/>
    <n v="2.9069982486669943"/>
    <n v="-2.2436568159660055"/>
    <n v="-1.7835010328901457"/>
    <x v="1"/>
    <x v="6"/>
    <x v="0"/>
  </r>
  <r>
    <x v="139"/>
    <n v="125.088577270507"/>
    <n v="125.166619191736"/>
    <n v="120.425680393185"/>
    <n v="121.95721774547501"/>
    <n v="121251600"/>
    <n v="4.7409387985509994"/>
    <n v="3.1313595250319963"/>
    <n v="2.5675885223678607"/>
    <x v="2"/>
    <x v="6"/>
    <x v="0"/>
  </r>
  <r>
    <x v="140"/>
    <n v="128.64923095703099"/>
    <n v="131.11725025660499"/>
    <n v="126.473850400503"/>
    <n v="128.385841203307"/>
    <n v="168904800"/>
    <n v="4.6433998561019934"/>
    <n v="0.26338975372399887"/>
    <n v="0.20515482957883555"/>
    <x v="3"/>
    <x v="6"/>
    <x v="0"/>
  </r>
  <r>
    <x v="141"/>
    <n v="127.75170135498"/>
    <n v="129.18567507195399"/>
    <n v="127.576103319551"/>
    <n v="128.92230034627099"/>
    <n v="88223700"/>
    <n v="1.6095717524029993"/>
    <n v="-1.1705989912909871"/>
    <n v="-0.90798798047109641"/>
    <x v="4"/>
    <x v="6"/>
    <x v="0"/>
  </r>
  <r>
    <x v="142"/>
    <n v="128.73696899414"/>
    <n v="130.190471981185"/>
    <n v="127.888287222598"/>
    <n v="128.10289880149"/>
    <n v="54930100"/>
    <n v="2.3021847585870034"/>
    <n v="0.63407019265000031"/>
    <n v="0.49496943362114243"/>
    <x v="0"/>
    <x v="6"/>
    <x v="0"/>
  </r>
  <r>
    <x v="143"/>
    <n v="133.34136962890599"/>
    <n v="133.975439969528"/>
    <n v="130.23926555506799"/>
    <n v="130.70751722827501"/>
    <n v="124486200"/>
    <n v="3.7361744144600095"/>
    <n v="2.6338524006309854"/>
    <n v="2.0150733917094272"/>
    <x v="2"/>
    <x v="6"/>
    <x v="0"/>
  </r>
  <r>
    <x v="144"/>
    <n v="131.56590270996"/>
    <n v="135.38986738995101"/>
    <n v="131.04888802650299"/>
    <n v="134.66800569567701"/>
    <n v="121047300"/>
    <n v="4.3409793634480138"/>
    <n v="-3.1021029857170106"/>
    <n v="-2.3035189165325196"/>
    <x v="3"/>
    <x v="6"/>
    <x v="0"/>
  </r>
  <r>
    <x v="145"/>
    <n v="130.44412231445301"/>
    <n v="132.65851591502201"/>
    <n v="130.13195454477801"/>
    <n v="132.25855654199401"/>
    <n v="96452100"/>
    <n v="2.5265613702439964"/>
    <n v="-1.8144342275409997"/>
    <n v="-1.3718841903169345"/>
    <x v="4"/>
    <x v="6"/>
    <x v="0"/>
  </r>
  <r>
    <x v="146"/>
    <n v="129.43931579589801"/>
    <n v="131.43909714729401"/>
    <n v="128.49307800843201"/>
    <n v="130.795262488508"/>
    <n v="99116600"/>
    <n v="2.946019138861999"/>
    <n v="-1.3559466926099901"/>
    <n v="-1.0366940413679944"/>
    <x v="0"/>
    <x v="6"/>
    <x v="0"/>
  </r>
  <r>
    <x v="147"/>
    <n v="126.239685058593"/>
    <n v="130.33678943220499"/>
    <n v="123.65460393221301"/>
    <n v="130.248997847086"/>
    <n v="143301900"/>
    <n v="6.6821854999919879"/>
    <n v="-4.0093127884930055"/>
    <n v="-3.0781908918792529"/>
    <x v="2"/>
    <x v="7"/>
    <x v="1"/>
  </r>
  <r>
    <x v="148"/>
    <n v="127.800476074218"/>
    <n v="128.51260305310501"/>
    <n v="125.283679828845"/>
    <n v="125.73241717328099"/>
    <n v="97664900"/>
    <n v="3.228923224260015"/>
    <n v="2.0680589009370038"/>
    <n v="1.6448096262134699"/>
    <x v="3"/>
    <x v="7"/>
    <x v="1"/>
  </r>
  <r>
    <x v="149"/>
    <n v="123.49851989746"/>
    <n v="127.839507144687"/>
    <n v="123.283908321947"/>
    <n v="124.591084535305"/>
    <n v="155088000"/>
    <n v="4.5555988227400093"/>
    <n v="-1.0925646378450011"/>
    <n v="-0.87692040078148958"/>
    <x v="4"/>
    <x v="7"/>
    <x v="1"/>
  </r>
  <r>
    <x v="150"/>
    <n v="127.71269989013599"/>
    <n v="128.405312750175"/>
    <n v="124.727666623019"/>
    <n v="125.215417546011"/>
    <n v="109578200"/>
    <n v="3.6776461271559953"/>
    <n v="2.4972823441249972"/>
    <n v="1.9943888644602084"/>
    <x v="0"/>
    <x v="7"/>
    <x v="1"/>
  </r>
  <r>
    <x v="151"/>
    <n v="128.81503295898401"/>
    <n v="129.38082586513201"/>
    <n v="127.039612299865"/>
    <n v="129.18571357095999"/>
    <n v="105158200"/>
    <n v="2.3412135652670116"/>
    <n v="-0.37068061197598468"/>
    <n v="-0.28693622671548336"/>
    <x v="1"/>
    <x v="7"/>
    <x v="1"/>
  </r>
  <r>
    <x v="152"/>
    <n v="125.82023620605401"/>
    <n v="126.981085897659"/>
    <n v="125.35199944208"/>
    <n v="126.02509816309301"/>
    <n v="100384500"/>
    <n v="1.6290864555789994"/>
    <n v="-0.20486195703900023"/>
    <n v="-0.16255647488080666"/>
    <x v="2"/>
    <x v="7"/>
    <x v="1"/>
  </r>
  <r>
    <x v="153"/>
    <n v="125.644630432128"/>
    <n v="126.51282640843"/>
    <n v="123.752154624578"/>
    <n v="125.35197692534599"/>
    <n v="91951100"/>
    <n v="2.7606717838520041"/>
    <n v="0.29265350678200264"/>
    <n v="0.23346540992831244"/>
    <x v="3"/>
    <x v="7"/>
    <x v="1"/>
  </r>
  <r>
    <x v="154"/>
    <n v="127.68343353271401"/>
    <n v="128.229712174204"/>
    <n v="125.34223510205"/>
    <n v="125.605609878141"/>
    <n v="88636800"/>
    <n v="2.8874770721539988"/>
    <n v="2.0778236545730095"/>
    <n v="1.6542443100979767"/>
    <x v="4"/>
    <x v="7"/>
    <x v="1"/>
  </r>
  <r>
    <x v="155"/>
    <n v="125.751953125"/>
    <n v="127.790748517502"/>
    <n v="125.605618909451"/>
    <n v="127.59565111508201"/>
    <n v="90221800"/>
    <n v="2.1851296080509997"/>
    <n v="-1.8436979900820063"/>
    <n v="-1.4449536280975004"/>
    <x v="0"/>
    <x v="7"/>
    <x v="1"/>
  </r>
  <r>
    <x v="156"/>
    <n v="124.025299072265"/>
    <n v="127.02984642222199"/>
    <n v="123.888729414766"/>
    <n v="125.625121439387"/>
    <n v="111598500"/>
    <n v="3.1411170074559891"/>
    <n v="-1.5998223671220018"/>
    <n v="-1.2734892104314517"/>
    <x v="1"/>
    <x v="7"/>
    <x v="1"/>
  </r>
  <r>
    <x v="157"/>
    <n v="124.698402404785"/>
    <n v="125.556848790009"/>
    <n v="123.83020635971999"/>
    <n v="124.649624335628"/>
    <n v="90757300"/>
    <n v="1.7266424302890044"/>
    <n v="4.877806915699523E-2"/>
    <n v="3.9132142930215975E-2"/>
    <x v="3"/>
    <x v="7"/>
    <x v="1"/>
  </r>
  <r>
    <x v="158"/>
    <n v="128.795486450195"/>
    <n v="129.24422377527699"/>
    <n v="125.40074474969499"/>
    <n v="125.508050530586"/>
    <n v="104319500"/>
    <n v="3.8434790255819991"/>
    <n v="3.2874359196089955"/>
    <n v="2.6193028301462267"/>
    <x v="4"/>
    <x v="7"/>
    <x v="1"/>
  </r>
  <r>
    <x v="159"/>
    <n v="133.51695251464801"/>
    <n v="136.248361061732"/>
    <n v="130.31730718048601"/>
    <n v="130.52216914763301"/>
    <n v="120150900"/>
    <n v="5.9310538812459868"/>
    <n v="2.9947833670150033"/>
    <n v="2.2944633747448817"/>
    <x v="0"/>
    <x v="7"/>
    <x v="1"/>
  </r>
  <r>
    <x v="160"/>
    <n v="135.66304016113199"/>
    <n v="136.42393036138"/>
    <n v="131.712254961399"/>
    <n v="132.94138184988199"/>
    <n v="114459400"/>
    <n v="4.7116753999810044"/>
    <n v="2.7216583112499961"/>
    <n v="2.0472619385913293"/>
    <x v="1"/>
    <x v="7"/>
    <x v="1"/>
  </r>
  <r>
    <x v="161"/>
    <n v="139.41871643066401"/>
    <n v="141.53555356505501"/>
    <n v="133.19501014057801"/>
    <n v="139.565050632658"/>
    <n v="157611700"/>
    <n v="8.3405434244770049"/>
    <n v="-0.14633420199399438"/>
    <n v="-0.10485017655254762"/>
    <x v="2"/>
    <x v="7"/>
    <x v="1"/>
  </r>
  <r>
    <x v="162"/>
    <n v="139.65281677246"/>
    <n v="140.76488803406099"/>
    <n v="137.90666052105999"/>
    <n v="140.08203987079301"/>
    <n v="98390600"/>
    <n v="2.8582275130009975"/>
    <n v="-0.42922309833301142"/>
    <n v="-0.3064083723573075"/>
    <x v="3"/>
    <x v="7"/>
    <x v="1"/>
  </r>
  <r>
    <x v="163"/>
    <n v="138.57977294921801"/>
    <n v="140.76490217618201"/>
    <n v="136.97020105373699"/>
    <n v="139.91620555195101"/>
    <n v="140843800"/>
    <n v="3.7947011224450193"/>
    <n v="-1.336432602732998"/>
    <n v="-0.95516641368378119"/>
    <x v="4"/>
    <x v="7"/>
    <x v="1"/>
  </r>
  <r>
    <x v="164"/>
    <n v="133.73155212402301"/>
    <n v="138.51152037306699"/>
    <n v="133.351106977781"/>
    <n v="136.102029485207"/>
    <n v="142621100"/>
    <n v="5.1604133952859854"/>
    <n v="-2.3704773611839869"/>
    <n v="-1.7416914135300499"/>
    <x v="0"/>
    <x v="7"/>
    <x v="1"/>
  </r>
  <r>
    <x v="165"/>
    <n v="128.72720336914"/>
    <n v="133.39010003222501"/>
    <n v="127.02007549376501"/>
    <n v="132.502389964636"/>
    <n v="177523800"/>
    <n v="6.3700245384600009"/>
    <n v="-3.7751865954959953"/>
    <n v="-2.8491460391797969"/>
    <x v="1"/>
    <x v="7"/>
    <x v="1"/>
  </r>
  <r>
    <x v="166"/>
    <n v="130.85379028320301"/>
    <n v="132.06341768361099"/>
    <n v="127.72242344814001"/>
    <n v="130.473345236417"/>
    <n v="106239800"/>
    <n v="4.340994235470987"/>
    <n v="0.38044504678600788"/>
    <n v="0.29158832870931878"/>
    <x v="2"/>
    <x v="8"/>
    <x v="1"/>
  </r>
  <r>
    <x v="167"/>
    <n v="131.68296813964801"/>
    <n v="132.97062252903399"/>
    <n v="131.312272763398"/>
    <n v="132.40482980711599"/>
    <n v="83305400"/>
    <n v="1.6583497656359896"/>
    <n v="-0.72186166746797653"/>
    <n v="-0.54519285174080612"/>
    <x v="3"/>
    <x v="8"/>
    <x v="1"/>
  </r>
  <r>
    <x v="168"/>
    <n v="130.65869140625"/>
    <n v="132.44386118494401"/>
    <n v="130.336774080422"/>
    <n v="132.434096642208"/>
    <n v="89880900"/>
    <n v="2.1070871045220088"/>
    <n v="-1.7754052359580044"/>
    <n v="-1.3405952703815747"/>
    <x v="4"/>
    <x v="8"/>
    <x v="1"/>
  </r>
  <r>
    <x v="169"/>
    <n v="134.02420043945301"/>
    <n v="134.033950099496"/>
    <n v="131.292792244482"/>
    <n v="132.960906980564"/>
    <n v="84183100"/>
    <n v="2.741157855013995"/>
    <n v="1.0632934588890066"/>
    <n v="0.79970382500808079"/>
    <x v="0"/>
    <x v="8"/>
    <x v="1"/>
  </r>
  <r>
    <x v="170"/>
    <n v="133.608963012695"/>
    <n v="134.25375979845799"/>
    <n v="132.72970551008501"/>
    <n v="134.18538039178401"/>
    <n v="75693800"/>
    <n v="1.5240542883729802"/>
    <n v="-0.57641737908900836"/>
    <n v="-0.42956794354648015"/>
    <x v="1"/>
    <x v="8"/>
    <x v="1"/>
  </r>
  <r>
    <x v="171"/>
    <n v="133.75553894042901"/>
    <n v="133.804389900605"/>
    <n v="131.81138402031499"/>
    <n v="132.89580974444399"/>
    <n v="71297200"/>
    <n v="1.9930058802900135"/>
    <n v="0.85972919598501107"/>
    <n v="0.64691971676025994"/>
    <x v="2"/>
    <x v="8"/>
    <x v="1"/>
  </r>
  <r>
    <x v="172"/>
    <n v="132.87626647949199"/>
    <n v="134.70319102234399"/>
    <n v="132.71996427692"/>
    <n v="133.47221241675601"/>
    <n v="76774200"/>
    <n v="1.9832267454239911"/>
    <n v="-0.59594593726401968"/>
    <n v="-0.4464943874633826"/>
    <x v="3"/>
    <x v="8"/>
    <x v="1"/>
  </r>
  <r>
    <x v="173"/>
    <n v="132.27056884765599"/>
    <n v="133.833710279267"/>
    <n v="131.303373409784"/>
    <n v="133.33545130799001"/>
    <n v="73046600"/>
    <n v="2.5303368694829942"/>
    <n v="-1.0648824603340188"/>
    <n v="-0.79864915886042864"/>
    <x v="4"/>
    <x v="8"/>
    <x v="1"/>
  </r>
  <r>
    <x v="174"/>
    <n v="132.01652526855401"/>
    <n v="133.24748871589699"/>
    <n v="130.68785992071099"/>
    <n v="132.76877325498799"/>
    <n v="64280000"/>
    <n v="2.5596287951860006"/>
    <n v="-0.75224798643398572"/>
    <n v="-0.56658502446901571"/>
    <x v="0"/>
    <x v="8"/>
    <x v="1"/>
  </r>
  <r>
    <x v="175"/>
    <n v="132.25099182128901"/>
    <n v="132.40730890610999"/>
    <n v="130.60970715231699"/>
    <n v="131.254503946792"/>
    <n v="60145100"/>
    <n v="1.7976017537930034"/>
    <n v="0.99648787449700649"/>
    <n v="0.75920280411936425"/>
    <x v="1"/>
    <x v="8"/>
    <x v="1"/>
  </r>
  <r>
    <x v="176"/>
    <n v="130.12123107910099"/>
    <n v="132.87624896678699"/>
    <n v="129.730438356126"/>
    <n v="132.368240787747"/>
    <n v="80576300"/>
    <n v="3.1458106106609875"/>
    <n v="-2.2470097086460044"/>
    <n v="-1.6975444376034983"/>
    <x v="3"/>
    <x v="8"/>
    <x v="1"/>
  </r>
  <r>
    <x v="177"/>
    <n v="127.82536315917901"/>
    <n v="129.173571889264"/>
    <n v="126.486933563625"/>
    <n v="128.22592008727901"/>
    <n v="97918500"/>
    <n v="2.6866383256389952"/>
    <n v="-0.4005569281000021"/>
    <n v="-0.31238374255950485"/>
    <x v="4"/>
    <x v="8"/>
    <x v="1"/>
  </r>
  <r>
    <x v="178"/>
    <n v="126.72145080566401"/>
    <n v="127.004762562972"/>
    <n v="124.474440486567"/>
    <n v="126.22319181191"/>
    <n v="96856700"/>
    <n v="2.5303220764049996"/>
    <n v="0.49825899375400695"/>
    <n v="0.39474440996269666"/>
    <x v="0"/>
    <x v="8"/>
    <x v="1"/>
  </r>
  <r>
    <x v="179"/>
    <n v="126.877754211425"/>
    <n v="127.698411706654"/>
    <n v="125.83241506158301"/>
    <n v="127.239239445151"/>
    <n v="87668800"/>
    <n v="1.8659966450709931"/>
    <n v="-0.36148523372600039"/>
    <n v="-0.28409886392147587"/>
    <x v="1"/>
    <x v="8"/>
    <x v="1"/>
  </r>
  <r>
    <x v="180"/>
    <n v="123.096885681152"/>
    <n v="126.731175879554"/>
    <n v="122.70610042636299"/>
    <n v="125.060568728991"/>
    <n v="103916400"/>
    <n v="4.0250754531910076"/>
    <n v="-1.9636830478389982"/>
    <n v="-1.5701856051001515"/>
    <x v="2"/>
    <x v="8"/>
    <x v="1"/>
  </r>
  <r>
    <x v="181"/>
    <n v="122.96011352539"/>
    <n v="123.790527543883"/>
    <n v="115.66222544595099"/>
    <n v="120.908500228641"/>
    <n v="158273000"/>
    <n v="8.1283020979320071"/>
    <n v="2.0516132967489966"/>
    <n v="1.6968313169622848"/>
    <x v="3"/>
    <x v="8"/>
    <x v="1"/>
  </r>
  <r>
    <x v="182"/>
    <n v="122.46189880371"/>
    <n v="122.667059449459"/>
    <n v="119.413789262744"/>
    <n v="122.06134919637501"/>
    <n v="111039900"/>
    <n v="3.2532701867149996"/>
    <n v="0.40054960733499456"/>
    <n v="0.32815433384287884"/>
    <x v="4"/>
    <x v="8"/>
    <x v="1"/>
  </r>
  <r>
    <x v="183"/>
    <n v="118.20232391357401"/>
    <n v="123.54629339463099"/>
    <n v="117.762695134539"/>
    <n v="121.80730673465"/>
    <n v="148199500"/>
    <n v="5.783598260091992"/>
    <n v="-3.6049828210759927"/>
    <n v="-2.9595784667739466"/>
    <x v="0"/>
    <x v="8"/>
    <x v="1"/>
  </r>
  <r>
    <x v="184"/>
    <n v="118.46612548828099"/>
    <n v="121.973406942797"/>
    <n v="118.40750284268501"/>
    <n v="119.76547611682101"/>
    <n v="164560400"/>
    <n v="3.5659041001119931"/>
    <n v="-1.2993506285400116"/>
    <n v="-1.0849125062322684"/>
    <x v="1"/>
    <x v="8"/>
    <x v="1"/>
  </r>
  <r>
    <x v="185"/>
    <n v="124.845657348632"/>
    <n v="124.982431084479"/>
    <n v="119.960859772367"/>
    <n v="120.898740012576"/>
    <n v="116307900"/>
    <n v="5.0215713121120018"/>
    <n v="3.9469173360560035"/>
    <n v="3.2646472044666814"/>
    <x v="2"/>
    <x v="9"/>
    <x v="1"/>
  </r>
  <r>
    <x v="186"/>
    <n v="122.237174987792"/>
    <n v="125.754227687417"/>
    <n v="122.12970884679901"/>
    <n v="125.451372628404"/>
    <n v="102260900"/>
    <n v="3.6245188406179949"/>
    <n v="-3.2141976406119994"/>
    <n v="-2.5621063949078375"/>
    <x v="3"/>
    <x v="9"/>
    <x v="1"/>
  </r>
  <r>
    <x v="187"/>
    <n v="119.247673034667"/>
    <n v="122.813576665995"/>
    <n v="119.032740754163"/>
    <n v="121.93431163375401"/>
    <n v="112966300"/>
    <n v="3.7808359118319999"/>
    <n v="-2.6866385990870043"/>
    <n v="-2.2033491337177367"/>
    <x v="4"/>
    <x v="9"/>
    <x v="1"/>
  </r>
  <r>
    <x v="188"/>
    <n v="117.362159729003"/>
    <n v="120.752210897197"/>
    <n v="115.886956028404"/>
    <n v="118.94483704068899"/>
    <n v="178155000"/>
    <n v="4.8652548687930022"/>
    <n v="-1.5826773116859982"/>
    <n v="-1.3305977384664385"/>
    <x v="0"/>
    <x v="9"/>
    <x v="1"/>
  </r>
  <r>
    <x v="189"/>
    <n v="118.622436523437"/>
    <n v="119.13045970522001"/>
    <n v="114.86114343746399"/>
    <n v="118.19257935455499"/>
    <n v="153766600"/>
    <n v="4.269316267756011"/>
    <n v="0.42985716888200898"/>
    <n v="0.36369218036313444"/>
    <x v="1"/>
    <x v="9"/>
    <x v="1"/>
  </r>
  <r>
    <x v="190"/>
    <n v="113.67901611328099"/>
    <n v="118.21210791986999"/>
    <n v="113.53247068712101"/>
    <n v="118.14372104814299"/>
    <n v="154376600"/>
    <n v="4.6796372327489877"/>
    <n v="-4.4647049348619987"/>
    <n v="-3.7790454670398042"/>
    <x v="2"/>
    <x v="9"/>
    <x v="1"/>
  </r>
  <r>
    <x v="191"/>
    <n v="118.30001831054599"/>
    <n v="119.247670186348"/>
    <n v="116.05301600805601"/>
    <n v="116.287484193184"/>
    <n v="129525800"/>
    <n v="3.1946541782919979"/>
    <n v="2.0125341173619944"/>
    <n v="1.730654103771518"/>
    <x v="3"/>
    <x v="9"/>
    <x v="1"/>
  </r>
  <r>
    <x v="192"/>
    <n v="117.215599060058"/>
    <n v="119.35513520480001"/>
    <n v="116.69780428624399"/>
    <n v="118.88619883894199"/>
    <n v="111943300"/>
    <n v="2.6573309185560134"/>
    <n v="-1.6705997788839966"/>
    <n v="-1.4052091791976615"/>
    <x v="4"/>
    <x v="9"/>
    <x v="1"/>
  </r>
  <r>
    <x v="193"/>
    <n v="119.14998626708901"/>
    <n v="120.37118570913501"/>
    <n v="118.466117560988"/>
    <n v="119.71662459706501"/>
    <n v="103026500"/>
    <n v="1.9050681481470093"/>
    <n v="-0.56663832997600139"/>
    <n v="-0.4733163266865888"/>
    <x v="0"/>
    <x v="9"/>
    <x v="1"/>
  </r>
  <r>
    <x v="194"/>
    <n v="118.241416931152"/>
    <n v="118.378190676244"/>
    <n v="116.414507284447"/>
    <n v="117.625935078238"/>
    <n v="88105100"/>
    <n v="1.9636833917970051"/>
    <n v="0.61548185291400159"/>
    <n v="0.52325352610767217"/>
    <x v="1"/>
    <x v="9"/>
    <x v="1"/>
  </r>
  <r>
    <x v="195"/>
    <n v="121.13321685791"/>
    <n v="121.142988540771"/>
    <n v="117.645471437582"/>
    <n v="118.612666793337"/>
    <n v="92403800"/>
    <n v="3.4975171031889971"/>
    <n v="2.5205500645730012"/>
    <n v="2.1250260471460809"/>
    <x v="2"/>
    <x v="9"/>
    <x v="1"/>
  </r>
  <r>
    <x v="196"/>
    <n v="122.676803588867"/>
    <n v="124.288788247651"/>
    <n v="121.846389508163"/>
    <n v="122.803805640021"/>
    <n v="115227900"/>
    <n v="2.4423987394879987"/>
    <n v="-0.12700205115399399"/>
    <n v="-0.10341866075899916"/>
    <x v="3"/>
    <x v="9"/>
    <x v="1"/>
  </r>
  <r>
    <x v="197"/>
    <n v="121.885459899902"/>
    <n v="122.960113776238"/>
    <n v="119.521212427631"/>
    <n v="121.19181960287"/>
    <n v="111932600"/>
    <n v="3.4389013486070041"/>
    <n v="0.69364029703200458"/>
    <n v="0.57234910681675932"/>
    <x v="4"/>
    <x v="9"/>
    <x v="1"/>
  </r>
  <r>
    <x v="198"/>
    <n v="117.752922058105"/>
    <n v="120.341866107645"/>
    <n v="117.547761466745"/>
    <n v="120.048775289354"/>
    <n v="121229700"/>
    <n v="2.7941046409000023"/>
    <n v="-2.2958532312489979"/>
    <n v="-1.9124336968163937"/>
    <x v="0"/>
    <x v="9"/>
    <x v="1"/>
  </r>
  <r>
    <x v="199"/>
    <n v="117.225387573242"/>
    <n v="118.63221186947899"/>
    <n v="116.92253246365"/>
    <n v="117.137464781532"/>
    <n v="185549500"/>
    <n v="1.709679405828993"/>
    <n v="8.7922791709999615E-2"/>
    <n v="7.5059496868897235E-2"/>
    <x v="1"/>
    <x v="9"/>
    <x v="1"/>
  </r>
  <r>
    <x v="200"/>
    <n v="120.54705047607401"/>
    <n v="121.015994387113"/>
    <n v="117.489169458454"/>
    <n v="117.557556335729"/>
    <n v="111912300"/>
    <n v="3.5268249286589963"/>
    <n v="2.9894941403450019"/>
    <n v="2.5430046638664363"/>
    <x v="2"/>
    <x v="9"/>
    <x v="1"/>
  </r>
  <r>
    <x v="201"/>
    <n v="119.71661376953099"/>
    <n v="121.37744187905901"/>
    <n v="119.32582849269799"/>
    <n v="120.488412641533"/>
    <n v="95467100"/>
    <n v="2.0516133863610122"/>
    <n v="-0.77179887200200881"/>
    <n v="-0.64055858574400837"/>
    <x v="3"/>
    <x v="9"/>
    <x v="1"/>
  </r>
  <r>
    <x v="202"/>
    <n v="117.32307434082"/>
    <n v="120.068335874852"/>
    <n v="117.30353842848299"/>
    <n v="119.99017731828199"/>
    <n v="88530500"/>
    <n v="2.7647974463690019"/>
    <n v="-2.6671029774619939"/>
    <n v="-2.2227677607203833"/>
    <x v="4"/>
    <x v="9"/>
    <x v="1"/>
  </r>
  <r>
    <x v="203"/>
    <n v="117.811546325683"/>
    <n v="118.856900179852"/>
    <n v="116.258184248333"/>
    <n v="116.785743289775"/>
    <n v="98844700"/>
    <n v="2.5987159315190098"/>
    <n v="1.0258030359079982"/>
    <n v="0.87836323767938107"/>
    <x v="0"/>
    <x v="9"/>
    <x v="1"/>
  </r>
  <r>
    <x v="204"/>
    <n v="118.417259216308"/>
    <n v="118.68104245336001"/>
    <n v="116.180021083581"/>
    <n v="117.57707345629299"/>
    <n v="94071200"/>
    <n v="2.5010213697790107"/>
    <n v="0.84018576001500378"/>
    <n v="0.71458298400948606"/>
    <x v="1"/>
    <x v="9"/>
    <x v="1"/>
  </r>
  <r>
    <x v="205"/>
    <n v="118.593124389648"/>
    <n v="119.755708690392"/>
    <n v="117.948334934191"/>
    <n v="118.847135970821"/>
    <n v="80819200"/>
    <n v="1.8073737562010024"/>
    <n v="-0.25401158117300326"/>
    <n v="-0.21372966129816323"/>
    <x v="2"/>
    <x v="9"/>
    <x v="1"/>
  </r>
  <r>
    <x v="206"/>
    <n v="117.13744354248"/>
    <n v="117.62592328414701"/>
    <n v="116.121404785379"/>
    <n v="117.34260413954701"/>
    <n v="85671900"/>
    <n v="1.5045184987680074"/>
    <n v="-0.20516059706700673"/>
    <n v="-0.17483896711805047"/>
    <x v="3"/>
    <x v="9"/>
    <x v="1"/>
  </r>
  <r>
    <x v="207"/>
    <n v="119.335609436035"/>
    <n v="120.674039237031"/>
    <n v="118.358649894935"/>
    <n v="118.847129665485"/>
    <n v="118323800"/>
    <n v="2.3153893420959974"/>
    <n v="0.48847977055000058"/>
    <n v="0.41101520240741879"/>
    <x v="4"/>
    <x v="9"/>
    <x v="1"/>
  </r>
  <r>
    <x v="208"/>
    <n v="120.16602325439401"/>
    <n v="121.31883580815"/>
    <n v="119.66777180267"/>
    <n v="120.810820127638"/>
    <n v="75089100"/>
    <n v="1.651064005479995"/>
    <n v="-0.64479687324399038"/>
    <n v="-0.53372444004829633"/>
    <x v="0"/>
    <x v="10"/>
    <x v="1"/>
  </r>
  <r>
    <x v="209"/>
    <n v="122.999206542968"/>
    <n v="123.253218108244"/>
    <n v="120.234409279139"/>
    <n v="121.01597988601399"/>
    <n v="88651200"/>
    <n v="3.0188088291049979"/>
    <n v="1.9832266569540025"/>
    <n v="1.6388138647656456"/>
    <x v="2"/>
    <x v="10"/>
    <x v="1"/>
  </r>
  <r>
    <x v="210"/>
    <n v="123.30206298828099"/>
    <n v="124.20086397868801"/>
    <n v="122.75496802953"/>
    <n v="123.58538215009401"/>
    <n v="80171300"/>
    <n v="1.4458959491580003"/>
    <n v="-0.28331916181301153"/>
    <n v="-0.22924973559487918"/>
    <x v="3"/>
    <x v="10"/>
    <x v="1"/>
  </r>
  <r>
    <x v="211"/>
    <n v="124.953125"/>
    <n v="124.972660910952"/>
    <n v="122.25671461834"/>
    <n v="122.930819077157"/>
    <n v="83466700"/>
    <n v="2.7159462926120028"/>
    <n v="2.0223059228430031"/>
    <n v="1.6450764243047236"/>
    <x v="4"/>
    <x v="10"/>
    <x v="1"/>
  </r>
  <r>
    <x v="212"/>
    <n v="127.35646057128901"/>
    <n v="127.385768168211"/>
    <n v="125.55885839300799"/>
    <n v="125.97894388704501"/>
    <n v="88844600"/>
    <n v="1.8269097752030063"/>
    <n v="1.3775166842440001"/>
    <n v="1.0934499383318426"/>
    <x v="0"/>
    <x v="10"/>
    <x v="1"/>
  </r>
  <r>
    <x v="213"/>
    <n v="129.93563842773401"/>
    <n v="129.97471025605299"/>
    <n v="126.486971923696"/>
    <n v="126.80937040941301"/>
    <n v="106686700"/>
    <n v="3.4877383323569831"/>
    <n v="3.1262680183209994"/>
    <n v="2.4653288698048277"/>
    <x v="1"/>
    <x v="10"/>
    <x v="1"/>
  </r>
  <r>
    <x v="214"/>
    <n v="128.21618652343699"/>
    <n v="129.78909211563001"/>
    <n v="127.620240556029"/>
    <n v="129.466693650585"/>
    <n v="91420000"/>
    <n v="2.1688515596010092"/>
    <n v="-1.2505071271480119"/>
    <n v="-0.96589098855260802"/>
    <x v="2"/>
    <x v="10"/>
    <x v="1"/>
  </r>
  <r>
    <x v="215"/>
    <n v="131.33265686035099"/>
    <n v="131.55736827586401"/>
    <n v="128.89025813953299"/>
    <n v="129.38851701920001"/>
    <n v="91266500"/>
    <n v="2.6671101363310186"/>
    <n v="1.9441398411509851"/>
    <n v="1.502559798921332"/>
    <x v="3"/>
    <x v="10"/>
    <x v="1"/>
  </r>
  <r>
    <x v="216"/>
    <n v="128.98794555664"/>
    <n v="131.889516103494"/>
    <n v="128.62647535688799"/>
    <n v="131.83090092593599"/>
    <n v="87222800"/>
    <n v="3.2630407466060092"/>
    <n v="-2.8429553692959928"/>
    <n v="-2.1565166810876879"/>
    <x v="4"/>
    <x v="10"/>
    <x v="1"/>
  </r>
  <r>
    <x v="217"/>
    <n v="131.40106201171801"/>
    <n v="131.889541796148"/>
    <n v="130.56087618621001"/>
    <n v="130.73673666035901"/>
    <n v="89347100"/>
    <n v="1.3286656099379854"/>
    <n v="0.66432535135899684"/>
    <n v="0.50813976876663813"/>
    <x v="0"/>
    <x v="10"/>
    <x v="1"/>
  </r>
  <r>
    <x v="218"/>
    <n v="131.068923950195"/>
    <n v="131.567168057282"/>
    <n v="130.209194597834"/>
    <n v="131.20569771923201"/>
    <n v="84922400"/>
    <n v="1.3579734594480044"/>
    <n v="-0.13677376903700633"/>
    <n v="-0.10424377249964364"/>
    <x v="1"/>
    <x v="10"/>
    <x v="1"/>
  </r>
  <r>
    <x v="219"/>
    <n v="131.73320007324199"/>
    <n v="132.34868925693101"/>
    <n v="130.26776099376599"/>
    <n v="130.43384230057401"/>
    <n v="94264200"/>
    <n v="2.0809282631650206"/>
    <n v="1.2993577726679746"/>
    <n v="0.99618147387984779"/>
    <x v="2"/>
    <x v="10"/>
    <x v="1"/>
  </r>
  <r>
    <x v="220"/>
    <n v="130.04309082031199"/>
    <n v="132.40733122468501"/>
    <n v="128.77304037969"/>
    <n v="131.909087203453"/>
    <n v="94812300"/>
    <n v="3.6342908449950073"/>
    <n v="-1.8659963831410096"/>
    <n v="-1.4146079111766934"/>
    <x v="3"/>
    <x v="10"/>
    <x v="1"/>
  </r>
  <r>
    <x v="221"/>
    <n v="130.42408752441401"/>
    <n v="130.66832738869201"/>
    <n v="128.27477970021101"/>
    <n v="129.31035433959499"/>
    <n v="68847100"/>
    <n v="2.393547688480993"/>
    <n v="1.1137331848190115"/>
    <n v="0.86128693290416958"/>
    <x v="4"/>
    <x v="10"/>
    <x v="1"/>
  </r>
  <r>
    <x v="222"/>
    <n v="128.90000915527301"/>
    <n v="131.05908080542801"/>
    <n v="128.382221931993"/>
    <n v="129.974655413666"/>
    <n v="84566500"/>
    <n v="2.6768588734350089"/>
    <n v="-1.0746462583929883"/>
    <n v="-0.82681216193476148"/>
    <x v="0"/>
    <x v="10"/>
    <x v="1"/>
  </r>
  <r>
    <x v="223"/>
    <n v="131.22521972656199"/>
    <n v="132.00677547542"/>
    <n v="129.11498342731699"/>
    <n v="129.11498342731699"/>
    <n v="78657500"/>
    <n v="2.8917920481030137"/>
    <n v="2.1102362992450026"/>
    <n v="1.6343852922638704"/>
    <x v="1"/>
    <x v="10"/>
    <x v="1"/>
  </r>
  <r>
    <x v="224"/>
    <n v="131.61598205566401"/>
    <n v="131.948144700418"/>
    <n v="130.48270548356399"/>
    <n v="131.72344819452201"/>
    <n v="66905100"/>
    <n v="1.4654392168540085"/>
    <n v="-0.10746613885800116"/>
    <n v="-8.1584668736655777E-2"/>
    <x v="2"/>
    <x v="10"/>
    <x v="1"/>
  </r>
  <r>
    <x v="225"/>
    <n v="131.29360961914"/>
    <n v="132.29011265780801"/>
    <n v="131.02006210377601"/>
    <n v="131.899319844986"/>
    <n v="66015800"/>
    <n v="1.2700505540319966"/>
    <n v="-0.60571022584599632"/>
    <n v="-0.45922164462853493"/>
    <x v="3"/>
    <x v="10"/>
    <x v="1"/>
  </r>
  <r>
    <x v="226"/>
    <n v="130.50225830078099"/>
    <n v="131.90908243602701"/>
    <n v="130.01377852644401"/>
    <n v="131.21543459729199"/>
    <n v="107760100"/>
    <n v="1.8953039095829922"/>
    <n v="-0.71317629651099423"/>
    <n v="-0.54351555417224728"/>
    <x v="4"/>
    <x v="10"/>
    <x v="1"/>
  </r>
  <r>
    <x v="227"/>
    <n v="130.40455627441401"/>
    <n v="133.91185238072001"/>
    <n v="129.398289132695"/>
    <n v="133.32567068911601"/>
    <n v="151101000"/>
    <n v="4.5135632480250081"/>
    <n v="-2.9211144147020036"/>
    <n v="-2.1909617252279592"/>
    <x v="0"/>
    <x v="10"/>
    <x v="1"/>
  </r>
  <r>
    <x v="228"/>
    <n v="128.43109130859301"/>
    <n v="130.48269713661799"/>
    <n v="128.05007773287301"/>
    <n v="128.74371056977"/>
    <n v="109839500"/>
    <n v="2.4326194037449795"/>
    <n v="-0.3126192611769909"/>
    <n v="-0.24282293852915895"/>
    <x v="1"/>
    <x v="10"/>
    <x v="1"/>
  </r>
  <r>
    <x v="229"/>
    <n v="129.48620605468699"/>
    <n v="130.98096780991401"/>
    <n v="128.792573155138"/>
    <n v="128.99772630286199"/>
    <n v="75135100"/>
    <n v="2.1883946547760047"/>
    <n v="0.48847975182499681"/>
    <n v="0.37867314860894508"/>
    <x v="2"/>
    <x v="11"/>
    <x v="1"/>
  </r>
  <r>
    <x v="230"/>
    <n v="124.90427398681599"/>
    <n v="128.46041352101"/>
    <n v="123.780769040488"/>
    <n v="128.16732268158199"/>
    <n v="137564700"/>
    <n v="4.6796444805220005"/>
    <n v="-3.2630486947659989"/>
    <n v="-2.5459287332331146"/>
    <x v="3"/>
    <x v="11"/>
    <x v="1"/>
  </r>
  <r>
    <x v="231"/>
    <n v="125.14852142333901"/>
    <n v="127.444367368407"/>
    <n v="125.021511914467"/>
    <n v="126.22316795915199"/>
    <n v="84000900"/>
    <n v="2.4228554539400022"/>
    <n v="-1.0746465358129882"/>
    <n v="-0.85138612283979631"/>
    <x v="4"/>
    <x v="11"/>
    <x v="1"/>
  </r>
  <r>
    <x v="232"/>
    <n v="126.750732421875"/>
    <n v="126.76049665039299"/>
    <n v="124.20086004629199"/>
    <n v="124.943351362238"/>
    <n v="78128300"/>
    <n v="2.5596366041010015"/>
    <n v="1.8073810596369952"/>
    <n v="1.4465604131243477"/>
    <x v="0"/>
    <x v="11"/>
    <x v="1"/>
  </r>
  <r>
    <x v="233"/>
    <n v="127.426010131835"/>
    <n v="128.45354832587901"/>
    <n v="126.711607378254"/>
    <n v="128.05232581039101"/>
    <n v="78973300"/>
    <n v="1.7419409476250109"/>
    <n v="-0.62631567855601133"/>
    <n v="-0.48910917829279127"/>
    <x v="1"/>
    <x v="11"/>
    <x v="1"/>
  </r>
  <r>
    <x v="234"/>
    <n v="124.137817382812"/>
    <n v="126.770297388733"/>
    <n v="124.09867172726101"/>
    <n v="126.643087074166"/>
    <n v="88071200"/>
    <n v="2.6716256614719924"/>
    <n v="-2.5052696913540018"/>
    <n v="-1.9782127467303765"/>
    <x v="2"/>
    <x v="11"/>
    <x v="1"/>
  </r>
  <r>
    <x v="235"/>
    <n v="123.21791839599599"/>
    <n v="123.570214357083"/>
    <n v="120.145047953758"/>
    <n v="120.85944308875401"/>
    <n v="126142800"/>
    <n v="3.425166403325008"/>
    <n v="2.3584753072419886"/>
    <n v="1.9514199693192573"/>
    <x v="3"/>
    <x v="11"/>
    <x v="1"/>
  </r>
  <r>
    <x v="236"/>
    <n v="120.145042419433"/>
    <n v="121.975062501341"/>
    <n v="119.636163862396"/>
    <n v="120.761577122045"/>
    <n v="112172300"/>
    <n v="2.3388986389449968"/>
    <n v="-0.61653470261200027"/>
    <n v="-0.51053879661484813"/>
    <x v="4"/>
    <x v="11"/>
    <x v="1"/>
  </r>
  <r>
    <x v="237"/>
    <n v="122.29798889160099"/>
    <n v="123.452759338947"/>
    <n v="121.60317046079599"/>
    <n v="121.916328168571"/>
    <n v="105861300"/>
    <n v="1.8495888781510104"/>
    <n v="0.3816607230299951"/>
    <n v="0.31305135970161546"/>
    <x v="0"/>
    <x v="11"/>
    <x v="1"/>
  </r>
  <r>
    <x v="238"/>
    <n v="124.72499084472599"/>
    <n v="125.155585601808"/>
    <n v="123.159201909342"/>
    <n v="123.550651009755"/>
    <n v="81918000"/>
    <n v="1.9963836924659972"/>
    <n v="1.1743398349709935"/>
    <n v="0.95049263227133707"/>
    <x v="1"/>
    <x v="11"/>
    <x v="1"/>
  </r>
  <r>
    <x v="239"/>
    <n v="123.570220947265"/>
    <n v="124.21611308729101"/>
    <n v="122.49374151349301"/>
    <n v="124.10846439728699"/>
    <n v="74244600"/>
    <n v="1.7223715737980001"/>
    <n v="-0.53824345002199436"/>
    <n v="-0.43368794597200766"/>
    <x v="2"/>
    <x v="11"/>
    <x v="1"/>
  </r>
  <r>
    <x v="240"/>
    <n v="122.180572509765"/>
    <n v="124.27481643282"/>
    <n v="122.112069482984"/>
    <n v="123.854009992228"/>
    <n v="63342900"/>
    <n v="2.1627469498360057"/>
    <n v="-1.6734374824630009"/>
    <n v="-1.3511371029230392"/>
    <x v="3"/>
    <x v="11"/>
    <x v="1"/>
  </r>
  <r>
    <x v="241"/>
    <n v="122.0239944458"/>
    <n v="122.2490726143"/>
    <n v="120.23312004612001"/>
    <n v="120.526708706034"/>
    <n v="92612000"/>
    <n v="2.0159525681799977"/>
    <n v="1.4972857397659993"/>
    <n v="1.2422854285500287"/>
    <x v="4"/>
    <x v="11"/>
    <x v="1"/>
  </r>
  <r>
    <x v="242"/>
    <n v="124.587997436523"/>
    <n v="124.98923485843299"/>
    <n v="122.425250083203"/>
    <n v="122.55247534686799"/>
    <n v="76857100"/>
    <n v="2.5639847752299971"/>
    <n v="2.0355220896550037"/>
    <n v="1.6609391886159275"/>
    <x v="0"/>
    <x v="11"/>
    <x v="1"/>
  </r>
  <r>
    <x v="243"/>
    <n v="122.748176574707"/>
    <n v="125.263227005781"/>
    <n v="122.53287920868701"/>
    <n v="125.087075294154"/>
    <n v="79295400"/>
    <n v="2.730347797093998"/>
    <n v="-2.3388987194470019"/>
    <n v="-1.8698164570135338"/>
    <x v="1"/>
    <x v="11"/>
    <x v="1"/>
  </r>
  <r>
    <x v="244"/>
    <n v="124.38246154785099"/>
    <n v="125.204505311936"/>
    <n v="123.24726749854401"/>
    <n v="123.315770523362"/>
    <n v="63092900"/>
    <n v="1.9572378133919983"/>
    <n v="1.0666910244889891"/>
    <n v="0.86500779256527127"/>
    <x v="2"/>
    <x v="11"/>
    <x v="1"/>
  </r>
  <r>
    <x v="245"/>
    <n v="124.18674468994099"/>
    <n v="125.576389255869"/>
    <n v="123.619143914158"/>
    <n v="125.087072320739"/>
    <n v="72009500"/>
    <n v="1.9572453417110012"/>
    <n v="-0.90032763079800304"/>
    <n v="-0.71976073473799884"/>
    <x v="3"/>
    <x v="11"/>
    <x v="1"/>
  </r>
  <r>
    <x v="246"/>
    <n v="124.137817382812"/>
    <n v="124.666272533341"/>
    <n v="123.71701091848"/>
    <n v="124.245466069009"/>
    <n v="56575900"/>
    <n v="0.94926161486100114"/>
    <n v="-0.10764868619699541"/>
    <n v="-8.6641943245803973E-2"/>
    <x v="4"/>
    <x v="11"/>
    <x v="1"/>
  </r>
  <r>
    <x v="247"/>
    <n v="122.60137176513599"/>
    <n v="124.910912913084"/>
    <n v="122.405650976166"/>
    <n v="123.73657324672099"/>
    <n v="94625600"/>
    <n v="2.5052619369180036"/>
    <n v="-1.1352014815849998"/>
    <n v="-0.91743407126807808"/>
    <x v="0"/>
    <x v="11"/>
    <x v="1"/>
  </r>
  <r>
    <x v="248"/>
    <n v="121.94569396972599"/>
    <n v="123.110252775859"/>
    <n v="121.886979228667"/>
    <n v="122.885167158017"/>
    <n v="71311100"/>
    <n v="1.2232735471919938"/>
    <n v="-0.93947318829100368"/>
    <n v="-0.76451308975553012"/>
    <x v="1"/>
    <x v="11"/>
    <x v="1"/>
  </r>
  <r>
    <x v="249"/>
    <n v="121.622764587402"/>
    <n v="122.66988658829"/>
    <n v="121.29003772089099"/>
    <n v="122.40566275113601"/>
    <n v="67637100"/>
    <n v="1.379848867399005"/>
    <n v="-0.78289816373400356"/>
    <n v="-0.63959309245824714"/>
    <x v="3"/>
    <x v="0"/>
    <x v="1"/>
  </r>
  <r>
    <x v="250"/>
    <n v="122.386093139648"/>
    <n v="122.56224486317601"/>
    <n v="121.397693297994"/>
    <n v="121.622771493115"/>
    <n v="59278900"/>
    <n v="1.1645515651820091"/>
    <n v="0.76332164653300083"/>
    <n v="0.62761408670596863"/>
    <x v="4"/>
    <x v="0"/>
    <x v="1"/>
  </r>
  <r>
    <x v="251"/>
    <n v="120.89858245849599"/>
    <n v="122.180570856459"/>
    <n v="120.49734511686999"/>
    <n v="122.014207431708"/>
    <n v="76229200"/>
    <n v="1.6832257395890053"/>
    <n v="-1.1156249732120074"/>
    <n v="-0.91434022045049845"/>
    <x v="0"/>
    <x v="0"/>
    <x v="1"/>
  </r>
  <r>
    <x v="252"/>
    <n v="123.19833374023401"/>
    <n v="123.462565026525"/>
    <n v="121.201950271809"/>
    <n v="121.417247626189"/>
    <n v="75169300"/>
    <n v="2.260614754716002"/>
    <n v="1.78108611404501"/>
    <n v="1.4669135965991378"/>
    <x v="1"/>
    <x v="0"/>
    <x v="1"/>
  </r>
  <r>
    <x v="253"/>
    <n v="123.208129882812"/>
    <n v="123.61914805852901"/>
    <n v="122.161007882997"/>
    <n v="123.472353719696"/>
    <n v="71057600"/>
    <n v="1.4581401755320087"/>
    <n v="-0.26422383688399975"/>
    <n v="-0.2139943306530257"/>
    <x v="2"/>
    <x v="0"/>
    <x v="1"/>
  </r>
  <r>
    <x v="254"/>
    <n v="124.03017425537099"/>
    <n v="125.713407654409"/>
    <n v="123.51150736205101"/>
    <n v="123.893168187938"/>
    <n v="74403800"/>
    <n v="2.2019002923579905"/>
    <n v="0.13700606743299204"/>
    <n v="0.11058403739031245"/>
    <x v="3"/>
    <x v="0"/>
    <x v="1"/>
  </r>
  <r>
    <x v="255"/>
    <n v="124.41183471679599"/>
    <n v="125.018581203843"/>
    <n v="123.81487651061499"/>
    <n v="124.490126031177"/>
    <n v="56877900"/>
    <n v="1.2037046932280049"/>
    <n v="-7.8291314381004895E-2"/>
    <n v="-6.2889577572921573E-2"/>
    <x v="4"/>
    <x v="0"/>
    <x v="1"/>
  </r>
  <r>
    <x v="256"/>
    <n v="123.413650512695"/>
    <n v="125.44917995366799"/>
    <n v="123.24728706405099"/>
    <n v="124.304189976701"/>
    <n v="71186400"/>
    <n v="2.2018928896169996"/>
    <n v="-0.89053946400599671"/>
    <n v="-0.71641950619115524"/>
    <x v="0"/>
    <x v="0"/>
    <x v="1"/>
  </r>
  <r>
    <x v="257"/>
    <n v="124.62712860107401"/>
    <n v="124.715208193848"/>
    <n v="123.40385484671199"/>
    <n v="123.824661316864"/>
    <n v="53522400"/>
    <n v="1.3113533471360057"/>
    <n v="0.80246728421001023"/>
    <n v="0.64806741700388582"/>
    <x v="1"/>
    <x v="0"/>
    <x v="1"/>
  </r>
  <r>
    <x v="258"/>
    <n v="127.690216064453"/>
    <n v="127.748930821282"/>
    <n v="124.353128813887"/>
    <n v="125.087093139332"/>
    <n v="96906500"/>
    <n v="3.3958020073950053"/>
    <n v="2.6031229251209993"/>
    <n v="2.0810483798048076"/>
    <x v="2"/>
    <x v="0"/>
    <x v="1"/>
  </r>
  <r>
    <x v="259"/>
    <n v="126.868156433105"/>
    <n v="127.807637168412"/>
    <n v="126.623501702639"/>
    <n v="127.161745096172"/>
    <n v="62746300"/>
    <n v="1.1841354657729966"/>
    <n v="-0.29358866306699838"/>
    <n v="-0.2308781330776471"/>
    <x v="3"/>
    <x v="0"/>
    <x v="1"/>
  </r>
  <r>
    <x v="260"/>
    <n v="127.367233276367"/>
    <n v="128.091416577893"/>
    <n v="125.713380016153"/>
    <n v="127.582530611076"/>
    <n v="91815000"/>
    <n v="2.3780365617400037"/>
    <n v="-0.21529733470899259"/>
    <n v="-0.16875142206209046"/>
    <x v="4"/>
    <x v="0"/>
    <x v="1"/>
  </r>
  <r>
    <x v="261"/>
    <n v="128.97219848632801"/>
    <n v="129.71595852379099"/>
    <n v="126.877954309206"/>
    <n v="127.024756126752"/>
    <n v="96721700"/>
    <n v="2.8380042145849842"/>
    <n v="1.9474423595760157"/>
    <n v="1.5331203294204754"/>
    <x v="0"/>
    <x v="0"/>
    <x v="1"/>
  </r>
  <r>
    <x v="262"/>
    <n v="127.670593261718"/>
    <n v="128.69813087897401"/>
    <n v="127.455295968142"/>
    <n v="127.91524791964299"/>
    <n v="108953300"/>
    <n v="1.2428349108320162"/>
    <n v="-0.24465465792499685"/>
    <n v="-0.19126309169856759"/>
    <x v="1"/>
    <x v="0"/>
    <x v="1"/>
  </r>
  <r>
    <x v="263"/>
    <n v="129.47128295898401"/>
    <n v="129.57893163487199"/>
    <n v="126.447354153413"/>
    <n v="127.514045166505"/>
    <n v="79663300"/>
    <n v="3.1315774814589901"/>
    <n v="1.9572377924790061"/>
    <n v="1.5349193807813788"/>
    <x v="2"/>
    <x v="0"/>
    <x v="1"/>
  </r>
  <r>
    <x v="264"/>
    <n v="131.11534118652301"/>
    <n v="131.213209038451"/>
    <n v="128.80580024687501"/>
    <n v="129.30490538615501"/>
    <n v="74783600"/>
    <n v="2.407408791575989"/>
    <n v="1.8104358003679977"/>
    <n v="1.4001292487406634"/>
    <x v="3"/>
    <x v="0"/>
    <x v="1"/>
  </r>
  <r>
    <x v="265"/>
    <n v="130.84133911132801"/>
    <n v="131.448092961046"/>
    <n v="130.381387050711"/>
    <n v="130.90984959941599"/>
    <n v="60214200"/>
    <n v="1.0667059103350027"/>
    <n v="-6.8510488087980548E-2"/>
    <n v="-5.2334097317827934E-2"/>
    <x v="4"/>
    <x v="0"/>
    <x v="1"/>
  </r>
  <r>
    <x v="266"/>
    <n v="130.55760192871"/>
    <n v="131.76129946384299"/>
    <n v="130.08785392215799"/>
    <n v="131.57535941115"/>
    <n v="68711000"/>
    <n v="1.6734455416849983"/>
    <n v="-1.017757482440004"/>
    <n v="-0.77351677927756191"/>
    <x v="0"/>
    <x v="0"/>
    <x v="1"/>
  </r>
  <r>
    <x v="267"/>
    <n v="130.26397705078099"/>
    <n v="131.02729868416699"/>
    <n v="129.97038836120001"/>
    <n v="130.606499677382"/>
    <n v="70783700"/>
    <n v="1.0569103229669849"/>
    <n v="-0.34252262660100996"/>
    <n v="-0.26225542177999805"/>
    <x v="1"/>
    <x v="0"/>
    <x v="1"/>
  </r>
  <r>
    <x v="268"/>
    <n v="131.89828491210901"/>
    <n v="132.358237096994"/>
    <n v="130.49886672631899"/>
    <n v="130.557581484808"/>
    <n v="62111300"/>
    <n v="1.8593703706750091"/>
    <n v="1.3407034273010083"/>
    <n v="1.0269058388286825"/>
    <x v="2"/>
    <x v="0"/>
    <x v="1"/>
  </r>
  <r>
    <x v="269"/>
    <n v="133.41510009765599"/>
    <n v="133.571682686298"/>
    <n v="131.47743909395399"/>
    <n v="131.91781455854101"/>
    <n v="64556100"/>
    <n v="2.0942435923440144"/>
    <n v="1.4972855391149835"/>
    <n v="1.1350139055332327"/>
    <x v="3"/>
    <x v="0"/>
    <x v="1"/>
  </r>
  <r>
    <x v="270"/>
    <n v="134.031646728515"/>
    <n v="134.472022232597"/>
    <n v="132.96494081368999"/>
    <n v="133.25852946059101"/>
    <n v="63261400"/>
    <n v="1.5070814189070063"/>
    <n v="0.77311726792399327"/>
    <n v="0.58016343948372162"/>
    <x v="4"/>
    <x v="0"/>
    <x v="1"/>
  </r>
  <r>
    <x v="271"/>
    <n v="134.33502197265599"/>
    <n v="134.393736718056"/>
    <n v="132.85729786155599"/>
    <n v="133.67934909478299"/>
    <n v="52485800"/>
    <n v="1.5364388565000127"/>
    <n v="0.65567287787300188"/>
    <n v="0.49048180015307269"/>
    <x v="0"/>
    <x v="1"/>
    <x v="1"/>
  </r>
  <r>
    <x v="272"/>
    <n v="136.96749877929599"/>
    <n v="137.00663696239701"/>
    <n v="134.80474458264499"/>
    <n v="134.95153143494599"/>
    <n v="78852600"/>
    <n v="2.2018923797520245"/>
    <n v="2.0159673443500026"/>
    <n v="1.4938454739372922"/>
    <x v="1"/>
    <x v="1"/>
    <x v="1"/>
  </r>
  <r>
    <x v="273"/>
    <n v="138.98348999023401"/>
    <n v="140.089319428869"/>
    <n v="137.075185714893"/>
    <n v="137.075185714893"/>
    <n v="108181800"/>
    <n v="3.0141337139760083"/>
    <n v="1.9083042753410098"/>
    <n v="1.392158810793189"/>
    <x v="3"/>
    <x v="1"/>
    <x v="1"/>
  </r>
  <r>
    <x v="274"/>
    <n v="141.47894287109301"/>
    <n v="141.79209315711799"/>
    <n v="139.609777170706"/>
    <n v="140.47095165667801"/>
    <n v="104911600"/>
    <n v="2.182315986411993"/>
    <n v="1.0079912144150001"/>
    <n v="0.7175798288023344"/>
    <x v="4"/>
    <x v="1"/>
    <x v="1"/>
  </r>
  <r>
    <x v="275"/>
    <n v="140.17735290527301"/>
    <n v="140.979812502643"/>
    <n v="137.66229558999399"/>
    <n v="138.552842222197"/>
    <n v="105575500"/>
    <n v="3.3175169126490118"/>
    <n v="1.6245106830760108"/>
    <n v="1.1724845604183169"/>
    <x v="0"/>
    <x v="1"/>
    <x v="1"/>
  </r>
  <r>
    <x v="276"/>
    <n v="142.007400512695"/>
    <n v="142.535848190563"/>
    <n v="139.59999125619501"/>
    <n v="139.69785912702301"/>
    <n v="99890800"/>
    <n v="2.9358569343679903"/>
    <n v="2.3095413856719915"/>
    <n v="1.6532403575147101"/>
    <x v="1"/>
    <x v="1"/>
    <x v="1"/>
  </r>
  <r>
    <x v="277"/>
    <n v="141.41043090820301"/>
    <n v="143.19152447203601"/>
    <n v="140.92112145869299"/>
    <n v="143.083875795842"/>
    <n v="76299700"/>
    <n v="2.2704030133430138"/>
    <n v="-1.6734448876389934"/>
    <n v="-1.1695551845595333"/>
    <x v="2"/>
    <x v="1"/>
    <x v="1"/>
  </r>
  <r>
    <x v="278"/>
    <n v="142.52604675292901"/>
    <n v="144.30714020300701"/>
    <n v="140.559028267245"/>
    <n v="140.95046982883599"/>
    <n v="100827100"/>
    <n v="3.7481119357620116"/>
    <n v="1.5755769240930135"/>
    <n v="1.1178231090725164"/>
    <x v="3"/>
    <x v="1"/>
    <x v="1"/>
  </r>
  <r>
    <x v="279"/>
    <n v="145.96099853515599"/>
    <n v="146.37203160132401"/>
    <n v="144.52242760118301"/>
    <n v="144.933460667351"/>
    <n v="127050800"/>
    <n v="1.8496040001409995"/>
    <n v="1.0275378678049947"/>
    <n v="0.70897214699329059"/>
    <x v="4"/>
    <x v="1"/>
    <x v="1"/>
  </r>
  <r>
    <x v="280"/>
    <n v="145.30534362792901"/>
    <n v="146.79284867562001"/>
    <n v="143.94506382750299"/>
    <n v="146.049103618045"/>
    <n v="106820300"/>
    <n v="2.8477848481170156"/>
    <n v="-0.74375999011598992"/>
    <n v="-0.50925337553670214"/>
    <x v="0"/>
    <x v="1"/>
    <x v="1"/>
  </r>
  <r>
    <x v="281"/>
    <n v="143.260009765625"/>
    <n v="146.55795044061099"/>
    <n v="142.76091953859799"/>
    <n v="145.28575790906899"/>
    <n v="93251400"/>
    <n v="3.797030902013006"/>
    <n v="-2.025748143443991"/>
    <n v="-1.3943198374006214"/>
    <x v="1"/>
    <x v="1"/>
    <x v="1"/>
  </r>
  <r>
    <x v="282"/>
    <n v="139.40426635742099"/>
    <n v="140.98963920959801"/>
    <n v="138.640944771482"/>
    <n v="140.676473978167"/>
    <n v="121434600"/>
    <n v="2.3486944381160129"/>
    <n v="-1.272207620746002"/>
    <n v="-0.90434994904936894"/>
    <x v="2"/>
    <x v="1"/>
    <x v="1"/>
  </r>
  <r>
    <x v="283"/>
    <n v="143.025146484375"/>
    <n v="143.95484638685201"/>
    <n v="139.903364731854"/>
    <n v="140.392674182614"/>
    <n v="96350000"/>
    <n v="4.0514816549980139"/>
    <n v="2.6324723017609983"/>
    <n v="1.8750781100848917"/>
    <x v="3"/>
    <x v="1"/>
    <x v="1"/>
  </r>
  <r>
    <x v="284"/>
    <n v="142.29116821289"/>
    <n v="143.00557069166101"/>
    <n v="141.53764248479101"/>
    <n v="142.418393435898"/>
    <n v="74993500"/>
    <n v="1.467928206869999"/>
    <n v="-0.1272252230079971"/>
    <n v="-8.9332016699978228E-2"/>
    <x v="4"/>
    <x v="1"/>
    <x v="1"/>
  </r>
  <r>
    <x v="285"/>
    <n v="143.66125488281199"/>
    <n v="145.03131534477501"/>
    <n v="142.69241681379199"/>
    <n v="142.819642046881"/>
    <n v="77338200"/>
    <n v="2.3388985309830161"/>
    <n v="0.84161283593098801"/>
    <n v="0.5892836754588181"/>
    <x v="0"/>
    <x v="1"/>
    <x v="1"/>
  </r>
  <r>
    <x v="286"/>
    <n v="145.38359069824199"/>
    <n v="145.54017327298999"/>
    <n v="143.778656638412"/>
    <n v="144.395191193648"/>
    <n v="71447400"/>
    <n v="1.7615166345779869"/>
    <n v="0.98839950459398551"/>
    <n v="0.6845099870870669"/>
    <x v="1"/>
    <x v="1"/>
    <x v="1"/>
  </r>
  <r>
    <x v="287"/>
    <n v="145.80445861816401"/>
    <n v="146.626495041895"/>
    <n v="144.54203167292999"/>
    <n v="145.09985170281001"/>
    <n v="72434100"/>
    <n v="2.0844633689650038"/>
    <n v="0.70460691535399178"/>
    <n v="0.48560140281683439"/>
    <x v="2"/>
    <x v="1"/>
    <x v="1"/>
  </r>
  <r>
    <x v="288"/>
    <n v="143.631912231445"/>
    <n v="146.01974493776501"/>
    <n v="142.43799587828499"/>
    <n v="145.931657880616"/>
    <n v="104818600"/>
    <n v="3.5817490594800176"/>
    <n v="-2.2997456491710011"/>
    <n v="-1.5759059292346154"/>
    <x v="3"/>
    <x v="1"/>
    <x v="1"/>
  </r>
  <r>
    <x v="289"/>
    <n v="141.88020324707"/>
    <n v="143.82766077330299"/>
    <n v="139.49237008034299"/>
    <n v="141.713839779886"/>
    <n v="118931200"/>
    <n v="4.335290692960001"/>
    <n v="0.16636346718399864"/>
    <n v="0.11739394503910072"/>
    <x v="4"/>
    <x v="1"/>
    <x v="1"/>
  </r>
  <r>
    <x v="290"/>
    <n v="142.52604675292901"/>
    <n v="143.41659347796801"/>
    <n v="141.48871317542799"/>
    <n v="141.59636184474601"/>
    <n v="56699500"/>
    <n v="1.927880302540018"/>
    <n v="0.92968490818299188"/>
    <n v="0.65657400802596133"/>
    <x v="0"/>
    <x v="1"/>
    <x v="1"/>
  </r>
  <r>
    <x v="291"/>
    <n v="142.74137878417901"/>
    <n v="143.20133094373401"/>
    <n v="141.02879540404001"/>
    <n v="141.293026735231"/>
    <n v="70440600"/>
    <n v="2.172535539693996"/>
    <n v="1.44835204894801"/>
    <n v="1.0250697309089971"/>
    <x v="1"/>
    <x v="1"/>
    <x v="1"/>
  </r>
  <r>
    <x v="292"/>
    <n v="142.40863037109301"/>
    <n v="143.80804826842501"/>
    <n v="142.14439907981699"/>
    <n v="143.23066668557701"/>
    <n v="62880000"/>
    <n v="1.6636491886080194"/>
    <n v="-0.82203631448399506"/>
    <n v="-0.57392479802425733"/>
    <x v="2"/>
    <x v="2"/>
    <x v="1"/>
  </r>
  <r>
    <x v="293"/>
    <n v="144.20930480957"/>
    <n v="144.87475860058399"/>
    <n v="142.075907500791"/>
    <n v="142.69244228499801"/>
    <n v="64786600"/>
    <n v="2.7988510997929836"/>
    <n v="1.5168625245719909"/>
    <n v="1.0630293379815998"/>
    <x v="3"/>
    <x v="2"/>
    <x v="1"/>
  </r>
  <r>
    <x v="294"/>
    <n v="143.80805969238199"/>
    <n v="144.63009607216699"/>
    <n v="143.15238675142001"/>
    <n v="144.121224941371"/>
    <n v="56368300"/>
    <n v="1.4777093207469818"/>
    <n v="-0.31316524898900866"/>
    <n v="-0.2172929414917236"/>
    <x v="4"/>
    <x v="2"/>
    <x v="1"/>
  </r>
  <r>
    <x v="295"/>
    <n v="143.91567993164"/>
    <n v="144.67900140948501"/>
    <n v="143.044709787302"/>
    <n v="143.837388634869"/>
    <n v="46397700"/>
    <n v="1.6342916221830137"/>
    <n v="7.8291296770998997E-2"/>
    <n v="5.4430421404368878E-2"/>
    <x v="0"/>
    <x v="2"/>
    <x v="1"/>
  </r>
  <r>
    <x v="296"/>
    <n v="143.22964477539"/>
    <n v="144.180328577588"/>
    <n v="142.729806727241"/>
    <n v="143.43546923928301"/>
    <n v="54126800"/>
    <n v="1.4505218503470019"/>
    <n v="-0.20582446389300912"/>
    <n v="-0.14349621121233763"/>
    <x v="1"/>
    <x v="2"/>
    <x v="1"/>
  </r>
  <r>
    <x v="297"/>
    <n v="143.18064880371"/>
    <n v="143.778501396976"/>
    <n v="142.62200799470901"/>
    <n v="143.288458778067"/>
    <n v="48908700"/>
    <n v="1.1564934022669888"/>
    <n v="-0.10780997435699646"/>
    <n v="-7.5239817132779996E-2"/>
    <x v="2"/>
    <x v="2"/>
    <x v="1"/>
  </r>
  <r>
    <x v="298"/>
    <n v="142.70040893554599"/>
    <n v="144.76838927434801"/>
    <n v="142.40638038902799"/>
    <n v="143.52367690186901"/>
    <n v="69023100"/>
    <n v="2.362008885320023"/>
    <n v="-0.8232679663230158"/>
    <n v="-0.57361125641026189"/>
    <x v="3"/>
    <x v="2"/>
    <x v="1"/>
  </r>
  <r>
    <x v="299"/>
    <n v="142.95526123046801"/>
    <n v="143.79813529735901"/>
    <n v="142.631831244403"/>
    <n v="143.14147985471101"/>
    <n v="48493500"/>
    <n v="1.1663040529560078"/>
    <n v="-0.18621862424299707"/>
    <n v="-0.13009410300355248"/>
    <x v="4"/>
    <x v="2"/>
    <x v="1"/>
  </r>
  <r>
    <x v="300"/>
    <n v="145.92489624023401"/>
    <n v="146.08171347367499"/>
    <n v="142.93563315550901"/>
    <n v="143.27866898429801"/>
    <n v="72282600"/>
    <n v="3.1460803181659855"/>
    <n v="2.6462272559359974"/>
    <n v="1.8469094350855526"/>
    <x v="0"/>
    <x v="2"/>
    <x v="1"/>
  </r>
  <r>
    <x v="301"/>
    <n v="146.13072204589801"/>
    <n v="146.46394745377901"/>
    <n v="145.317249464366"/>
    <n v="146.00330617321401"/>
    <n v="59375000"/>
    <n v="1.1466979894130134"/>
    <n v="0.12741587268399712"/>
    <n v="8.7269169461707041E-2"/>
    <x v="1"/>
    <x v="2"/>
    <x v="1"/>
  </r>
  <r>
    <x v="302"/>
    <n v="148.11047363281199"/>
    <n v="148.17908677655799"/>
    <n v="143.55308334263901"/>
    <n v="145.581851971101"/>
    <n v="103296000"/>
    <n v="4.6260034339189815"/>
    <n v="2.5286216617109858"/>
    <n v="1.7369071951447181"/>
    <x v="2"/>
    <x v="2"/>
    <x v="1"/>
  </r>
  <r>
    <x v="303"/>
    <n v="147.198974609375"/>
    <n v="148.65929174841699"/>
    <n v="146.12087508297799"/>
    <n v="147.238171430829"/>
    <n v="92229700"/>
    <n v="2.5384166654390015"/>
    <n v="-3.9196821453998609E-2"/>
    <n v="-2.662137207565966E-2"/>
    <x v="3"/>
    <x v="2"/>
    <x v="1"/>
  </r>
  <r>
    <x v="304"/>
    <n v="143.44526672363199"/>
    <n v="147.71843868222001"/>
    <n v="143.23944225684599"/>
    <n v="146.81676211636"/>
    <n v="86326000"/>
    <n v="4.4789964253740209"/>
    <n v="-3.3714953927280078"/>
    <n v="-2.2963967765859872"/>
    <x v="4"/>
    <x v="2"/>
    <x v="1"/>
  </r>
  <r>
    <x v="305"/>
    <n v="143.77848815917901"/>
    <n v="145.052601842017"/>
    <n v="141.62230382548299"/>
    <n v="142.141747757308"/>
    <n v="86960300"/>
    <n v="3.4302980165340102"/>
    <n v="1.636740401871009"/>
    <n v="1.1514846466258246"/>
    <x v="0"/>
    <x v="2"/>
    <x v="1"/>
  </r>
  <r>
    <x v="306"/>
    <n v="145.23886108398401"/>
    <n v="145.542685172028"/>
    <n v="143.85693704973599"/>
    <n v="144.50379701745899"/>
    <n v="60549600"/>
    <n v="1.6857481222920114"/>
    <n v="0.73506406652501255"/>
    <n v="0.50868148913498923"/>
    <x v="1"/>
    <x v="2"/>
    <x v="1"/>
  </r>
  <r>
    <x v="307"/>
    <n v="146.72856140136699"/>
    <n v="147.19899810848199"/>
    <n v="144.94479916473199"/>
    <n v="145.35643315282101"/>
    <n v="60131800"/>
    <n v="2.2541989437499979"/>
    <n v="1.3721282485459767"/>
    <n v="0.94397490278492502"/>
    <x v="2"/>
    <x v="2"/>
    <x v="1"/>
  </r>
  <r>
    <x v="308"/>
    <n v="146.64035034179599"/>
    <n v="147.85566143575099"/>
    <n v="146.179709077833"/>
    <n v="146.473737643861"/>
    <n v="48606400"/>
    <n v="1.6759523579179927"/>
    <n v="0.166612697934994"/>
    <n v="0.11374919532680954"/>
    <x v="3"/>
    <x v="2"/>
    <x v="1"/>
  </r>
  <r>
    <x v="309"/>
    <n v="145.40547180175699"/>
    <n v="147.326445782561"/>
    <n v="144.85662636578999"/>
    <n v="146.82659265308399"/>
    <n v="58991300"/>
    <n v="2.4698194167710028"/>
    <n v="-1.4211208513270037"/>
    <n v="-0.96789064272898517"/>
    <x v="4"/>
    <x v="2"/>
    <x v="1"/>
  </r>
  <r>
    <x v="310"/>
    <n v="144.60177612304599"/>
    <n v="146.15031266530499"/>
    <n v="144.57237476093999"/>
    <n v="145.395657764676"/>
    <n v="48597200"/>
    <n v="1.577937904365001"/>
    <n v="-0.79388164163000852"/>
    <n v="-0.54601468423143151"/>
    <x v="0"/>
    <x v="2"/>
    <x v="1"/>
  </r>
  <r>
    <x v="311"/>
    <n v="145.64068603515599"/>
    <n v="145.78769285270499"/>
    <n v="143.905930813499"/>
    <n v="144.54298029609899"/>
    <n v="55802400"/>
    <n v="1.8817620392059951"/>
    <n v="1.0977057390570053"/>
    <n v="0.7594320642955712"/>
    <x v="1"/>
    <x v="2"/>
    <x v="1"/>
  </r>
  <r>
    <x v="312"/>
    <n v="150.07066345214801"/>
    <n v="150.43330519965099"/>
    <n v="145.650483923743"/>
    <n v="146.03271661063499"/>
    <n v="90956700"/>
    <n v="4.7828212759079918"/>
    <n v="4.0379468415130191"/>
    <n v="2.7650973940855601"/>
    <x v="2"/>
    <x v="2"/>
    <x v="1"/>
  </r>
  <r>
    <x v="313"/>
    <n v="148.80632019042901"/>
    <n v="149.757003918891"/>
    <n v="148.27706586999099"/>
    <n v="149.619792605242"/>
    <n v="86453100"/>
    <n v="1.47993804890001"/>
    <n v="-0.81347241481299193"/>
    <n v="-0.54369305066426854"/>
    <x v="3"/>
    <x v="2"/>
    <x v="1"/>
  </r>
  <r>
    <x v="314"/>
    <n v="149.47276306152301"/>
    <n v="151.89357429043699"/>
    <n v="149.30615040043301"/>
    <n v="149.786397450571"/>
    <n v="80313700"/>
    <n v="2.5874238900039757"/>
    <n v="-0.31363438904799068"/>
    <n v="-0.20938776443400939"/>
    <x v="4"/>
    <x v="3"/>
    <x v="1"/>
  </r>
  <r>
    <x v="315"/>
    <n v="150.590087890625"/>
    <n v="151.63878625312699"/>
    <n v="149.36498136709201"/>
    <n v="150.80570783515901"/>
    <n v="71115500"/>
    <n v="2.2738048860349807"/>
    <n v="-0.21561994453401212"/>
    <n v="-0.14297863630579521"/>
    <x v="0"/>
    <x v="3"/>
    <x v="1"/>
  </r>
  <r>
    <x v="316"/>
    <n v="151.22717285156199"/>
    <n v="151.550602812412"/>
    <n v="150.041262995111"/>
    <n v="150.69791838656499"/>
    <n v="57808700"/>
    <n v="1.5093398173009973"/>
    <n v="0.52925446499699547"/>
    <n v="0.35120223999336908"/>
    <x v="1"/>
    <x v="3"/>
    <x v="1"/>
  </r>
  <r>
    <x v="317"/>
    <n v="153.56954956054599"/>
    <n v="154.12819033773201"/>
    <n v="151.31535065096099"/>
    <n v="151.883801851111"/>
    <n v="82278300"/>
    <n v="2.8128396867710137"/>
    <n v="1.6857477094349917"/>
    <n v="1.1098930161673859"/>
    <x v="3"/>
    <x v="3"/>
    <x v="1"/>
  </r>
  <r>
    <x v="318"/>
    <n v="152.02102661132801"/>
    <n v="153.912584001374"/>
    <n v="150.913525472233"/>
    <n v="153.85378127804401"/>
    <n v="74420200"/>
    <n v="2.9990585291409957"/>
    <n v="-1.8327546667159993"/>
    <n v="-1.1912314741253265"/>
    <x v="4"/>
    <x v="3"/>
    <x v="1"/>
  </r>
  <r>
    <x v="319"/>
    <n v="151.00172424316401"/>
    <n v="153.00109134257801"/>
    <n v="150.88410385737799"/>
    <n v="152.39344334318099"/>
    <n v="57305700"/>
    <n v="2.1169874852000135"/>
    <n v="-1.3917191000169851"/>
    <n v="-0.91324079926648571"/>
    <x v="0"/>
    <x v="3"/>
    <x v="1"/>
  </r>
  <r>
    <x v="320"/>
    <n v="146.00328063964801"/>
    <n v="152.38362934848601"/>
    <n v="145.73865347147299"/>
    <n v="151.91319268110701"/>
    <n v="140893200"/>
    <n v="6.6449758770130245"/>
    <n v="-5.9099120414589947"/>
    <n v="-3.8903217930946643"/>
    <x v="1"/>
    <x v="3"/>
    <x v="1"/>
  </r>
  <r>
    <x v="321"/>
    <n v="146.57174682617099"/>
    <n v="148.40450139179799"/>
    <n v="145.78767566355299"/>
    <n v="147.63024065247001"/>
    <n v="102404300"/>
    <n v="2.6168257282450043"/>
    <n v="-1.0584938262990136"/>
    <n v="-0.71698984003607247"/>
    <x v="2"/>
    <x v="3"/>
    <x v="1"/>
  </r>
  <r>
    <x v="322"/>
    <n v="145.17024230957"/>
    <n v="148.06150615664299"/>
    <n v="143.984347369543"/>
    <n v="147.35584348368599"/>
    <n v="109296300"/>
    <n v="4.0771587870999895"/>
    <n v="-2.1856011741159875"/>
    <n v="-1.4832130999663811"/>
    <x v="3"/>
    <x v="3"/>
    <x v="1"/>
  </r>
  <r>
    <x v="323"/>
    <n v="146.06211853027301"/>
    <n v="146.46395711299701"/>
    <n v="143.455087909805"/>
    <n v="145.60147721932901"/>
    <n v="83281300"/>
    <n v="3.0088692031920061"/>
    <n v="0.46064131094399841"/>
    <n v="0.31637131692702836"/>
    <x v="4"/>
    <x v="3"/>
    <x v="1"/>
  </r>
  <r>
    <x v="324"/>
    <n v="145.82687377929599"/>
    <n v="146.003296896027"/>
    <n v="144.28814775543199"/>
    <n v="145.48385292412601"/>
    <n v="68034100"/>
    <n v="1.7151491405950026"/>
    <n v="0.34302085516998204"/>
    <n v="0.2357793310223075"/>
    <x v="0"/>
    <x v="3"/>
    <x v="1"/>
  </r>
  <r>
    <x v="325"/>
    <n v="143.15124511718699"/>
    <n v="145.85628990076199"/>
    <n v="142.85721655963599"/>
    <n v="145.85628990076199"/>
    <n v="129868800"/>
    <n v="2.9990733411260067"/>
    <n v="-2.7050447835750049"/>
    <n v="-1.8545959076673821"/>
    <x v="1"/>
    <x v="3"/>
    <x v="1"/>
  </r>
  <r>
    <x v="326"/>
    <n v="140.09338378906199"/>
    <n v="141.95553972575399"/>
    <n v="138.45664326567399"/>
    <n v="140.93625767675599"/>
    <n v="123478900"/>
    <n v="3.4988964600800045"/>
    <n v="-0.8428738876939974"/>
    <n v="-0.59805326293477212"/>
    <x v="2"/>
    <x v="3"/>
    <x v="1"/>
  </r>
  <r>
    <x v="327"/>
    <n v="140.57360839843699"/>
    <n v="141.72032120475399"/>
    <n v="139.93655902151701"/>
    <n v="141.06365098219501"/>
    <n v="75834000"/>
    <n v="1.7837621832369734"/>
    <n v="-0.49004258375802578"/>
    <n v="-0.34739111057027633"/>
    <x v="3"/>
    <x v="3"/>
    <x v="1"/>
  </r>
  <r>
    <x v="328"/>
    <n v="142.94541931152301"/>
    <n v="143.513855515144"/>
    <n v="140.83822735154399"/>
    <n v="141.57329118422999"/>
    <n v="76404300"/>
    <n v="2.6756281636000097"/>
    <n v="1.3721281272930241"/>
    <n v="0.96919985105627537"/>
    <x v="4"/>
    <x v="3"/>
    <x v="1"/>
  </r>
  <r>
    <x v="329"/>
    <n v="143.90592956542901"/>
    <n v="144.15095089582999"/>
    <n v="142.73962563993601"/>
    <n v="143.729506430985"/>
    <n v="64838200"/>
    <n v="1.4113252558939848"/>
    <n v="0.1764231344440077"/>
    <n v="0.12274663625086704"/>
    <x v="0"/>
    <x v="3"/>
    <x v="1"/>
  </r>
  <r>
    <x v="330"/>
    <n v="143.99411010742099"/>
    <n v="144.53315993713301"/>
    <n v="142.661193689822"/>
    <n v="142.759208187919"/>
    <n v="53477900"/>
    <n v="1.8719662473110077"/>
    <n v="1.2349019195019935"/>
    <n v="0.86502435476978001"/>
    <x v="1"/>
    <x v="3"/>
    <x v="1"/>
  </r>
  <r>
    <x v="331"/>
    <n v="142.475006103515"/>
    <n v="143.053267840198"/>
    <n v="140.95588573699399"/>
    <n v="142.57302062292999"/>
    <n v="74150700"/>
    <n v="2.0973821032040121"/>
    <n v="-9.8014519414988399E-2"/>
    <n v="-6.8746891232817672E-2"/>
    <x v="2"/>
    <x v="3"/>
    <x v="1"/>
  </r>
  <r>
    <x v="332"/>
    <n v="139.08390808105401"/>
    <n v="141.867346735247"/>
    <n v="138.86828811932901"/>
    <n v="140.39721878980399"/>
    <n v="108972300"/>
    <n v="2.9990586159179884"/>
    <n v="-1.3133107087499809"/>
    <n v="-0.93542501772503561"/>
    <x v="3"/>
    <x v="3"/>
    <x v="1"/>
  </r>
  <r>
    <x v="333"/>
    <n v="139.98556518554599"/>
    <n v="141.57329835904"/>
    <n v="139.20149406663"/>
    <n v="139.63273392977999"/>
    <n v="74602000"/>
    <n v="2.3718042924099905"/>
    <n v="0.35283125576600582"/>
    <n v="0.2526852019838281"/>
    <x v="4"/>
    <x v="3"/>
    <x v="1"/>
  </r>
  <r>
    <x v="334"/>
    <n v="138.68205261230401"/>
    <n v="141.50470270899601"/>
    <n v="138.46643267686699"/>
    <n v="140.79904018482301"/>
    <n v="89056700"/>
    <n v="3.0382700321290201"/>
    <n v="-2.1169875725190082"/>
    <n v="-1.5035525595487704"/>
    <x v="0"/>
    <x v="3"/>
    <x v="1"/>
  </r>
  <r>
    <x v="335"/>
    <n v="139.80914306640599"/>
    <n v="140.07377024882601"/>
    <n v="136.33964815598699"/>
    <n v="139.074079191283"/>
    <n v="94639600"/>
    <n v="3.7341220928390157"/>
    <n v="0.73506387512298943"/>
    <n v="0.52854124894976284"/>
    <x v="1"/>
    <x v="4"/>
    <x v="1"/>
  </r>
  <r>
    <x v="336"/>
    <n v="136.36901855468699"/>
    <n v="139.37788651211"/>
    <n v="135.516349438698"/>
    <n v="138.936836323238"/>
    <n v="98322000"/>
    <n v="3.8615370734119949"/>
    <n v="-2.5678177685510093"/>
    <n v="-1.8481907581204418"/>
    <x v="2"/>
    <x v="4"/>
    <x v="1"/>
  </r>
  <r>
    <x v="337"/>
    <n v="138.29978942871"/>
    <n v="139.40729022008199"/>
    <n v="136.58464074716099"/>
    <n v="136.71205657764699"/>
    <n v="80861100"/>
    <n v="2.8226494729210003"/>
    <n v="1.5877328510630093"/>
    <n v="1.1613700289566198"/>
    <x v="3"/>
    <x v="4"/>
    <x v="1"/>
  </r>
  <r>
    <x v="338"/>
    <n v="139.17213439941401"/>
    <n v="139.31914123547401"/>
    <n v="135.614419417573"/>
    <n v="136.69251939840899"/>
    <n v="83221100"/>
    <n v="3.7047218179010031"/>
    <n v="2.4796150010050155"/>
    <n v="1.8140092902800622"/>
    <x v="4"/>
    <x v="4"/>
    <x v="1"/>
  </r>
  <r>
    <x v="339"/>
    <n v="140.43638610839801"/>
    <n v="141.34787301957701"/>
    <n v="139.877745383085"/>
    <n v="140.210970724845"/>
    <n v="61732700"/>
    <n v="1.4701276364920091"/>
    <n v="0.22541538355301327"/>
    <n v="0.16076872044155263"/>
    <x v="0"/>
    <x v="4"/>
    <x v="1"/>
  </r>
  <r>
    <x v="340"/>
    <n v="140.05416870117099"/>
    <n v="141.308676557224"/>
    <n v="139.72094332329499"/>
    <n v="141.16166975960499"/>
    <n v="58773200"/>
    <n v="1.5877332339290149"/>
    <n v="-1.1075010584339964"/>
    <n v="-0.78456216926311839"/>
    <x v="1"/>
    <x v="4"/>
    <x v="1"/>
  </r>
  <r>
    <x v="341"/>
    <n v="139.96595764160099"/>
    <n v="141.92612793827999"/>
    <n v="138.98587249326101"/>
    <n v="139.43671824165901"/>
    <n v="64452200"/>
    <n v="2.9402554450189768"/>
    <n v="0.52923939994198577"/>
    <n v="0.37955526106456139"/>
    <x v="2"/>
    <x v="4"/>
    <x v="1"/>
  </r>
  <r>
    <x v="342"/>
    <n v="138.69184875488199"/>
    <n v="140.397202355747"/>
    <n v="138.231207522837"/>
    <n v="140.37759646472699"/>
    <n v="73035900"/>
    <n v="2.1659948329100018"/>
    <n v="-1.6857477098450033"/>
    <n v="-1.2008666285069107"/>
    <x v="3"/>
    <x v="4"/>
    <x v="1"/>
  </r>
  <r>
    <x v="343"/>
    <n v="138.10380554199199"/>
    <n v="138.58403770640101"/>
    <n v="136.42785331326499"/>
    <n v="138.427235444199"/>
    <n v="78762700"/>
    <n v="2.1561843931360158"/>
    <n v="-0.3234299022070104"/>
    <n v="-0.23364614713943868"/>
    <x v="4"/>
    <x v="4"/>
    <x v="1"/>
  </r>
  <r>
    <x v="344"/>
    <n v="140.89706420898401"/>
    <n v="141.01468462005701"/>
    <n v="138.691872176543"/>
    <n v="139.27992936716001"/>
    <n v="69907100"/>
    <n v="2.3228124435140103"/>
    <n v="1.6171348418239972"/>
    <n v="1.1610681087876054"/>
    <x v="0"/>
    <x v="4"/>
    <x v="1"/>
  </r>
  <r>
    <x v="345"/>
    <n v="141.95552062988199"/>
    <n v="142.01432334240701"/>
    <n v="140.65200566758099"/>
    <n v="140.906837361736"/>
    <n v="67940300"/>
    <n v="1.3623176748260164"/>
    <n v="1.048683268145993"/>
    <n v="0.74423873800659757"/>
    <x v="1"/>
    <x v="4"/>
    <x v="1"/>
  </r>
  <r>
    <x v="346"/>
    <n v="143.63148498535099"/>
    <n v="143.91570310514399"/>
    <n v="140.308996849594"/>
    <n v="140.59321496938699"/>
    <n v="85589200"/>
    <n v="3.6067062555499945"/>
    <n v="3.0382700159640024"/>
    <n v="2.1610360191461306"/>
    <x v="2"/>
    <x v="4"/>
    <x v="1"/>
  </r>
  <r>
    <x v="347"/>
    <n v="145.79745483398401"/>
    <n v="146.19929331620699"/>
    <n v="143.631475126715"/>
    <n v="144.08230590025801"/>
    <n v="76378900"/>
    <n v="2.5678181894919874"/>
    <n v="1.7151489337259989"/>
    <n v="1.1903952556903989"/>
    <x v="3"/>
    <x v="4"/>
    <x v="1"/>
  </r>
  <r>
    <x v="348"/>
    <n v="146.28752136230401"/>
    <n v="146.76776852622601"/>
    <n v="145.17022475769701"/>
    <n v="145.738676006345"/>
    <n v="58418800"/>
    <n v="1.5975437685289933"/>
    <n v="0.54884535595900275"/>
    <n v="0.37659554141627288"/>
    <x v="4"/>
    <x v="4"/>
    <x v="1"/>
  </r>
  <r>
    <x v="349"/>
    <n v="146.50309753417901"/>
    <n v="146.65991471899201"/>
    <n v="144.92516012991001"/>
    <n v="145.846442397049"/>
    <n v="61421000"/>
    <n v="1.7347545890820015"/>
    <n v="0.65665513713000223"/>
    <n v="0.45023733615821726"/>
    <x v="0"/>
    <x v="4"/>
    <x v="1"/>
  </r>
  <r>
    <x v="350"/>
    <n v="145.72889709472599"/>
    <n v="147.189214735268"/>
    <n v="145.679889834894"/>
    <n v="146.70898247169799"/>
    <n v="58883400"/>
    <n v="1.509324900373997"/>
    <n v="-0.98008537697199927"/>
    <n v="-0.66804728685312098"/>
    <x v="1"/>
    <x v="4"/>
    <x v="1"/>
  </r>
  <r>
    <x v="351"/>
    <n v="145.67987060546801"/>
    <n v="146.395328648842"/>
    <n v="144.680179465538"/>
    <n v="145.71906743521001"/>
    <n v="50720600"/>
    <n v="1.7151491833039927"/>
    <n v="-3.9196829741996453E-2"/>
    <n v="-2.6898902409888296E-2"/>
    <x v="2"/>
    <x v="4"/>
    <x v="1"/>
  </r>
  <r>
    <x v="352"/>
    <n v="146.34632873535099"/>
    <n v="147.83604746665199"/>
    <n v="146.042489762277"/>
    <n v="146.35612420354801"/>
    <n v="60893400"/>
    <n v="1.7935577043749902"/>
    <n v="-9.7954681970122692E-3"/>
    <n v="-6.6928994261893715E-3"/>
    <x v="3"/>
    <x v="4"/>
    <x v="1"/>
  </r>
  <r>
    <x v="353"/>
    <n v="145.88566589355401"/>
    <n v="146.74813056951001"/>
    <n v="145.532834676828"/>
    <n v="146.38550388603699"/>
    <n v="56094900"/>
    <n v="1.2152958926820077"/>
    <n v="-0.49983799248298055"/>
    <n v="-0.3414532035030674"/>
    <x v="4"/>
    <x v="4"/>
    <x v="1"/>
  </r>
  <r>
    <x v="354"/>
    <n v="149.53161621093699"/>
    <n v="150.119658397584"/>
    <n v="146.73836722089101"/>
    <n v="146.83638172945601"/>
    <n v="100077900"/>
    <n v="3.3812911766929972"/>
    <n v="2.6952344814809805"/>
    <n v="1.8355358867715172"/>
    <x v="0"/>
    <x v="4"/>
    <x v="1"/>
  </r>
  <r>
    <x v="355"/>
    <n v="146.81677246093699"/>
    <n v="146.95398379682501"/>
    <n v="143.494284083812"/>
    <n v="144.28815073822699"/>
    <n v="124953200"/>
    <n v="3.4596997130130092"/>
    <n v="2.5286217227099996"/>
    <n v="1.7524805119288838"/>
    <x v="1"/>
    <x v="4"/>
    <x v="1"/>
  </r>
  <r>
    <x v="356"/>
    <n v="145.99346923828099"/>
    <n v="146.718722572395"/>
    <n v="144.85656704086199"/>
    <n v="146.02287059210099"/>
    <n v="74588300"/>
    <n v="1.8621555315330056"/>
    <n v="-2.9401353819991982E-2"/>
    <n v="-2.0134759507722231E-2"/>
    <x v="2"/>
    <x v="5"/>
    <x v="1"/>
  </r>
  <r>
    <x v="357"/>
    <n v="147.03239440917901"/>
    <n v="148.55152954816799"/>
    <n v="145.689667438052"/>
    <n v="145.69947786176499"/>
    <n v="69122000"/>
    <n v="2.8618621101159931"/>
    <n v="1.3329165474140154"/>
    <n v="0.91483961849104489"/>
    <x v="3"/>
    <x v="5"/>
    <x v="1"/>
  </r>
  <r>
    <x v="358"/>
    <n v="148.47312927246"/>
    <n v="148.94356603476101"/>
    <n v="146.836388596299"/>
    <n v="147.395029447485"/>
    <n v="54511500"/>
    <n v="2.1071774384620028"/>
    <n v="1.0780998249749985"/>
    <n v="0.73143567257070352"/>
    <x v="4"/>
    <x v="5"/>
    <x v="1"/>
  </r>
  <r>
    <x v="359"/>
    <n v="147.95370483398401"/>
    <n v="149.39441667451399"/>
    <n v="147.640070314333"/>
    <n v="148.561353022161"/>
    <n v="60394600"/>
    <n v="1.754346360180989"/>
    <n v="-0.60764818817699506"/>
    <n v="-0.40902171110837404"/>
    <x v="0"/>
    <x v="5"/>
    <x v="1"/>
  </r>
  <r>
    <x v="360"/>
    <n v="148.48368835449199"/>
    <n v="149.38668096757101"/>
    <n v="147.286238047057"/>
    <n v="149.08241350820899"/>
    <n v="65463900"/>
    <n v="2.1004429205140127"/>
    <n v="-0.59872515371699819"/>
    <n v="-0.40160682915428542"/>
    <x v="1"/>
    <x v="5"/>
    <x v="1"/>
  </r>
  <r>
    <x v="361"/>
    <n v="147.65921020507801"/>
    <n v="148.768327632731"/>
    <n v="147.38438703345801"/>
    <n v="148.61128154130901"/>
    <n v="55020900"/>
    <n v="1.3839405992729894"/>
    <n v="-0.95207133623100049"/>
    <n v="-0.64064539808598331"/>
    <x v="2"/>
    <x v="5"/>
    <x v="1"/>
  </r>
  <r>
    <x v="362"/>
    <n v="148.02235412597599"/>
    <n v="148.63088895972999"/>
    <n v="147.28621748124601"/>
    <n v="147.42362905586"/>
    <n v="56787900"/>
    <n v="1.3446714784839742"/>
    <n v="0.59872507011598941"/>
    <n v="0.40612558105534607"/>
    <x v="3"/>
    <x v="5"/>
    <x v="1"/>
  </r>
  <r>
    <x v="363"/>
    <n v="145.185775756835"/>
    <n v="147.35493167322599"/>
    <n v="145.117077457471"/>
    <n v="147.246964365591"/>
    <n v="65187100"/>
    <n v="2.237854215754993"/>
    <n v="-2.0611886087559981"/>
    <n v="-1.3998173868212263"/>
    <x v="4"/>
    <x v="5"/>
    <x v="1"/>
  </r>
  <r>
    <x v="364"/>
    <n v="145.13671875"/>
    <n v="146.66788081389799"/>
    <n v="144.950228374597"/>
    <n v="146.206582223087"/>
    <n v="41000000"/>
    <n v="1.7176524393009913"/>
    <n v="-1.0698634730869969"/>
    <n v="-0.7317478165617487"/>
    <x v="0"/>
    <x v="5"/>
    <x v="1"/>
  </r>
  <r>
    <x v="365"/>
    <n v="147.217514038085"/>
    <n v="147.61992400748801"/>
    <n v="144.75390056802999"/>
    <n v="145.68633729009099"/>
    <n v="63804000"/>
    <n v="2.8660234394580186"/>
    <n v="1.5311767479940102"/>
    <n v="1.0510091587690391"/>
    <x v="1"/>
    <x v="5"/>
    <x v="1"/>
  </r>
  <r>
    <x v="366"/>
    <n v="147.22734069824199"/>
    <n v="149.07259482755001"/>
    <n v="146.66786961475299"/>
    <n v="147.59049667940701"/>
    <n v="59222800"/>
    <n v="2.4047252127970182"/>
    <n v="-0.36315598116502201"/>
    <n v="-0.24605648014984449"/>
    <x v="2"/>
    <x v="5"/>
    <x v="1"/>
  </r>
  <r>
    <x v="367"/>
    <n v="148.20887756347599"/>
    <n v="148.689825670375"/>
    <n v="146.579557831605"/>
    <n v="147.16847326957401"/>
    <n v="59256200"/>
    <n v="2.1102678387699996"/>
    <n v="1.040404293901986"/>
    <n v="0.70694780667883839"/>
    <x v="3"/>
    <x v="5"/>
    <x v="1"/>
  </r>
  <r>
    <x v="368"/>
    <n v="150.65280151367099"/>
    <n v="152.13488435023299"/>
    <n v="148.19901305641"/>
    <n v="148.20882281861401"/>
    <n v="88807000"/>
    <n v="3.9358712938229985"/>
    <n v="2.443978695056984"/>
    <n v="1.6490102603729992"/>
    <x v="4"/>
    <x v="5"/>
    <x v="1"/>
  </r>
  <r>
    <x v="369"/>
    <n v="154.95185852050699"/>
    <n v="155.73707397326001"/>
    <n v="150.22096125254899"/>
    <n v="150.86876512432599"/>
    <n v="137827700"/>
    <n v="5.5161127207110212"/>
    <n v="4.083093396180999"/>
    <n v="2.7063874969853807"/>
    <x v="0"/>
    <x v="5"/>
    <x v="1"/>
  </r>
  <r>
    <x v="370"/>
    <n v="157.58233642578099"/>
    <n v="158.04364996719201"/>
    <n v="153.636639423883"/>
    <n v="154.735932130187"/>
    <n v="117305600"/>
    <n v="4.4070105433090134"/>
    <n v="2.8464042955939988"/>
    <n v="1.8395237980013448"/>
    <x v="1"/>
    <x v="5"/>
    <x v="1"/>
  </r>
  <r>
    <x v="371"/>
    <n v="158.04365539550699"/>
    <n v="162.63714148468401"/>
    <n v="158.024020888866"/>
    <n v="158.691444347263"/>
    <n v="117467900"/>
    <n v="4.6131205958180033"/>
    <n v="-0.64778895175601292"/>
    <n v="-0.40820660144630261"/>
    <x v="2"/>
    <x v="5"/>
    <x v="1"/>
  </r>
  <r>
    <x v="372"/>
    <n v="158.42640686035099"/>
    <n v="158.80919727344801"/>
    <n v="156.119839642502"/>
    <n v="158.141759002794"/>
    <n v="96041900"/>
    <n v="2.6893576309460059"/>
    <n v="0.2846478575569904"/>
    <n v="0.17999537841991584"/>
    <x v="3"/>
    <x v="5"/>
    <x v="1"/>
  </r>
  <r>
    <x v="373"/>
    <n v="158.94664001464801"/>
    <n v="159.142940140973"/>
    <n v="156.689151120064"/>
    <n v="157.778634044417"/>
    <n v="69463600"/>
    <n v="2.4537890209089994"/>
    <n v="1.1680059702310075"/>
    <n v="0.74028145655145972"/>
    <x v="4"/>
    <x v="5"/>
    <x v="1"/>
  </r>
  <r>
    <x v="374"/>
    <n v="153.91145324707"/>
    <n v="157.484169302179"/>
    <n v="153.46977423846701"/>
    <n v="156.62044578974701"/>
    <n v="76959800"/>
    <n v="4.0143950637119872"/>
    <n v="-2.7089925426770094"/>
    <n v="-1.7296544707283361"/>
    <x v="1"/>
    <x v="5"/>
    <x v="1"/>
  </r>
  <r>
    <x v="375"/>
    <n v="157.278076171875"/>
    <n v="158.21051306195599"/>
    <n v="155.854866470616"/>
    <n v="156.424147355771"/>
    <n v="88748200"/>
    <n v="2.3556465913399904"/>
    <n v="0.85392881610400195"/>
    <n v="0.54590600654630816"/>
    <x v="2"/>
    <x v="5"/>
    <x v="1"/>
  </r>
  <r>
    <x v="376"/>
    <n v="162.244537353515"/>
    <n v="162.46047199121199"/>
    <n v="156.96397844815201"/>
    <n v="157.032691731391"/>
    <n v="174048100"/>
    <n v="5.4964935430599837"/>
    <n v="5.2118456221240024"/>
    <n v="3.318955794911175"/>
    <x v="3"/>
    <x v="5"/>
    <x v="1"/>
  </r>
  <r>
    <x v="377"/>
    <n v="161.72431945800699"/>
    <n v="167.152099187299"/>
    <n v="161.488750337162"/>
    <n v="164.384218180136"/>
    <n v="152052500"/>
    <n v="5.6633488501369982"/>
    <n v="-2.6598987221290145"/>
    <n v="-1.61809859339066"/>
    <x v="4"/>
    <x v="6"/>
    <x v="1"/>
  </r>
  <r>
    <x v="378"/>
    <n v="160.73300170898401"/>
    <n v="161.16487100269899"/>
    <n v="154.88317666704"/>
    <n v="155.80580379875201"/>
    <n v="136739200"/>
    <n v="6.2816943356589832"/>
    <n v="4.927197910231996"/>
    <n v="3.1623969005649211"/>
    <x v="0"/>
    <x v="6"/>
    <x v="1"/>
  </r>
  <r>
    <x v="379"/>
    <n v="158.84848022460901"/>
    <n v="161.910819063731"/>
    <n v="156.76767195675799"/>
    <n v="160.98819200859299"/>
    <n v="118023100"/>
    <n v="5.1431471069730037"/>
    <n v="-2.1397117839839837"/>
    <n v="-1.3291110095017238"/>
    <x v="1"/>
    <x v="6"/>
    <x v="1"/>
  </r>
  <r>
    <x v="380"/>
    <n v="162.26417541503901"/>
    <n v="164.77685309775299"/>
    <n v="161.24339074597299"/>
    <n v="161.253200510905"/>
    <n v="107497000"/>
    <n v="3.5334623517800026"/>
    <n v="1.0109749041340024"/>
    <n v="0.62694873709848231"/>
    <x v="2"/>
    <x v="6"/>
    <x v="1"/>
  </r>
  <r>
    <x v="381"/>
    <n v="168.015853881835"/>
    <n v="168.40846915616299"/>
    <n v="165.22835282944499"/>
    <n v="165.95467985439501"/>
    <n v="120405400"/>
    <n v="3.1801163267180073"/>
    <n v="2.0611740274399892"/>
    <n v="1.2420101857015531"/>
    <x v="3"/>
    <x v="6"/>
    <x v="1"/>
  </r>
  <r>
    <x v="382"/>
    <n v="171.84378051757801"/>
    <n v="172.70751917621899"/>
    <n v="167.54473670973999"/>
    <n v="168.94831203003201"/>
    <n v="116998900"/>
    <n v="5.1627824664790012"/>
    <n v="2.8954684875459975"/>
    <n v="1.7138191277290198"/>
    <x v="4"/>
    <x v="6"/>
    <x v="1"/>
  </r>
  <r>
    <x v="383"/>
    <n v="171.33335876464801"/>
    <n v="173.482880300147"/>
    <n v="170.70518938695901"/>
    <n v="171.67689521138399"/>
    <n v="108923700"/>
    <n v="2.7776909131879961"/>
    <n v="-0.34353644673598183"/>
    <n v="-0.20010639539641542"/>
    <x v="0"/>
    <x v="6"/>
    <x v="1"/>
  </r>
  <r>
    <x v="384"/>
    <n v="176.13296508789"/>
    <n v="176.309645677438"/>
    <n v="171.460956391602"/>
    <n v="171.971348678727"/>
    <n v="115402700"/>
    <n v="4.8486892858360022"/>
    <n v="4.1616164091630026"/>
    <n v="2.4199475326193092"/>
    <x v="1"/>
    <x v="6"/>
    <x v="1"/>
  </r>
  <r>
    <x v="385"/>
    <n v="172.49156188964801"/>
    <n v="178.76344615470899"/>
    <n v="172.28543701796301"/>
    <n v="177.77210578512401"/>
    <n v="153237000"/>
    <n v="6.4780091367459818"/>
    <n v="-5.2805438954760007"/>
    <n v="-2.9704007117172129"/>
    <x v="2"/>
    <x v="6"/>
    <x v="1"/>
  </r>
  <r>
    <x v="386"/>
    <n v="171.10758972167901"/>
    <n v="174.454560991324"/>
    <n v="169.026781766"/>
    <n v="172.010582135969"/>
    <n v="139380400"/>
    <n v="5.4277792253240023"/>
    <n v="-0.90299241428999721"/>
    <n v="-0.52496329183759749"/>
    <x v="3"/>
    <x v="6"/>
    <x v="1"/>
  </r>
  <r>
    <x v="387"/>
    <n v="175.985748291015"/>
    <n v="176.18204841367699"/>
    <n v="169.12494892495101"/>
    <n v="171.87319557243401"/>
    <n v="131063300"/>
    <n v="7.0570994887259815"/>
    <n v="4.1125527185809858"/>
    <n v="2.3927830659596929"/>
    <x v="4"/>
    <x v="6"/>
    <x v="1"/>
  </r>
  <r>
    <x v="388"/>
    <n v="169.07585144042901"/>
    <n v="177.791713708131"/>
    <n v="167.593768455087"/>
    <n v="175.96609431359201"/>
    <n v="150185800"/>
    <n v="10.197945253043997"/>
    <n v="-6.8902428731630039"/>
    <n v="-3.9156650603858894"/>
    <x v="0"/>
    <x v="6"/>
    <x v="1"/>
  </r>
  <r>
    <x v="389"/>
    <n v="167.97657775878901"/>
    <n v="170.263510884581"/>
    <n v="166.55338314622"/>
    <n v="166.788937303106"/>
    <n v="195432700"/>
    <n v="3.7101277383609954"/>
    <n v="1.1876404556830096"/>
    <n v="0.71206188784853719"/>
    <x v="1"/>
    <x v="6"/>
    <x v="1"/>
  </r>
  <r>
    <x v="390"/>
    <n v="166.61227416992099"/>
    <n v="167.42693392036199"/>
    <n v="164.36461002125299"/>
    <n v="165.16944503051701"/>
    <n v="107499100"/>
    <n v="3.0623238991090034"/>
    <n v="1.4428291394039832"/>
    <n v="0.87354482491444063"/>
    <x v="2"/>
    <x v="6"/>
    <x v="1"/>
  </r>
  <r>
    <x v="391"/>
    <n v="169.792388916015"/>
    <n v="169.998498804896"/>
    <n v="165.99391336250801"/>
    <n v="168.38881382109901"/>
    <n v="91185900"/>
    <n v="4.0045854423879916"/>
    <n v="1.4035750949159933"/>
    <n v="0.83353226563326865"/>
    <x v="3"/>
    <x v="6"/>
    <x v="1"/>
  </r>
  <r>
    <x v="392"/>
    <n v="172.39338684082"/>
    <n v="172.609321455247"/>
    <n v="168.967892254448"/>
    <n v="169.84144047581501"/>
    <n v="92135300"/>
    <n v="3.6414292007989957"/>
    <n v="2.5519463650049943"/>
    <n v="1.5025463502050225"/>
    <x v="4"/>
    <x v="6"/>
    <x v="1"/>
  </r>
  <r>
    <x v="393"/>
    <n v="173.021560668945"/>
    <n v="173.581031723585"/>
    <n v="172.03023535098501"/>
    <n v="172.59951616954001"/>
    <n v="68356600"/>
    <n v="1.55079637259999"/>
    <n v="0.42204449940498989"/>
    <n v="0.24452241163319752"/>
    <x v="0"/>
    <x v="6"/>
    <x v="1"/>
  </r>
  <r>
    <x v="394"/>
    <n v="176.99670410156199"/>
    <n v="177.08503690822801"/>
    <n v="173.79696874282899"/>
    <n v="173.816588270929"/>
    <n v="74919600"/>
    <n v="3.2880681653990109"/>
    <n v="3.1801158306329853"/>
    <n v="1.8295813203260662"/>
    <x v="2"/>
    <x v="6"/>
    <x v="1"/>
  </r>
  <r>
    <x v="395"/>
    <n v="175.97589111328099"/>
    <n v="177.97819093487999"/>
    <n v="175.22994479396701"/>
    <n v="176.82981970340501"/>
    <n v="79144300"/>
    <n v="2.7482461409129826"/>
    <n v="-0.85392859012401345"/>
    <n v="-0.48290983475315413"/>
    <x v="3"/>
    <x v="6"/>
    <x v="1"/>
  </r>
  <r>
    <x v="396"/>
    <n v="176.06427001953099"/>
    <n v="177.29116449792099"/>
    <n v="174.84718530534099"/>
    <n v="176.01519124504699"/>
    <n v="62348900"/>
    <n v="2.4439791925800023"/>
    <n v="4.9078774484001997E-2"/>
    <n v="2.7883260607702267E-2"/>
    <x v="4"/>
    <x v="6"/>
    <x v="1"/>
  </r>
  <r>
    <x v="397"/>
    <n v="174.90609741210901"/>
    <n v="177.232299840769"/>
    <n v="174.79813008439299"/>
    <n v="176.15262656360699"/>
    <n v="59773000"/>
    <n v="2.4341697563760079"/>
    <n v="-1.246529151497981"/>
    <n v="-0.70764153553388631"/>
    <x v="0"/>
    <x v="6"/>
    <x v="1"/>
  </r>
  <r>
    <x v="398"/>
    <n v="174.28770446777301"/>
    <n v="175.91700872144401"/>
    <n v="173.98342209987001"/>
    <n v="174.79808171507401"/>
    <n v="64062300"/>
    <n v="1.9335866215739941"/>
    <n v="-0.51037724730099399"/>
    <n v="-0.29198103451325275"/>
    <x v="1"/>
    <x v="6"/>
    <x v="1"/>
  </r>
  <r>
    <x v="399"/>
    <n v="178.64569091796801"/>
    <n v="179.49961987469001"/>
    <n v="174.425184828206"/>
    <n v="174.542961935308"/>
    <n v="104487900"/>
    <n v="5.0744350464840124"/>
    <n v="4.1027289826600111"/>
    <n v="2.3505553802740167"/>
    <x v="2"/>
    <x v="7"/>
    <x v="2"/>
  </r>
  <r>
    <x v="400"/>
    <n v="176.37834167480401"/>
    <n v="179.558457454473"/>
    <n v="175.809060857514"/>
    <n v="179.254190029673"/>
    <n v="99310400"/>
    <n v="3.7493965969590022"/>
    <n v="-2.8758483548689924"/>
    <n v="-1.6043409386374379"/>
    <x v="3"/>
    <x v="7"/>
    <x v="2"/>
  </r>
  <r>
    <x v="401"/>
    <n v="171.68669128417901"/>
    <n v="176.83964771384601"/>
    <n v="171.411868139403"/>
    <n v="176.290001424293"/>
    <n v="94537600"/>
    <n v="5.427779574443008"/>
    <n v="-4.6033101401139902"/>
    <n v="-2.6112145345298341"/>
    <x v="4"/>
    <x v="7"/>
    <x v="2"/>
  </r>
  <r>
    <x v="402"/>
    <n v="168.82069396972599"/>
    <n v="172.059698651703"/>
    <n v="168.467347732115"/>
    <n v="169.507751938208"/>
    <n v="96904000"/>
    <n v="3.5923509195880001"/>
    <n v="-0.68705796848200862"/>
    <n v="-0.40532539699568865"/>
    <x v="0"/>
    <x v="7"/>
    <x v="2"/>
  </r>
  <r>
    <x v="403"/>
    <n v="168.987548828125"/>
    <n v="170.921135870092"/>
    <n v="167.868621578481"/>
    <n v="169.694241299135"/>
    <n v="86709100"/>
    <n v="3.0525142916110042"/>
    <n v="-0.7066924710100011"/>
    <n v="-0.41645047327460688"/>
    <x v="1"/>
    <x v="7"/>
    <x v="2"/>
  </r>
  <r>
    <x v="404"/>
    <n v="169.00718688964801"/>
    <n v="169.311454353367"/>
    <n v="165.061489672969"/>
    <n v="165.954672533831"/>
    <n v="106765600"/>
    <n v="4.2499646803979942"/>
    <n v="3.05251435581701"/>
    <n v="1.8393663216651728"/>
    <x v="2"/>
    <x v="7"/>
    <x v="2"/>
  </r>
  <r>
    <x v="405"/>
    <n v="171.84378051757801"/>
    <n v="171.941923107224"/>
    <n v="167.66252878475399"/>
    <n v="169.134802420124"/>
    <n v="76138300"/>
    <n v="4.2793943224700115"/>
    <n v="2.7089780974540076"/>
    <n v="1.6016680533465937"/>
    <x v="3"/>
    <x v="7"/>
    <x v="2"/>
  </r>
  <r>
    <x v="406"/>
    <n v="172.28543090820301"/>
    <n v="173.904925646587"/>
    <n v="171.58856322387501"/>
    <n v="172.86452151388099"/>
    <n v="74805200"/>
    <n v="2.3163624227119897"/>
    <n v="-0.5790906056779761"/>
    <n v="-0.33499679437198759"/>
    <x v="4"/>
    <x v="7"/>
    <x v="2"/>
  </r>
  <r>
    <x v="407"/>
    <n v="169.00718688964801"/>
    <n v="173.35529415174199"/>
    <n v="168.61457163263901"/>
    <n v="172.53082457713501"/>
    <n v="84505800"/>
    <n v="4.7407225191029738"/>
    <n v="-3.5236376874869961"/>
    <n v="-2.0423235651503244"/>
    <x v="0"/>
    <x v="7"/>
    <x v="2"/>
  </r>
  <r>
    <x v="408"/>
    <n v="169.87089538574199"/>
    <n v="170.56776300627899"/>
    <n v="167.92748390548999"/>
    <n v="168.17286278137399"/>
    <n v="80440800"/>
    <n v="2.6402791007890016"/>
    <n v="1.6980326043679952"/>
    <n v="1.0096947725599763"/>
    <x v="1"/>
    <x v="7"/>
    <x v="2"/>
  </r>
  <r>
    <x v="409"/>
    <n v="166.661361694335"/>
    <n v="169.350705011667"/>
    <n v="166.27857118685299"/>
    <n v="168.339745082245"/>
    <n v="90956700"/>
    <n v="3.0721338248140171"/>
    <n v="-1.678383387910003"/>
    <n v="-0.99702146221618826"/>
    <x v="3"/>
    <x v="7"/>
    <x v="2"/>
  </r>
  <r>
    <x v="410"/>
    <n v="163.15731811523401"/>
    <n v="167.917674302628"/>
    <n v="162.872685208701"/>
    <n v="166.85763576058801"/>
    <n v="94815000"/>
    <n v="5.0449890939270006"/>
    <n v="-3.700317645354005"/>
    <n v="-2.2176495720359624"/>
    <x v="4"/>
    <x v="7"/>
    <x v="2"/>
  </r>
  <r>
    <x v="411"/>
    <n v="161.46911621093699"/>
    <n v="166.54354975921001"/>
    <n v="161.14521428529301"/>
    <n v="163.89346079463499"/>
    <n v="91420500"/>
    <n v="5.3983354739170011"/>
    <n v="-2.4243445836980015"/>
    <n v="-1.4792198370475571"/>
    <x v="0"/>
    <x v="7"/>
    <x v="2"/>
  </r>
  <r>
    <x v="412"/>
    <n v="159.407943725585"/>
    <n v="163.255482876066"/>
    <n v="159.299976416249"/>
    <n v="161.380784585198"/>
    <n v="122848900"/>
    <n v="3.955506459817002"/>
    <n v="-1.9728408596130009"/>
    <n v="-1.2224756898312612"/>
    <x v="1"/>
    <x v="7"/>
    <x v="2"/>
  </r>
  <r>
    <x v="413"/>
    <n v="158.63253784179599"/>
    <n v="159.29997620135799"/>
    <n v="151.84045205683901"/>
    <n v="157.06212195334999"/>
    <n v="162294600"/>
    <n v="7.4595241445189799"/>
    <n v="1.5704158884460071"/>
    <n v="0.99986926759619754"/>
    <x v="2"/>
    <x v="7"/>
    <x v="2"/>
  </r>
  <r>
    <x v="414"/>
    <n v="156.82653808593699"/>
    <n v="159.75144994619001"/>
    <n v="154.117560823763"/>
    <n v="156.04132272716899"/>
    <n v="115798400"/>
    <n v="5.6338891224270071"/>
    <n v="0.78521535876799931"/>
    <n v="0.50320988379527642"/>
    <x v="3"/>
    <x v="7"/>
    <x v="2"/>
  </r>
  <r>
    <x v="415"/>
    <n v="156.73822021484301"/>
    <n v="161.351340293872"/>
    <n v="154.902790933126"/>
    <n v="160.47779205545399"/>
    <n v="108275300"/>
    <n v="6.448549360746"/>
    <n v="-3.7395718406109779"/>
    <n v="-2.3302737361433463"/>
    <x v="4"/>
    <x v="7"/>
    <x v="2"/>
  </r>
  <r>
    <x v="416"/>
    <n v="156.27691650390599"/>
    <n v="160.81151382611301"/>
    <n v="155.35428943492701"/>
    <n v="159.44720772831599"/>
    <n v="121954600"/>
    <n v="5.4572243911860028"/>
    <n v="-3.1702912244099934"/>
    <n v="-1.9883015009029763"/>
    <x v="0"/>
    <x v="7"/>
    <x v="2"/>
  </r>
  <r>
    <x v="417"/>
    <n v="167.18156433105401"/>
    <n v="167.20119883776101"/>
    <n v="159.790752602053"/>
    <n v="162.64696676990701"/>
    <n v="179935700"/>
    <n v="7.4104462357080081"/>
    <n v="4.5345975611469953"/>
    <n v="2.7880000784533463"/>
    <x v="1"/>
    <x v="7"/>
    <x v="2"/>
  </r>
  <r>
    <x v="418"/>
    <n v="171.54930114746"/>
    <n v="171.765235784872"/>
    <n v="166.376709567766"/>
    <n v="167.014703715297"/>
    <n v="115541600"/>
    <n v="5.3885262171060049"/>
    <n v="4.5345974321629967"/>
    <n v="2.7150887504449521"/>
    <x v="2"/>
    <x v="7"/>
    <x v="2"/>
  </r>
  <r>
    <x v="419"/>
    <n v="171.38241577148401"/>
    <n v="171.608160134722"/>
    <n v="169.12492720889199"/>
    <n v="170.79350050237699"/>
    <n v="86213900"/>
    <n v="2.4832329258300092"/>
    <n v="0.58891526910701941"/>
    <n v="0.34481128811972755"/>
    <x v="3"/>
    <x v="8"/>
    <x v="2"/>
  </r>
  <r>
    <x v="420"/>
    <n v="172.58972167968699"/>
    <n v="172.628990695705"/>
    <n v="170.12612259885"/>
    <n v="171.51987313267699"/>
    <n v="84914300"/>
    <n v="2.5028680968549963"/>
    <n v="1.0698485470099968"/>
    <n v="0.6237461161030764"/>
    <x v="4"/>
    <x v="8"/>
    <x v="2"/>
  </r>
  <r>
    <x v="421"/>
    <n v="169.704010009765"/>
    <n v="172.98228289261399"/>
    <n v="168.93842918083399"/>
    <n v="171.25480616949901"/>
    <n v="89418100"/>
    <n v="4.0438537117800024"/>
    <n v="-1.5507961597340056"/>
    <n v="-0.90554898541014317"/>
    <x v="0"/>
    <x v="8"/>
    <x v="2"/>
  </r>
  <r>
    <x v="422"/>
    <n v="169.41903686523401"/>
    <n v="171.09957339010299"/>
    <n v="167.73850034036499"/>
    <n v="168.721266379376"/>
    <n v="82465400"/>
    <n v="3.3610730497379961"/>
    <n v="0.69777048585800117"/>
    <n v="0.4135640401661273"/>
    <x v="1"/>
    <x v="8"/>
    <x v="2"/>
  </r>
  <r>
    <x v="423"/>
    <n v="168.70164489746"/>
    <n v="170.95217283602"/>
    <n v="168.00387431629801"/>
    <n v="169.88096130618499"/>
    <n v="77251200"/>
    <n v="2.9482985197219875"/>
    <n v="-1.1793164087249863"/>
    <n v="-0.69420163369539989"/>
    <x v="2"/>
    <x v="8"/>
    <x v="2"/>
  </r>
  <r>
    <x v="424"/>
    <n v="171.81701660156199"/>
    <n v="172.32805922455901"/>
    <n v="168.47560252297799"/>
    <n v="168.77043538223899"/>
    <n v="74829200"/>
    <n v="3.8524567015810192"/>
    <n v="3.0465812193230022"/>
    <n v="1.8051628606769696"/>
    <x v="3"/>
    <x v="8"/>
    <x v="2"/>
  </r>
  <r>
    <x v="425"/>
    <n v="173.24200439453099"/>
    <n v="173.60562304759199"/>
    <n v="171.88578239754699"/>
    <n v="173.01597239364"/>
    <n v="71285000"/>
    <n v="1.7198406500450005"/>
    <n v="0.22603200089099573"/>
    <n v="0.130642274099836"/>
    <x v="4"/>
    <x v="8"/>
    <x v="2"/>
  </r>
  <r>
    <x v="426"/>
    <n v="169.15370178222599"/>
    <n v="172.45579658442799"/>
    <n v="168.59353288500799"/>
    <n v="171.138893567004"/>
    <n v="90865900"/>
    <n v="3.8622636994199979"/>
    <n v="-1.9851917847780101"/>
    <n v="-1.159988675514471"/>
    <x v="0"/>
    <x v="8"/>
    <x v="2"/>
  </r>
  <r>
    <x v="427"/>
    <n v="165.73367309570301"/>
    <n v="170.097156941951"/>
    <n v="165.144007442386"/>
    <n v="169.36008237321499"/>
    <n v="98670700"/>
    <n v="4.9531494995650007"/>
    <n v="-3.6264092775119821"/>
    <n v="-2.1412420369048628"/>
    <x v="1"/>
    <x v="8"/>
    <x v="2"/>
  </r>
  <r>
    <x v="428"/>
    <n v="165.96952819824199"/>
    <n v="166.65746140454701"/>
    <n v="163.689503862121"/>
    <n v="164.48554192911899"/>
    <n v="86185500"/>
    <n v="2.9679575424260065"/>
    <n v="1.4839862691229939"/>
    <n v="0.9021986076821763"/>
    <x v="2"/>
    <x v="8"/>
    <x v="2"/>
  </r>
  <r>
    <x v="429"/>
    <n v="169.81213378906199"/>
    <n v="169.969379951066"/>
    <n v="167.31591469948901"/>
    <n v="168.02350743268499"/>
    <n v="62527400"/>
    <n v="2.6534652515769892"/>
    <n v="1.7886263563769944"/>
    <n v="1.0645095937504871"/>
    <x v="3"/>
    <x v="8"/>
    <x v="2"/>
  </r>
  <r>
    <x v="430"/>
    <n v="169.57627868652301"/>
    <n v="170.35265723929299"/>
    <n v="167.11936365193401"/>
    <n v="168.888345476002"/>
    <n v="61177400"/>
    <n v="3.2332935873589861"/>
    <n v="0.68793321052100964"/>
    <n v="0.40733018526654979"/>
    <x v="4"/>
    <x v="8"/>
    <x v="2"/>
  </r>
  <r>
    <x v="431"/>
    <n v="165.96952819824199"/>
    <n v="168.94730800225199"/>
    <n v="165.56659053604099"/>
    <n v="168.08246911671301"/>
    <n v="69589300"/>
    <n v="3.3807174662109958"/>
    <n v="-2.1129409184710255"/>
    <n v="-1.2570858398110767"/>
    <x v="0"/>
    <x v="8"/>
    <x v="2"/>
  </r>
  <r>
    <x v="432"/>
    <n v="164.41677856445301"/>
    <n v="167.60093126737499"/>
    <n v="163.32590754694201"/>
    <n v="166.893353441253"/>
    <n v="82772700"/>
    <n v="4.2750237204329835"/>
    <n v="-2.4765748767999867"/>
    <n v="-1.4839266068625967"/>
    <x v="1"/>
    <x v="8"/>
    <x v="2"/>
  </r>
  <r>
    <x v="433"/>
    <n v="161.48811340332"/>
    <n v="163.81726398261901"/>
    <n v="159.35549802548999"/>
    <n v="162.13672755479101"/>
    <n v="91162800"/>
    <n v="4.4617659571290176"/>
    <n v="-0.64861415147100843"/>
    <n v="-0.40004147194337675"/>
    <x v="3"/>
    <x v="8"/>
    <x v="2"/>
  </r>
  <r>
    <x v="434"/>
    <n v="157.31138610839801"/>
    <n v="163.28659115268999"/>
    <n v="156.99689373984501"/>
    <n v="162.68710319648"/>
    <n v="90009200"/>
    <n v="6.289697412844987"/>
    <n v="-5.3757170880819842"/>
    <n v="-3.3043289741225763"/>
    <x v="4"/>
    <x v="8"/>
    <x v="2"/>
  </r>
  <r>
    <x v="435"/>
    <n v="159.93536376953099"/>
    <n v="160.04346864256499"/>
    <n v="149.38045024208799"/>
    <n v="149.950456391194"/>
    <n v="141147500"/>
    <n v="10.663018400477"/>
    <n v="9.9849073783369988"/>
    <n v="6.6588042601805464"/>
    <x v="0"/>
    <x v="8"/>
    <x v="2"/>
  </r>
  <r>
    <x v="436"/>
    <n v="162.009017944335"/>
    <n v="162.274354027692"/>
    <n v="158.09759757776399"/>
    <n v="161.016414461262"/>
    <n v="91974200"/>
    <n v="4.176756449928007"/>
    <n v="0.99260348307299751"/>
    <n v="0.61646105236792625"/>
    <x v="1"/>
    <x v="8"/>
    <x v="2"/>
  </r>
  <r>
    <x v="437"/>
    <n v="162.27435302734301"/>
    <n v="162.56918589174401"/>
    <n v="159.63070950305999"/>
    <n v="160.24985701872001"/>
    <n v="95056600"/>
    <n v="2.9384763886840233"/>
    <n v="2.0244960086230037"/>
    <n v="1.2633371700210048"/>
    <x v="2"/>
    <x v="8"/>
    <x v="2"/>
  </r>
  <r>
    <x v="438"/>
    <n v="160.38742065429599"/>
    <n v="163.728834311236"/>
    <n v="159.178622579267"/>
    <n v="161.86156976875799"/>
    <n v="83474400"/>
    <n v="4.5502117319690001"/>
    <n v="-1.4741491144619943"/>
    <n v="-0.91074682926158657"/>
    <x v="3"/>
    <x v="9"/>
    <x v="2"/>
  </r>
  <r>
    <x v="439"/>
    <n v="163.68951416015599"/>
    <n v="164.47573001503301"/>
    <n v="160.141728048917"/>
    <n v="161.55691358853201"/>
    <n v="79724800"/>
    <n v="4.3340019661160056"/>
    <n v="2.132600571623982"/>
    <n v="1.3200305231477032"/>
    <x v="4"/>
    <x v="9"/>
    <x v="2"/>
  </r>
  <r>
    <x v="440"/>
    <n v="163.36521911621"/>
    <n v="165.99904029600401"/>
    <n v="162.69694530684001"/>
    <n v="165.566620774261"/>
    <n v="76678400"/>
    <n v="3.3020949891640043"/>
    <n v="-2.2014016580509974"/>
    <n v="-1.3296168320379391"/>
    <x v="0"/>
    <x v="9"/>
    <x v="2"/>
  </r>
  <r>
    <x v="441"/>
    <n v="160.35791015625"/>
    <n v="162.696897797681"/>
    <n v="159.30635844072901"/>
    <n v="161.65516834266899"/>
    <n v="83737200"/>
    <n v="3.3905393569519902"/>
    <n v="-1.2972581864189863"/>
    <n v="-0.80248481982903241"/>
    <x v="1"/>
    <x v="9"/>
    <x v="2"/>
  </r>
  <r>
    <x v="442"/>
    <n v="156.55462646484301"/>
    <n v="162.17604917250401"/>
    <n v="156.29909770806501"/>
    <n v="160.54465401699201"/>
    <n v="96418800"/>
    <n v="5.8769514644390028"/>
    <n v="-3.9900275521490016"/>
    <n v="-2.4853070172780081"/>
    <x v="2"/>
    <x v="9"/>
    <x v="2"/>
  </r>
  <r>
    <x v="443"/>
    <n v="154.72668457031199"/>
    <n v="160.072934117827"/>
    <n v="153.11494889753001"/>
    <n v="156.082906476418"/>
    <n v="131148300"/>
    <n v="6.9579852202969903"/>
    <n v="-1.3562219061060148"/>
    <n v="-0.86891123232057521"/>
    <x v="3"/>
    <x v="9"/>
    <x v="2"/>
  </r>
  <r>
    <x v="444"/>
    <n v="160.14172363281199"/>
    <n v="160.59380261054099"/>
    <n v="156.662738440379"/>
    <n v="158.697056350612"/>
    <n v="91454900"/>
    <n v="3.9310641701619886"/>
    <n v="1.4446672821999869"/>
    <n v="0.91033023259628698"/>
    <x v="4"/>
    <x v="9"/>
    <x v="2"/>
  </r>
  <r>
    <x v="445"/>
    <n v="155.78807067871"/>
    <n v="157.62583830193401"/>
    <n v="153.29183663849"/>
    <n v="157.43911036241201"/>
    <n v="105342000"/>
    <n v="4.3340016634440133"/>
    <n v="-1.6510396837020096"/>
    <n v="-1.0486845866325405"/>
    <x v="0"/>
    <x v="9"/>
    <x v="2"/>
  </r>
  <r>
    <x v="446"/>
    <n v="152.063385009765"/>
    <n v="156.53497348620601"/>
    <n v="151.83735301963301"/>
    <n v="156.19099937424201"/>
    <n v="96970100"/>
    <n v="4.6976204665729995"/>
    <n v="-4.1276143644770116"/>
    <n v="-2.6426710764472583"/>
    <x v="1"/>
    <x v="9"/>
    <x v="2"/>
  </r>
  <r>
    <x v="447"/>
    <n v="148.02426147460901"/>
    <n v="151.46394366792001"/>
    <n v="147.51323377431001"/>
    <n v="148.83995933709301"/>
    <n v="108732100"/>
    <n v="3.9507098936099965"/>
    <n v="-0.81569786248400078"/>
    <n v="-0.54803687539083956"/>
    <x v="2"/>
    <x v="9"/>
    <x v="2"/>
  </r>
  <r>
    <x v="448"/>
    <n v="152.41719055175699"/>
    <n v="152.88892907582499"/>
    <n v="147.788370627474"/>
    <n v="148.299398201484"/>
    <n v="92964300"/>
    <n v="5.1005584483509949"/>
    <n v="4.1177923502729925"/>
    <n v="2.7766750237775319"/>
    <x v="3"/>
    <x v="9"/>
    <x v="2"/>
  </r>
  <r>
    <x v="449"/>
    <n v="156.83964538574199"/>
    <n v="157.24258310394299"/>
    <n v="151.79806526213"/>
    <n v="154.34342597712799"/>
    <n v="102300200"/>
    <n v="5.4445178418129956"/>
    <n v="2.4962194086139959"/>
    <n v="1.6173150186415508"/>
    <x v="4"/>
    <x v="9"/>
    <x v="2"/>
  </r>
  <r>
    <x v="450"/>
    <n v="157.85186767578099"/>
    <n v="158.225323548657"/>
    <n v="154.91340697863001"/>
    <n v="155.87651344487901"/>
    <n v="75615400"/>
    <n v="3.3119165700269946"/>
    <n v="1.9753542309019849"/>
    <n v="1.2672558471103532"/>
    <x v="0"/>
    <x v="9"/>
    <x v="2"/>
  </r>
  <r>
    <x v="451"/>
    <n v="161.15397644042901"/>
    <n v="161.64535947689501"/>
    <n v="157.006702412994"/>
    <n v="157.74377696769201"/>
    <n v="123511700"/>
    <n v="4.6386570639010074"/>
    <n v="3.4101994727369913"/>
    <n v="2.1618599087021004"/>
    <x v="1"/>
    <x v="9"/>
    <x v="2"/>
  </r>
  <r>
    <x v="452"/>
    <n v="162.52987670898401"/>
    <n v="163.483161109478"/>
    <n v="160.20071065000701"/>
    <n v="160.69209374321801"/>
    <n v="95811400"/>
    <n v="3.2824504594709936"/>
    <n v="1.8377829657659959"/>
    <n v="1.1436673223654223"/>
    <x v="2"/>
    <x v="9"/>
    <x v="2"/>
  </r>
  <r>
    <x v="453"/>
    <n v="165.910552978515"/>
    <n v="166.50020354427701"/>
    <n v="162.06793455898901"/>
    <n v="162.65758512475099"/>
    <n v="81532000"/>
    <n v="4.4322689852880046"/>
    <n v="3.2529678537640052"/>
    <n v="1.999886971928869"/>
    <x v="3"/>
    <x v="9"/>
    <x v="2"/>
  </r>
  <r>
    <x v="454"/>
    <n v="167.276596069335"/>
    <n v="169.66471008875001"/>
    <n v="164.76070268413901"/>
    <n v="165.09485449821099"/>
    <n v="98062700"/>
    <n v="4.9040074046110078"/>
    <n v="2.1817415711240074"/>
    <n v="1.3215079160130028"/>
    <x v="4"/>
    <x v="9"/>
    <x v="2"/>
  </r>
  <r>
    <x v="455"/>
    <n v="171.07011413574199"/>
    <n v="171.138899969704"/>
    <n v="167.276636125788"/>
    <n v="168.11197837145599"/>
    <n v="90131400"/>
    <n v="3.8622638439159971"/>
    <n v="2.9581357642859984"/>
    <n v="1.7596222428301784"/>
    <x v="0"/>
    <x v="9"/>
    <x v="2"/>
  </r>
  <r>
    <x v="456"/>
    <n v="171.708892822265"/>
    <n v="172.25923943454501"/>
    <n v="169.77284242104"/>
    <n v="170.88337290384601"/>
    <n v="80546200"/>
    <n v="2.4863970135050124"/>
    <n v="0.82551991841899053"/>
    <n v="0.48308966776042073"/>
    <x v="1"/>
    <x v="9"/>
    <x v="2"/>
  </r>
  <r>
    <x v="457"/>
    <n v="172.57371520996"/>
    <n v="172.701464592516"/>
    <n v="169.035751619595"/>
    <n v="169.20282003972099"/>
    <n v="90371900"/>
    <n v="3.6657129729209998"/>
    <n v="3.3708951702390095"/>
    <n v="1.9922216245850273"/>
    <x v="2"/>
    <x v="9"/>
    <x v="2"/>
  </r>
  <r>
    <x v="458"/>
    <n v="175.87582397460901"/>
    <n v="175.924950281869"/>
    <n v="173.30096665224801"/>
    <n v="173.64494077798901"/>
    <n v="100589400"/>
    <n v="2.6239836296209944"/>
    <n v="2.2308831966199989"/>
    <n v="1.284738378570015"/>
    <x v="3"/>
    <x v="9"/>
    <x v="2"/>
  </r>
  <r>
    <x v="459"/>
    <n v="174.70631408691401"/>
    <n v="176.514599907921"/>
    <n v="173.654747280549"/>
    <n v="175.47287035877099"/>
    <n v="92633200"/>
    <n v="2.8598526273719926"/>
    <n v="-0.76655627185698449"/>
    <n v="-0.43685173114777642"/>
    <x v="4"/>
    <x v="9"/>
    <x v="2"/>
  </r>
  <r>
    <x v="460"/>
    <n v="171.60078430175699"/>
    <n v="174.961842465953"/>
    <n v="171.39439682863301"/>
    <n v="174.775114513083"/>
    <n v="103049300"/>
    <n v="3.5674456373199916"/>
    <n v="-3.1743302113260086"/>
    <n v="-1.816236951221331"/>
    <x v="0"/>
    <x v="9"/>
    <x v="2"/>
  </r>
  <r>
    <x v="461"/>
    <n v="171.30595397949199"/>
    <n v="171.86613784627099"/>
    <n v="168.97680315531099"/>
    <n v="171.030780675193"/>
    <n v="78751300"/>
    <n v="2.8893346909599984"/>
    <n v="0.27517330429898834"/>
    <n v="0.16089109996028955"/>
    <x v="1"/>
    <x v="10"/>
    <x v="2"/>
  </r>
  <r>
    <x v="462"/>
    <n v="175.36479187011699"/>
    <n v="175.41393317612699"/>
    <n v="171.43372732246399"/>
    <n v="171.56149171892599"/>
    <n v="76468400"/>
    <n v="3.9802058536629943"/>
    <n v="3.8033001511909958"/>
    <n v="2.2168728617853528"/>
    <x v="2"/>
    <x v="10"/>
    <x v="2"/>
  </r>
  <r>
    <x v="463"/>
    <n v="172.04301452636699"/>
    <n v="175.22718178273499"/>
    <n v="171.414044882669"/>
    <n v="174.44096597915799"/>
    <n v="73401800"/>
    <n v="3.8131369000659845"/>
    <n v="-2.3979514527910055"/>
    <n v="-1.3746492627640632"/>
    <x v="3"/>
    <x v="10"/>
    <x v="2"/>
  </r>
  <r>
    <x v="464"/>
    <n v="168.86871337890599"/>
    <n v="170.637695490233"/>
    <n v="167.19801388325001"/>
    <n v="169.389578251155"/>
    <n v="89058800"/>
    <n v="3.4396816069829868"/>
    <n v="-0.52086487224900679"/>
    <n v="-0.3074952294153051"/>
    <x v="4"/>
    <x v="10"/>
    <x v="2"/>
  </r>
  <r>
    <x v="465"/>
    <n v="169.17332458496"/>
    <n v="170.372300205013"/>
    <n v="166.92279723009801"/>
    <n v="168.21021818380601"/>
    <n v="77594700"/>
    <n v="3.4495029749149921"/>
    <n v="0.96310640115399337"/>
    <n v="0.57256117467346224"/>
    <x v="0"/>
    <x v="10"/>
    <x v="2"/>
  </r>
  <r>
    <x v="466"/>
    <n v="167.15867614746"/>
    <n v="168.819553194164"/>
    <n v="166.284014950748"/>
    <n v="168.819553194164"/>
    <n v="76575500"/>
    <n v="2.5355382434159992"/>
    <n v="-1.6608770467040017"/>
    <n v="-0.98381793772062742"/>
    <x v="1"/>
    <x v="10"/>
    <x v="2"/>
  </r>
  <r>
    <x v="467"/>
    <n v="162.89347839355401"/>
    <n v="166.116949948826"/>
    <n v="162.647786872599"/>
    <n v="165.802472599829"/>
    <n v="72246700"/>
    <n v="3.4691630762270051"/>
    <n v="-2.9089942062749969"/>
    <n v="-1.754493862884646"/>
    <x v="2"/>
    <x v="10"/>
    <x v="2"/>
  </r>
  <r>
    <x v="468"/>
    <n v="164.77055358886699"/>
    <n v="166.942458083237"/>
    <n v="163.768128055255"/>
    <n v="165.124349953917"/>
    <n v="79265200"/>
    <n v="3.1743300279819948"/>
    <n v="-0.35379636505001599"/>
    <n v="-0.21426056493106782"/>
    <x v="3"/>
    <x v="10"/>
    <x v="2"/>
  </r>
  <r>
    <x v="469"/>
    <n v="167.46333312988199"/>
    <n v="168.092302817855"/>
    <n v="163.895902475893"/>
    <n v="164.505212643542"/>
    <n v="70618900"/>
    <n v="4.1964003419620042"/>
    <n v="2.9581204863399932"/>
    <n v="1.798192554998117"/>
    <x v="4"/>
    <x v="10"/>
    <x v="2"/>
  </r>
  <r>
    <x v="470"/>
    <n v="162.44140625"/>
    <n v="168.318358476188"/>
    <n v="162.195714718679"/>
    <n v="167.679551497261"/>
    <n v="75329400"/>
    <n v="6.122643757508996"/>
    <n v="-5.2381452472610022"/>
    <n v="-3.1239022292748473"/>
    <x v="0"/>
    <x v="10"/>
    <x v="2"/>
  </r>
  <r>
    <x v="471"/>
    <n v="162.22523498535099"/>
    <n v="163.72886617506299"/>
    <n v="160.75108558400001"/>
    <n v="161.09504478015501"/>
    <n v="69023900"/>
    <n v="2.9777805910629809"/>
    <n v="1.1301902051959871"/>
    <n v="0.70156733047769892"/>
    <x v="2"/>
    <x v="10"/>
    <x v="2"/>
  </r>
  <r>
    <x v="472"/>
    <n v="164.51502990722599"/>
    <n v="164.927804842379"/>
    <n v="161.08518600807301"/>
    <n v="162.176056917674"/>
    <n v="67723800"/>
    <n v="3.8426188343059948"/>
    <n v="2.3389729895519906"/>
    <n v="1.4422430992630013"/>
    <x v="3"/>
    <x v="10"/>
    <x v="2"/>
  </r>
  <r>
    <x v="473"/>
    <n v="164.34796142578099"/>
    <n v="165.969534396726"/>
    <n v="163.23744599263401"/>
    <n v="165.85159227422699"/>
    <n v="67929800"/>
    <n v="2.7320884040919964"/>
    <n v="-1.5036308484459937"/>
    <n v="-0.9066122476290841"/>
    <x v="4"/>
    <x v="10"/>
    <x v="2"/>
  </r>
  <r>
    <x v="474"/>
    <n v="163.55191040039"/>
    <n v="168.573845090725"/>
    <n v="163.05070515580101"/>
    <n v="165.999003056292"/>
    <n v="87227800"/>
    <n v="5.5231399349239894"/>
    <n v="-2.4470926559019972"/>
    <n v="-1.4741610556975229"/>
    <x v="0"/>
    <x v="10"/>
    <x v="2"/>
  </r>
  <r>
    <x v="475"/>
    <n v="159.00172424316401"/>
    <n v="164.97694406303"/>
    <n v="158.71672866601099"/>
    <n v="163.591255228156"/>
    <n v="84882400"/>
    <n v="6.2602153970190102"/>
    <n v="-4.5895309849919954"/>
    <n v="-2.805486747192635"/>
    <x v="1"/>
    <x v="10"/>
    <x v="2"/>
  </r>
  <r>
    <x v="476"/>
    <n v="160.07296752929599"/>
    <n v="160.357963136389"/>
    <n v="155.729142614224"/>
    <n v="158.34328937594199"/>
    <n v="96046400"/>
    <n v="4.6288205221650003"/>
    <n v="1.7296781533540013"/>
    <n v="1.0923596195146374"/>
    <x v="2"/>
    <x v="10"/>
    <x v="2"/>
  </r>
  <r>
    <x v="477"/>
    <n v="154.09771728515599"/>
    <n v="159.542234520824"/>
    <n v="154.01909420285801"/>
    <n v="159.45378917667199"/>
    <n v="95623200"/>
    <n v="5.5231403179659821"/>
    <n v="-5.3560718915159953"/>
    <n v="-3.359011986589771"/>
    <x v="3"/>
    <x v="10"/>
    <x v="2"/>
  </r>
  <r>
    <x v="478"/>
    <n v="153.87167358398401"/>
    <n v="157.036166179623"/>
    <n v="152.70217969203401"/>
    <n v="153.22304445126599"/>
    <n v="88063200"/>
    <n v="4.3339864875889873"/>
    <n v="0.64862913271801403"/>
    <n v="0.42332348573345085"/>
    <x v="4"/>
    <x v="10"/>
    <x v="2"/>
  </r>
  <r>
    <x v="479"/>
    <n v="160.81985473632801"/>
    <n v="161.68469376070399"/>
    <n v="156.191019498266"/>
    <n v="156.50551186924699"/>
    <n v="130216800"/>
    <n v="5.4936742624379917"/>
    <n v="4.3143428670810238"/>
    <n v="2.7566715162629256"/>
    <x v="0"/>
    <x v="10"/>
    <x v="2"/>
  </r>
  <r>
    <x v="480"/>
    <n v="154.93307495117099"/>
    <n v="163.33572839193599"/>
    <n v="154.53997449609199"/>
    <n v="159.05086744995299"/>
    <n v="131747600"/>
    <n v="8.7957538958440011"/>
    <n v="-4.1177924987819949"/>
    <n v="-2.5889783342915131"/>
    <x v="1"/>
    <x v="10"/>
    <x v="2"/>
  </r>
  <r>
    <x v="481"/>
    <n v="155.23771667480401"/>
    <n v="155.50305268536599"/>
    <n v="150.628541951724"/>
    <n v="154.00925923244"/>
    <n v="123055300"/>
    <n v="4.8745107336419835"/>
    <n v="1.2284574423640038"/>
    <n v="0.79765167918244595"/>
    <x v="2"/>
    <x v="11"/>
    <x v="2"/>
  </r>
  <r>
    <x v="482"/>
    <n v="156.731521606445"/>
    <n v="157.940334615251"/>
    <n v="153.62599236152801"/>
    <n v="155.424440992543"/>
    <n v="88966500"/>
    <n v="4.3143422537229981"/>
    <n v="1.3070806139020021"/>
    <n v="0.84097494934192096"/>
    <x v="3"/>
    <x v="11"/>
    <x v="2"/>
  </r>
  <r>
    <x v="483"/>
    <n v="163.15884399414"/>
    <n v="163.610908035378"/>
    <n v="156.51533507735701"/>
    <n v="156.91827280667599"/>
    <n v="108256500"/>
    <n v="7.0955729580209947"/>
    <n v="6.2405711874640133"/>
    <n v="3.9769563326461186"/>
    <x v="4"/>
    <x v="11"/>
    <x v="2"/>
  </r>
  <r>
    <x v="484"/>
    <n v="154.06823730468699"/>
    <n v="161.25225470508701"/>
    <n v="152.27959590210901"/>
    <n v="161.02622271322701"/>
    <n v="130525300"/>
    <n v="8.9726588029780032"/>
    <n v="-6.9579854085400257"/>
    <n v="-4.3210262846018326"/>
    <x v="0"/>
    <x v="11"/>
    <x v="2"/>
  </r>
  <r>
    <x v="485"/>
    <n v="154.79655456542901"/>
    <n v="156.92245186539299"/>
    <n v="151.74549742097099"/>
    <n v="153.54660360417401"/>
    <n v="116124600"/>
    <n v="5.1769544444219946"/>
    <n v="1.2499509612549957"/>
    <n v="0.81405314863051592"/>
    <x v="1"/>
    <x v="11"/>
    <x v="2"/>
  </r>
  <r>
    <x v="486"/>
    <n v="149.65896606445301"/>
    <n v="153.36944186699"/>
    <n v="149.09797418922699"/>
    <n v="152.48364388073901"/>
    <n v="131577900"/>
    <n v="4.2714676777630132"/>
    <n v="-2.8246778162859982"/>
    <n v="-1.8524464292676821"/>
    <x v="2"/>
    <x v="11"/>
    <x v="2"/>
  </r>
  <r>
    <x v="487"/>
    <n v="152.07028198242099"/>
    <n v="154.26508109944399"/>
    <n v="150.515228377325"/>
    <n v="153.064343695735"/>
    <n v="115366700"/>
    <n v="3.7498527221189875"/>
    <n v="-0.99406171331401083"/>
    <n v="-0.64944041787421813"/>
    <x v="3"/>
    <x v="11"/>
    <x v="2"/>
  </r>
  <r>
    <x v="488"/>
    <n v="144.18678283691401"/>
    <n v="152.995460423038"/>
    <n v="143.507675450047"/>
    <n v="151.076253689189"/>
    <n v="142689800"/>
    <n v="9.487784972990994"/>
    <n v="-6.8894708522749966"/>
    <n v="-4.5602605863187398"/>
    <x v="4"/>
    <x v="11"/>
    <x v="2"/>
  </r>
  <r>
    <x v="489"/>
    <n v="140.30897521972599"/>
    <n v="143.89149901958899"/>
    <n v="136.608351025557"/>
    <n v="140.515665927615"/>
    <n v="182602000"/>
    <n v="7.2831479940319923"/>
    <n v="-0.20669070788900967"/>
    <n v="-0.1470944229061861"/>
    <x v="0"/>
    <x v="11"/>
    <x v="2"/>
  </r>
  <r>
    <x v="490"/>
    <n v="144.787109375"/>
    <n v="145.76148251772199"/>
    <n v="140.85027003642901"/>
    <n v="142.30689638670199"/>
    <n v="113990900"/>
    <n v="4.9112124812929778"/>
    <n v="2.4802129882980068"/>
    <n v="1.7428621179105221"/>
    <x v="1"/>
    <x v="11"/>
    <x v="2"/>
  </r>
  <r>
    <x v="491"/>
    <n v="143.24191284179599"/>
    <n v="145.190659400908"/>
    <n v="141.903386677996"/>
    <n v="143.25176455294999"/>
    <n v="86643800"/>
    <n v="3.2872727229120073"/>
    <n v="-9.8517111539990765E-3"/>
    <n v="-6.877200559967692E-3"/>
    <x v="2"/>
    <x v="11"/>
    <x v="2"/>
  </r>
  <r>
    <x v="492"/>
    <n v="146.88349914550699"/>
    <n v="147.40512922042399"/>
    <n v="144.36390904477"/>
    <n v="146.50949455675499"/>
    <n v="78336300"/>
    <n v="3.0412201756539901"/>
    <n v="0.37400458875200115"/>
    <n v="0.25527669034931993"/>
    <x v="3"/>
    <x v="11"/>
    <x v="2"/>
  </r>
  <r>
    <x v="493"/>
    <n v="138.59645080566401"/>
    <n v="145.03317719827001"/>
    <n v="137.69096444615801"/>
    <n v="144.53123553585399"/>
    <n v="109742900"/>
    <n v="7.3422127521120046"/>
    <n v="-5.934784730189989"/>
    <n v="-4.106229845878361"/>
    <x v="4"/>
    <x v="11"/>
    <x v="2"/>
  </r>
  <r>
    <x v="494"/>
    <n v="135.18124389648401"/>
    <n v="139.423186417567"/>
    <n v="134.44308642712099"/>
    <n v="137.67129389170699"/>
    <n v="136095600"/>
    <n v="4.980099990446007"/>
    <n v="-2.4900499952229893"/>
    <n v="-1.808692229755374"/>
    <x v="0"/>
    <x v="11"/>
    <x v="2"/>
  </r>
  <r>
    <x v="495"/>
    <n v="135.41743469238199"/>
    <n v="138.478328040408"/>
    <n v="130.516073662135"/>
    <n v="136.89374952227499"/>
    <n v="137426100"/>
    <n v="7.962254378273002"/>
    <n v="-1.4763148298929991"/>
    <n v="-1.0784384495603119"/>
    <x v="1"/>
    <x v="11"/>
    <x v="2"/>
  </r>
  <r>
    <x v="496"/>
    <n v="140.85029602050699"/>
    <n v="140.997921515798"/>
    <n v="135.476502724146"/>
    <n v="135.61429152570099"/>
    <n v="117726300"/>
    <n v="5.5214187916519961"/>
    <n v="5.2360044948059965"/>
    <n v="3.8609533227651696"/>
    <x v="2"/>
    <x v="11"/>
    <x v="2"/>
  </r>
  <r>
    <x v="497"/>
    <n v="138.14370727539"/>
    <n v="139.72828587372601"/>
    <n v="135.161552369492"/>
    <n v="138.586598743205"/>
    <n v="104132700"/>
    <n v="4.5667335042340085"/>
    <n v="-0.44289146781500222"/>
    <n v="-0.31957741356771519"/>
    <x v="3"/>
    <x v="11"/>
    <x v="2"/>
  </r>
  <r>
    <x v="498"/>
    <n v="138.30116271972599"/>
    <n v="139.551098329545"/>
    <n v="136.15557758649001"/>
    <n v="136.24415286255299"/>
    <n v="92482700"/>
    <n v="3.3955207430549876"/>
    <n v="2.057009857173"/>
    <n v="1.5097967978472959"/>
    <x v="4"/>
    <x v="11"/>
    <x v="2"/>
  </r>
  <r>
    <x v="499"/>
    <n v="141.509765625"/>
    <n v="142.060921028672"/>
    <n v="134.974609376865"/>
    <n v="135.22066196906599"/>
    <n v="90601500"/>
    <n v="7.0863116518069944"/>
    <n v="6.2891036559340137"/>
    <n v="4.6509930985049843"/>
    <x v="0"/>
    <x v="11"/>
    <x v="2"/>
  </r>
  <r>
    <x v="500"/>
    <n v="147.27720642089801"/>
    <n v="147.31656821908899"/>
    <n v="142.96636115304401"/>
    <n v="143.09431327841"/>
    <n v="90978500"/>
    <n v="4.3502070660449874"/>
    <n v="4.1828931424880125"/>
    <n v="2.9231721699167799"/>
    <x v="1"/>
    <x v="11"/>
    <x v="2"/>
  </r>
  <r>
    <x v="501"/>
    <n v="146.489822387695"/>
    <n v="148.28109191355401"/>
    <n v="144.52140225880501"/>
    <n v="146.71620151537201"/>
    <n v="103718400"/>
    <n v="3.7596896547489962"/>
    <n v="-0.22637912767700641"/>
    <n v="-0.15429729323607647"/>
    <x v="3"/>
    <x v="11"/>
    <x v="2"/>
  </r>
  <r>
    <x v="502"/>
    <n v="146.36186218261699"/>
    <n v="149.344017005609"/>
    <n v="145.34811215987199"/>
    <n v="147.53305935939099"/>
    <n v="74286600"/>
    <n v="3.9959048457370159"/>
    <n v="-1.171197176774001"/>
    <n v="-0.79385405675141663"/>
    <x v="4"/>
    <x v="0"/>
    <x v="2"/>
  </r>
  <r>
    <x v="503"/>
    <n v="148.82244873046801"/>
    <n v="148.881498946666"/>
    <n v="144.54112784181399"/>
    <n v="145.495813051303"/>
    <n v="72348100"/>
    <n v="4.3403711048520108"/>
    <n v="3.3266356791650082"/>
    <n v="2.286413340287675"/>
    <x v="0"/>
    <x v="0"/>
    <x v="2"/>
  </r>
  <r>
    <x v="504"/>
    <n v="143.08447265625"/>
    <n v="145.633573273542"/>
    <n v="142.179001144164"/>
    <n v="144.58046123211901"/>
    <n v="88570300"/>
    <n v="3.4545721293779934"/>
    <n v="-1.4959885758690064"/>
    <n v="-1.0347100591049074"/>
    <x v="1"/>
    <x v="0"/>
    <x v="2"/>
  </r>
  <r>
    <x v="505"/>
    <n v="143.83244323730401"/>
    <n v="146.224081254103"/>
    <n v="142.61201747807101"/>
    <n v="144.70838950271701"/>
    <n v="71598400"/>
    <n v="3.612063776031988"/>
    <n v="-0.87594626541300613"/>
    <n v="-0.60531823235898807"/>
    <x v="2"/>
    <x v="0"/>
    <x v="2"/>
  </r>
  <r>
    <x v="506"/>
    <n v="146.36186218261699"/>
    <n v="146.64727644838601"/>
    <n v="141.82465390118401"/>
    <n v="142.070706378446"/>
    <n v="67808200"/>
    <n v="4.8226225472020019"/>
    <n v="4.2911558041709839"/>
    <n v="3.0204367343259784"/>
    <x v="3"/>
    <x v="0"/>
    <x v="2"/>
  </r>
  <r>
    <x v="507"/>
    <n v="145.62371826171801"/>
    <n v="147.50354794884501"/>
    <n v="145.13161326153599"/>
    <n v="146.23392365623101"/>
    <n v="53950200"/>
    <n v="2.3719346873090217"/>
    <n v="-0.61020539451300237"/>
    <n v="-0.41728032679167026"/>
    <x v="4"/>
    <x v="0"/>
    <x v="2"/>
  </r>
  <r>
    <x v="508"/>
    <n v="140.38774108886699"/>
    <n v="145.613894801908"/>
    <n v="140.279477367108"/>
    <n v="144.75763674117499"/>
    <n v="69473000"/>
    <n v="5.3344174348000024"/>
    <n v="-4.3698956523080028"/>
    <n v="-3.018766920132391"/>
    <x v="0"/>
    <x v="0"/>
    <x v="2"/>
  </r>
  <r>
    <x v="509"/>
    <n v="134.96473693847599"/>
    <n v="138.53740941897701"/>
    <n v="134.89583502233401"/>
    <n v="138.064992772056"/>
    <n v="91437900"/>
    <n v="3.6415743966429943"/>
    <n v="-3.1002558335800074"/>
    <n v="-2.2455046506238552"/>
    <x v="1"/>
    <x v="0"/>
    <x v="2"/>
  </r>
  <r>
    <x v="510"/>
    <n v="129.79763793945301"/>
    <n v="133.06520779170901"/>
    <n v="129.36458307542799"/>
    <n v="130.77199636565399"/>
    <n v="122207100"/>
    <n v="3.7006247162810268"/>
    <n v="-0.97435842620097901"/>
    <n v="-0.74508186253925301"/>
    <x v="2"/>
    <x v="0"/>
    <x v="2"/>
  </r>
  <r>
    <x v="511"/>
    <n v="130.66372680664"/>
    <n v="131.775889019711"/>
    <n v="129.40393908646001"/>
    <n v="131.027894753933"/>
    <n v="84784300"/>
    <n v="2.3719499332509884"/>
    <n v="-0.36416794729299795"/>
    <n v="-0.27793161752075457"/>
    <x v="3"/>
    <x v="0"/>
    <x v="2"/>
  </r>
  <r>
    <x v="512"/>
    <n v="133.29156494140599"/>
    <n v="135.17140981281401"/>
    <n v="130.07320876813901"/>
    <n v="132.169566042371"/>
    <n v="91533000"/>
    <n v="5.0982010446749939"/>
    <n v="1.1219988990349918"/>
    <n v="0.84890866530900211"/>
    <x v="4"/>
    <x v="0"/>
    <x v="2"/>
  </r>
  <r>
    <x v="513"/>
    <n v="128.00633239746"/>
    <n v="130.29954318072501"/>
    <n v="127.002434132057"/>
    <n v="129.994440526007"/>
    <n v="108123900"/>
    <n v="3.2971090486680055"/>
    <n v="-1.9881081285469975"/>
    <n v="-1.5293793492262862"/>
    <x v="0"/>
    <x v="0"/>
    <x v="2"/>
  </r>
  <r>
    <x v="514"/>
    <n v="129.482666015625"/>
    <n v="130.97866943008"/>
    <n v="127.76029850473699"/>
    <n v="128.016202717781"/>
    <n v="134520300"/>
    <n v="3.2183709253430095"/>
    <n v="1.4664632978440011"/>
    <n v="1.1455294460474685"/>
    <x v="1"/>
    <x v="0"/>
    <x v="2"/>
  </r>
  <r>
    <x v="515"/>
    <n v="133.724609375"/>
    <n v="134.89582169082499"/>
    <n v="131.21488586149201"/>
    <n v="131.31329785187"/>
    <n v="81000500"/>
    <n v="3.6809358293329808"/>
    <n v="2.4113115231299957"/>
    <n v="1.8363041387096324"/>
    <x v="3"/>
    <x v="0"/>
    <x v="2"/>
  </r>
  <r>
    <x v="516"/>
    <n v="133.21284484863199"/>
    <n v="135.584779808229"/>
    <n v="131.79557988255601"/>
    <n v="132.66167457015999"/>
    <n v="73409200"/>
    <n v="3.7891999256729889"/>
    <n v="0.55117027847200006"/>
    <n v="0.41547061746194519"/>
    <x v="4"/>
    <x v="0"/>
    <x v="2"/>
  </r>
  <r>
    <x v="517"/>
    <n v="136.08674621582"/>
    <n v="136.40168566511201"/>
    <n v="133.48843193327301"/>
    <n v="134.65964445396301"/>
    <n v="72433800"/>
    <n v="2.9132537318390064"/>
    <n v="1.4271017618569886"/>
    <n v="1.0597842936863549"/>
    <x v="0"/>
    <x v="0"/>
    <x v="2"/>
  </r>
  <r>
    <x v="518"/>
    <n v="139.42318725585901"/>
    <n v="139.669239747126"/>
    <n v="137.563031022594"/>
    <n v="137.69096810591299"/>
    <n v="89116800"/>
    <n v="2.1062087245319958"/>
    <n v="1.7322191499460189"/>
    <n v="1.2580484935029159"/>
    <x v="1"/>
    <x v="0"/>
    <x v="2"/>
  </r>
  <r>
    <x v="519"/>
    <n v="139.42318725585901"/>
    <n v="141.22429329407601"/>
    <n v="138.744079977105"/>
    <n v="140.446759011675"/>
    <n v="70207900"/>
    <n v="2.4802133169710032"/>
    <n v="-1.0235717558159934"/>
    <n v="-0.72879699255353148"/>
    <x v="2"/>
    <x v="0"/>
    <x v="2"/>
  </r>
  <r>
    <x v="520"/>
    <n v="135.26985168457"/>
    <n v="141.155424449191"/>
    <n v="135.15175126681299"/>
    <n v="139.88579990473801"/>
    <n v="67083400"/>
    <n v="6.0036731823780087"/>
    <n v="-4.6159482201680078"/>
    <n v="-3.2997975658082956"/>
    <x v="3"/>
    <x v="0"/>
    <x v="2"/>
  </r>
  <r>
    <x v="521"/>
    <n v="137.03160095214801"/>
    <n v="138.44886623963001"/>
    <n v="134.51202489344999"/>
    <n v="135.28955946932101"/>
    <n v="66242400"/>
    <n v="3.9368413461800174"/>
    <n v="1.7420414828270054"/>
    <n v="1.2876392603096916"/>
    <x v="4"/>
    <x v="0"/>
    <x v="2"/>
  </r>
  <r>
    <x v="522"/>
    <n v="134.56120300292901"/>
    <n v="136.18514362373099"/>
    <n v="131.657786277752"/>
    <n v="135.08283314259799"/>
    <n v="98964500"/>
    <n v="4.5273573459789986"/>
    <n v="-0.52163013966898575"/>
    <n v="-0.38615575905069699"/>
    <x v="0"/>
    <x v="0"/>
    <x v="2"/>
  </r>
  <r>
    <x v="523"/>
    <n v="136.73629760742099"/>
    <n v="136.84456131567001"/>
    <n v="133.51794149629799"/>
    <n v="133.891931110185"/>
    <n v="71051600"/>
    <n v="3.3266198193720129"/>
    <n v="2.8443664972359954"/>
    <n v="2.1243748399560038"/>
    <x v="1"/>
    <x v="1"/>
    <x v="2"/>
  </r>
  <r>
    <x v="524"/>
    <n v="139.32473754882801"/>
    <n v="139.373951042632"/>
    <n v="134.76784134740899"/>
    <n v="135.59458899691299"/>
    <n v="73353800"/>
    <n v="4.6061096952230116"/>
    <n v="3.7301485519150219"/>
    <n v="2.7509567892859974"/>
    <x v="3"/>
    <x v="1"/>
    <x v="2"/>
  </r>
  <r>
    <x v="525"/>
    <n v="140.66329956054599"/>
    <n v="141.844348625512"/>
    <n v="138.85235665974199"/>
    <n v="139.11809758016199"/>
    <n v="74064300"/>
    <n v="2.991991965770012"/>
    <n v="1.5452019803840074"/>
    <n v="1.110712414316648"/>
    <x v="4"/>
    <x v="1"/>
    <x v="2"/>
  </r>
  <r>
    <x v="526"/>
    <n v="144.03910827636699"/>
    <n v="144.23594723011701"/>
    <n v="141.01757702293"/>
    <n v="141.02741371437"/>
    <n v="66253700"/>
    <n v="3.2183702071870073"/>
    <n v="3.0116945619969897"/>
    <n v="2.1355383912072075"/>
    <x v="0"/>
    <x v="1"/>
    <x v="2"/>
  </r>
  <r>
    <x v="527"/>
    <n v="144.71821594238199"/>
    <n v="145.22017259883299"/>
    <n v="142.71043437013299"/>
    <n v="142.966323535681"/>
    <n v="64547800"/>
    <n v="2.5097382287000016"/>
    <n v="1.7518924067009891"/>
    <n v="1.2253881637123853"/>
    <x v="1"/>
    <x v="1"/>
    <x v="2"/>
  </r>
  <r>
    <x v="528"/>
    <n v="142.58251953125"/>
    <n v="144.324575700606"/>
    <n v="141.50973407273801"/>
    <n v="143.36989065430399"/>
    <n v="63141600"/>
    <n v="2.8148416278679917"/>
    <n v="-0.78737112305398682"/>
    <n v="-0.54918861935419194"/>
    <x v="2"/>
    <x v="1"/>
    <x v="2"/>
  </r>
  <r>
    <x v="529"/>
    <n v="143.55685424804599"/>
    <n v="146.10595424273799"/>
    <n v="142.759646645045"/>
    <n v="143.45842725252899"/>
    <n v="77588800"/>
    <n v="3.3463075976929986"/>
    <n v="9.8426995517002069E-2"/>
    <n v="6.8610117510727778E-2"/>
    <x v="3"/>
    <x v="1"/>
    <x v="2"/>
  </r>
  <r>
    <x v="530"/>
    <n v="143.19271850585901"/>
    <n v="144.137551697177"/>
    <n v="139.87592058909999"/>
    <n v="140.73219350243201"/>
    <n v="71185600"/>
    <n v="4.2616311080770117"/>
    <n v="2.4605250034269943"/>
    <n v="1.74837394500248"/>
    <x v="4"/>
    <x v="1"/>
    <x v="2"/>
  </r>
  <r>
    <x v="531"/>
    <n v="146.12565612792901"/>
    <n v="146.598072710731"/>
    <n v="140.98807885917199"/>
    <n v="141.80497494021901"/>
    <n v="78140700"/>
    <n v="5.6099938515590111"/>
    <n v="4.3206811877099938"/>
    <n v="3.0469179163364837"/>
    <x v="0"/>
    <x v="1"/>
    <x v="2"/>
  </r>
  <r>
    <x v="532"/>
    <n v="147.79881286621"/>
    <n v="148.477920164327"/>
    <n v="145.85991797831599"/>
    <n v="147.41497156960401"/>
    <n v="76259900"/>
    <n v="2.6180021860110116"/>
    <n v="0.38384129660599342"/>
    <n v="0.26038148806667"/>
    <x v="1"/>
    <x v="1"/>
    <x v="2"/>
  </r>
  <r>
    <x v="533"/>
    <n v="144.74777221679599"/>
    <n v="149.176717226227"/>
    <n v="144.38360430388099"/>
    <n v="148.35982112234601"/>
    <n v="81420900"/>
    <n v="4.7931129223460118"/>
    <n v="-3.6120489055500116"/>
    <n v="-2.4346543951217825"/>
    <x v="2"/>
    <x v="1"/>
    <x v="2"/>
  </r>
  <r>
    <x v="534"/>
    <n v="148.61572265625"/>
    <n v="148.842086770528"/>
    <n v="144.59030701772599"/>
    <n v="145.58435379595301"/>
    <n v="82982400"/>
    <n v="4.2517797528020083"/>
    <n v="3.0313688602969933"/>
    <n v="2.0822078618047621"/>
    <x v="3"/>
    <x v="1"/>
    <x v="2"/>
  </r>
  <r>
    <x v="535"/>
    <n v="150.62350463867099"/>
    <n v="151.292775305036"/>
    <n v="147.99566551668801"/>
    <n v="148.73382307964499"/>
    <n v="64823400"/>
    <n v="3.2971097883479956"/>
    <n v="1.8896815590260019"/>
    <n v="1.2705123286006723"/>
    <x v="4"/>
    <x v="1"/>
    <x v="2"/>
  </r>
  <r>
    <x v="536"/>
    <n v="152.89703369140599"/>
    <n v="153.11356109875999"/>
    <n v="149.54087389527501"/>
    <n v="152.06044916137"/>
    <n v="65086600"/>
    <n v="3.5726872034849748"/>
    <n v="0.8365845300359922"/>
    <n v="0.55016576279357809"/>
    <x v="0"/>
    <x v="1"/>
    <x v="2"/>
  </r>
  <r>
    <x v="537"/>
    <n v="151.65693664550699"/>
    <n v="153.81235925179701"/>
    <n v="150.987680959861"/>
    <n v="152.93641282919901"/>
    <n v="66675400"/>
    <n v="2.8246782919360101"/>
    <n v="-1.2794761836920259"/>
    <n v="-0.83660663933641377"/>
    <x v="1"/>
    <x v="1"/>
    <x v="2"/>
  </r>
  <r>
    <x v="538"/>
    <n v="150.534896850585"/>
    <n v="152.59189187784901"/>
    <n v="149.87547803878601"/>
    <n v="151.578156911576"/>
    <n v="53623900"/>
    <n v="2.7164138390629944"/>
    <n v="-1.0432600609910025"/>
    <n v="-0.6882654349726619"/>
    <x v="2"/>
    <x v="1"/>
    <x v="2"/>
  </r>
  <r>
    <x v="539"/>
    <n v="149.20623779296801"/>
    <n v="150.672701040124"/>
    <n v="148.41886681163601"/>
    <n v="149.85580496105399"/>
    <n v="55138700"/>
    <n v="2.2538342284879889"/>
    <n v="-0.64956716808598003"/>
    <n v="-0.43346146534316504"/>
    <x v="3"/>
    <x v="1"/>
    <x v="2"/>
  </r>
  <r>
    <x v="540"/>
    <n v="154.31430053710901"/>
    <n v="154.845782420277"/>
    <n v="149.757417821888"/>
    <n v="150.17078427665501"/>
    <n v="78620700"/>
    <n v="5.0883645983890062"/>
    <n v="4.1435162604539926"/>
    <n v="2.7592026507769445"/>
    <x v="4"/>
    <x v="1"/>
    <x v="2"/>
  </r>
  <r>
    <x v="541"/>
    <n v="154.865463256835"/>
    <n v="155.15087757432099"/>
    <n v="151.971883197073"/>
    <n v="154.501295312363"/>
    <n v="81378700"/>
    <n v="3.1789943772479887"/>
    <n v="0.36416794447200118"/>
    <n v="0.23570543129476335"/>
    <x v="0"/>
    <x v="1"/>
    <x v="2"/>
  </r>
  <r>
    <x v="542"/>
    <n v="159.94398498535099"/>
    <n v="161.04631055801701"/>
    <n v="156.98151786036999"/>
    <n v="158.69404891618399"/>
    <n v="101786900"/>
    <n v="4.0647926976470217"/>
    <n v="1.2499360691670063"/>
    <n v="0.78763890498954625"/>
    <x v="1"/>
    <x v="1"/>
    <x v="2"/>
  </r>
  <r>
    <x v="543"/>
    <n v="158.95973205566401"/>
    <n v="161.00689040489999"/>
    <n v="158.34952673676099"/>
    <n v="158.467627116458"/>
    <n v="67829400"/>
    <n v="2.6573636681389985"/>
    <n v="0.49210493920600129"/>
    <n v="0.31053972862504775"/>
    <x v="2"/>
    <x v="2"/>
    <x v="2"/>
  </r>
  <r>
    <x v="544"/>
    <n v="157.48345947265599"/>
    <n v="159.845572825034"/>
    <n v="157.10946983069999"/>
    <n v="157.57204979903801"/>
    <n v="59907000"/>
    <n v="2.7361029943340043"/>
    <n v="-8.8590326382018247E-2"/>
    <n v="-5.6222106963134205E-2"/>
    <x v="3"/>
    <x v="2"/>
    <x v="2"/>
  </r>
  <r>
    <x v="545"/>
    <n v="163.50680541992099"/>
    <n v="163.959533591412"/>
    <n v="158.21175103072301"/>
    <n v="158.300326322817"/>
    <n v="82507500"/>
    <n v="5.7477825606889894"/>
    <n v="5.206479097103994"/>
    <n v="3.2889882276594813"/>
    <x v="4"/>
    <x v="2"/>
    <x v="2"/>
  </r>
  <r>
    <x v="546"/>
    <n v="163.19186401367099"/>
    <n v="164.55007867195599"/>
    <n v="161.833649355387"/>
    <n v="163.38870301771999"/>
    <n v="55474100"/>
    <n v="2.7164293165689912"/>
    <n v="-0.19683900404899646"/>
    <n v="-0.12047283588979139"/>
    <x v="0"/>
    <x v="2"/>
    <x v="2"/>
  </r>
  <r>
    <x v="547"/>
    <n v="162.96519470214801"/>
    <n v="163.45798329811601"/>
    <n v="160.649082285612"/>
    <n v="160.856060112953"/>
    <n v="56697000"/>
    <n v="2.808901012504009"/>
    <n v="2.1091345891950084"/>
    <n v="1.3111937391192945"/>
    <x v="1"/>
    <x v="2"/>
    <x v="2"/>
  </r>
  <r>
    <x v="548"/>
    <n v="162.49212646484301"/>
    <n v="165.389726165604"/>
    <n v="161.83179147106799"/>
    <n v="163.97049243145801"/>
    <n v="60276900"/>
    <n v="3.5579346945360157"/>
    <n v="-1.4783659666150015"/>
    <n v="-0.90160488310601339"/>
    <x v="2"/>
    <x v="2"/>
    <x v="2"/>
  </r>
  <r>
    <x v="549"/>
    <n v="162.54139709472599"/>
    <n v="163.428425636567"/>
    <n v="160.89548490372599"/>
    <n v="161.654383591601"/>
    <n v="63135500"/>
    <n v="2.5329407328410127"/>
    <n v="0.88701350312499017"/>
    <n v="0.54870983602023171"/>
    <x v="3"/>
    <x v="2"/>
    <x v="2"/>
  </r>
  <r>
    <x v="550"/>
    <n v="166.79908752441401"/>
    <n v="166.89763621928401"/>
    <n v="164.49282549147799"/>
    <n v="165.261574489552"/>
    <n v="70170500"/>
    <n v="2.4048107278060229"/>
    <n v="1.5375130348620019"/>
    <n v="0.93035119604237149"/>
    <x v="4"/>
    <x v="2"/>
    <x v="2"/>
  </r>
  <r>
    <x v="551"/>
    <n v="166.05989074707"/>
    <n v="168.52383349342199"/>
    <n v="165.76421460976499"/>
    <n v="167.607238971648"/>
    <n v="57149200"/>
    <n v="2.7596188836569979"/>
    <n v="-1.5473482245780019"/>
    <n v="-0.92319892271463722"/>
    <x v="0"/>
    <x v="2"/>
    <x v="2"/>
  </r>
  <r>
    <x v="552"/>
    <n v="169.61784362792901"/>
    <n v="169.68682621240501"/>
    <n v="166.95677313354301"/>
    <n v="167.370728795254"/>
    <n v="68039400"/>
    <n v="2.7300530788619994"/>
    <n v="2.2471148326750097"/>
    <n v="1.3425972682618379"/>
    <x v="1"/>
    <x v="2"/>
    <x v="2"/>
  </r>
  <r>
    <x v="553"/>
    <n v="170.69207763671801"/>
    <n v="170.88919002274099"/>
    <n v="168.87861962337399"/>
    <n v="169.046165903429"/>
    <n v="54091700"/>
    <n v="2.0105703993669977"/>
    <n v="1.6459117332890116"/>
    <n v="0.97364629626043797"/>
    <x v="2"/>
    <x v="2"/>
    <x v="2"/>
  </r>
  <r>
    <x v="554"/>
    <n v="170.534408569335"/>
    <n v="171.20460883381301"/>
    <n v="169.18417272179099"/>
    <n v="170.288014288326"/>
    <n v="56377100"/>
    <n v="2.0204361120220256"/>
    <n v="0.24639428100900318"/>
    <n v="0.14469267378490691"/>
    <x v="3"/>
    <x v="2"/>
    <x v="2"/>
  </r>
  <r>
    <x v="555"/>
    <n v="172.032470703125"/>
    <n v="173.609384901396"/>
    <n v="170.08103242735899"/>
    <n v="170.278144822304"/>
    <n v="79542000"/>
    <n v="3.5283524740370069"/>
    <n v="1.7543258808209998"/>
    <n v="1.0302707271398508"/>
    <x v="4"/>
    <x v="2"/>
    <x v="2"/>
  </r>
  <r>
    <x v="556"/>
    <n v="171.638259887695"/>
    <n v="172.377442772721"/>
    <n v="170.62311659535499"/>
    <n v="171.24403503116599"/>
    <n v="62290100"/>
    <n v="1.7543261773660106"/>
    <n v="0.39422485652900718"/>
    <n v="0.23021231452369084"/>
    <x v="0"/>
    <x v="2"/>
    <x v="2"/>
  </r>
  <r>
    <x v="557"/>
    <n v="169.04618835449199"/>
    <n v="171.23417071896299"/>
    <n v="168.83921054651699"/>
    <n v="170.53440436112899"/>
    <n v="70346300"/>
    <n v="2.394960172445991"/>
    <n v="-1.4882160066370034"/>
    <n v="-0.87267786943771797"/>
    <x v="1"/>
    <x v="2"/>
    <x v="2"/>
  </r>
  <r>
    <x v="558"/>
    <n v="165.15319824218699"/>
    <n v="167.410163681272"/>
    <n v="164.72939217570899"/>
    <n v="167.242617342014"/>
    <n v="69026800"/>
    <n v="2.6807715055630013"/>
    <n v="-2.0894190998270119"/>
    <n v="-1.2493341308777262"/>
    <x v="2"/>
    <x v="2"/>
    <x v="2"/>
  </r>
  <r>
    <x v="559"/>
    <n v="164.81805419921801"/>
    <n v="166.27671913488899"/>
    <n v="164.24641767665199"/>
    <n v="164.67022364972399"/>
    <n v="54147100"/>
    <n v="2.0303014582370054"/>
    <n v="0.1478305494940173"/>
    <n v="8.9773698132865259E-2"/>
    <x v="3"/>
    <x v="2"/>
    <x v="2"/>
  </r>
  <r>
    <x v="560"/>
    <n v="165.11372375488199"/>
    <n v="165.68536025466099"/>
    <n v="163.85218632044399"/>
    <n v="164.906760993841"/>
    <n v="53841500"/>
    <n v="1.833173934217001"/>
    <n v="0.20696276104098388"/>
    <n v="0.12550289617823104"/>
    <x v="4"/>
    <x v="2"/>
    <x v="2"/>
  </r>
  <r>
    <x v="561"/>
    <n v="167.57766723632801"/>
    <n v="167.686081315076"/>
    <n v="165.92190498494401"/>
    <n v="166.34569590450801"/>
    <n v="51218200"/>
    <n v="1.7641763301319884"/>
    <n v="1.2319713318200058"/>
    <n v="0.74060908226157429"/>
    <x v="0"/>
    <x v="2"/>
    <x v="2"/>
  </r>
  <r>
    <x v="562"/>
    <n v="161.26011657714801"/>
    <n v="168.582962081695"/>
    <n v="161.20098435870301"/>
    <n v="168.109889295426"/>
    <n v="78961000"/>
    <n v="7.3819777229919907"/>
    <n v="-6.8497727182779897"/>
    <n v="-4.0745804705400879"/>
    <x v="1"/>
    <x v="2"/>
    <x v="2"/>
  </r>
  <r>
    <x v="563"/>
    <n v="159.05242919921801"/>
    <n v="160.55049548789"/>
    <n v="157.51493140685301"/>
    <n v="158.825735649763"/>
    <n v="73314000"/>
    <n v="3.0355640810369948"/>
    <n v="0.22669354945500686"/>
    <n v="0.14273099288827071"/>
    <x v="2"/>
    <x v="2"/>
    <x v="2"/>
  </r>
  <r>
    <x v="564"/>
    <n v="156.61805725097599"/>
    <n v="160.21540757425001"/>
    <n v="155.445218120639"/>
    <n v="159.791616648814"/>
    <n v="77906200"/>
    <n v="4.7701894536110103"/>
    <n v="-3.1735593978380052"/>
    <n v="-1.9860612617824465"/>
    <x v="3"/>
    <x v="2"/>
    <x v="2"/>
  </r>
  <r>
    <x v="565"/>
    <n v="154.95245361328099"/>
    <n v="158.263993714246"/>
    <n v="154.87360563007701"/>
    <n v="157.99788365077401"/>
    <n v="87991100"/>
    <n v="3.3903880841689897"/>
    <n v="-3.0454300374930199"/>
    <n v="-1.9275131837995987"/>
    <x v="4"/>
    <x v="2"/>
    <x v="2"/>
  </r>
  <r>
    <x v="566"/>
    <n v="155.68176269531199"/>
    <n v="156.13511973195099"/>
    <n v="152.43920566957101"/>
    <n v="154.380793726772"/>
    <n v="74229900"/>
    <n v="3.695914062379984"/>
    <n v="1.3009689685399906"/>
    <n v="0.84270130832627188"/>
    <x v="0"/>
    <x v="3"/>
    <x v="2"/>
  </r>
  <r>
    <x v="567"/>
    <n v="153.56277465820301"/>
    <n v="158.047153737077"/>
    <n v="152.73489345436201"/>
    <n v="157.44595106884901"/>
    <n v="76957800"/>
    <n v="5.3122602827149876"/>
    <n v="-3.8831764106460014"/>
    <n v="-2.4663552058877274"/>
    <x v="1"/>
    <x v="3"/>
    <x v="2"/>
  </r>
  <r>
    <x v="568"/>
    <n v="152.30123901367099"/>
    <n v="154.824314164941"/>
    <n v="151.47335779942"/>
    <n v="154.21326113138099"/>
    <n v="73714800"/>
    <n v="3.3509563655210002"/>
    <n v="-1.912022117709995"/>
    <n v="-1.2398558357968061"/>
    <x v="3"/>
    <x v="3"/>
    <x v="2"/>
  </r>
  <r>
    <x v="569"/>
    <n v="153.71063232421801"/>
    <n v="154.41038374000999"/>
    <n v="151.39451980442399"/>
    <n v="152.587074876868"/>
    <n v="87449600"/>
    <n v="3.0158639355859975"/>
    <n v="1.1235574473500094"/>
    <n v="0.73633854522519537"/>
    <x v="4"/>
    <x v="3"/>
    <x v="2"/>
  </r>
  <r>
    <x v="570"/>
    <n v="152.23226928710901"/>
    <n v="154.10486005443499"/>
    <n v="150.47792793917199"/>
    <n v="152.40966597426601"/>
    <n v="84923800"/>
    <n v="3.6269321152630027"/>
    <n v="-0.17739668715699963"/>
    <n v="-0.11639464336005607"/>
    <x v="0"/>
    <x v="3"/>
    <x v="2"/>
  </r>
  <r>
    <x v="571"/>
    <n v="155.10026550292901"/>
    <n v="155.54378723487099"/>
    <n v="152.51805827855"/>
    <n v="153.227675003201"/>
    <n v="68028800"/>
    <n v="3.0257289563209895"/>
    <n v="1.8725904997280054"/>
    <n v="1.2220967913850327"/>
    <x v="1"/>
    <x v="3"/>
    <x v="2"/>
  </r>
  <r>
    <x v="572"/>
    <n v="161.07287597656199"/>
    <n v="161.89090686431399"/>
    <n v="157.002452331531"/>
    <n v="157.28826310497899"/>
    <n v="104956000"/>
    <n v="4.8884545327829869"/>
    <n v="3.7846128715829934"/>
    <n v="2.4061635603776916"/>
    <x v="2"/>
    <x v="3"/>
    <x v="2"/>
  </r>
  <r>
    <x v="573"/>
    <n v="151.62121582031199"/>
    <n v="158.224581053458"/>
    <n v="151.15799326300299"/>
    <n v="157.59381215139899"/>
    <n v="122656600"/>
    <n v="7.066587790455003"/>
    <n v="-5.9725963310870043"/>
    <n v="-3.7898672857467166"/>
    <x v="3"/>
    <x v="3"/>
    <x v="2"/>
  </r>
  <r>
    <x v="574"/>
    <n v="153.06996154785099"/>
    <n v="154.834152800498"/>
    <n v="151.394483654673"/>
    <n v="152.55745729673001"/>
    <n v="87965400"/>
    <n v="3.4396691458250075"/>
    <n v="0.51250425112098696"/>
    <n v="0.3359417888855783"/>
    <x v="4"/>
    <x v="3"/>
    <x v="2"/>
  </r>
  <r>
    <x v="575"/>
    <n v="150.17236328125"/>
    <n v="153.000979508943"/>
    <n v="149.196651672103"/>
    <n v="152.419477647185"/>
    <n v="90481100"/>
    <n v="3.8043278368400024"/>
    <n v="-2.2471143659350048"/>
    <n v="-1.4742960680763795"/>
    <x v="0"/>
    <x v="3"/>
    <x v="2"/>
  </r>
  <r>
    <x v="576"/>
    <n v="148.52648925781199"/>
    <n v="149.16712349651999"/>
    <n v="146.230092449989"/>
    <n v="149.02914328242699"/>
    <n v="162278800"/>
    <n v="2.9370310465309899"/>
    <n v="-0.50265402461499775"/>
    <n v="-0.33728572381471172"/>
    <x v="1"/>
    <x v="3"/>
    <x v="2"/>
  </r>
  <r>
    <x v="577"/>
    <n v="152.251953125"/>
    <n v="152.33080110123299"/>
    <n v="146.94955831205201"/>
    <n v="147.15652109078999"/>
    <n v="81474200"/>
    <n v="5.3812427891809875"/>
    <n v="5.0954320342100061"/>
    <n v="3.4625934321091472"/>
    <x v="2"/>
    <x v="3"/>
    <x v="2"/>
  </r>
  <r>
    <x v="578"/>
    <n v="154.63705444335901"/>
    <n v="155.80004334278601"/>
    <n v="150.872157413568"/>
    <n v="151.187534292907"/>
    <n v="107689800"/>
    <n v="4.9278859292180073"/>
    <n v="3.4495201504520026"/>
    <n v="2.2816167791776985"/>
    <x v="3"/>
    <x v="3"/>
    <x v="2"/>
  </r>
  <r>
    <x v="579"/>
    <n v="151.5029296875"/>
    <n v="156.45053148480699"/>
    <n v="151.38466523487301"/>
    <n v="155.07071436973399"/>
    <n v="101696800"/>
    <n v="5.0658662499339755"/>
    <n v="-3.5677846822339916"/>
    <n v="-2.3007469184202942"/>
    <x v="4"/>
    <x v="3"/>
    <x v="2"/>
  </r>
  <r>
    <x v="580"/>
    <n v="150.53706359863199"/>
    <n v="152.242107905925"/>
    <n v="148.733455558043"/>
    <n v="150.18225521296401"/>
    <n v="86652500"/>
    <n v="3.5086523478819913"/>
    <n v="0.35480838566797956"/>
    <n v="0.23625186954667055"/>
    <x v="0"/>
    <x v="3"/>
    <x v="2"/>
  </r>
  <r>
    <x v="581"/>
    <n v="148.26036071777301"/>
    <n v="149.28536935652201"/>
    <n v="146.41733629369901"/>
    <n v="149.00940896271601"/>
    <n v="96029900"/>
    <n v="2.8680330628230024"/>
    <n v="-0.7490482449429976"/>
    <n v="-0.50268519965099567"/>
    <x v="1"/>
    <x v="3"/>
    <x v="2"/>
  </r>
  <r>
    <x v="582"/>
    <n v="148.595458984375"/>
    <n v="151.552190192974"/>
    <n v="147.48175208341399"/>
    <n v="147.50146783564401"/>
    <n v="93339400"/>
    <n v="4.0704381095600013"/>
    <n v="1.0939911487309928"/>
    <n v="0.74168153360344236"/>
    <x v="2"/>
    <x v="3"/>
    <x v="2"/>
  </r>
  <r>
    <x v="583"/>
    <n v="149.57121276855401"/>
    <n v="152.48852833274401"/>
    <n v="147.787320176658"/>
    <n v="150.53708939650201"/>
    <n v="84442700"/>
    <n v="4.7012081560860111"/>
    <n v="-0.96587662794800622"/>
    <n v="-0.64162036865477623"/>
    <x v="3"/>
    <x v="3"/>
    <x v="2"/>
  </r>
  <r>
    <x v="584"/>
    <n v="147.67887878417901"/>
    <n v="148.46734352386801"/>
    <n v="142.75099295951699"/>
    <n v="145.51061202907101"/>
    <n v="146691400"/>
    <n v="5.7163505643510177"/>
    <n v="2.168266755107993"/>
    <n v="1.4901090201412961"/>
    <x v="4"/>
    <x v="3"/>
    <x v="2"/>
  </r>
  <r>
    <x v="585"/>
    <n v="140.42501831054599"/>
    <n v="144.603870548533"/>
    <n v="138.65097655674501"/>
    <n v="143.992817570612"/>
    <n v="128138200"/>
    <n v="5.9528939917879882"/>
    <n v="-3.5677992600660104"/>
    <n v="-2.4777619608119781"/>
    <x v="0"/>
    <x v="3"/>
    <x v="2"/>
  </r>
  <r>
    <x v="586"/>
    <n v="136.20675659179599"/>
    <n v="141.03609356030501"/>
    <n v="136.009644173201"/>
    <n v="139.24233596204701"/>
    <n v="124925300"/>
    <n v="5.0264493871040088"/>
    <n v="-3.0355793702510141"/>
    <n v="-2.1800692650534215"/>
    <x v="1"/>
    <x v="3"/>
    <x v="2"/>
  </r>
  <r>
    <x v="587"/>
    <n v="140.39546203613199"/>
    <n v="141.006530095573"/>
    <n v="135.704120215188"/>
    <n v="136.21662454412399"/>
    <n v="114311700"/>
    <n v="5.3024098803849995"/>
    <n v="4.1788374920080003"/>
    <n v="3.0677881690236495"/>
    <x v="2"/>
    <x v="4"/>
    <x v="2"/>
  </r>
  <r>
    <x v="588"/>
    <n v="143.99281311035099"/>
    <n v="144.11107754403699"/>
    <n v="142.17933990779801"/>
    <n v="142.93823844761101"/>
    <n v="87830100"/>
    <n v="1.931737636238978"/>
    <n v="1.0545746627399808"/>
    <n v="0.73778344702806598"/>
    <x v="3"/>
    <x v="4"/>
    <x v="2"/>
  </r>
  <r>
    <x v="589"/>
    <n v="144.28846740722599"/>
    <n v="145.254343699267"/>
    <n v="140.947361964355"/>
    <n v="141.99208622138201"/>
    <n v="79471000"/>
    <n v="4.3069817349120001"/>
    <n v="2.296381185843984"/>
    <n v="1.6172599804355723"/>
    <x v="4"/>
    <x v="4"/>
    <x v="2"/>
  </r>
  <r>
    <x v="590"/>
    <n v="143.33247375488199"/>
    <n v="145.412042085606"/>
    <n v="143.12551098076699"/>
    <n v="143.70699787394699"/>
    <n v="68402200"/>
    <n v="2.286531104839014"/>
    <n v="-0.3745241190650006"/>
    <n v="-0.26061647978584557"/>
    <x v="0"/>
    <x v="4"/>
    <x v="2"/>
  </r>
  <r>
    <x v="591"/>
    <n v="138.06948852539"/>
    <n v="141.03608513942601"/>
    <n v="137.43871980031901"/>
    <n v="140.484149346115"/>
    <n v="85925600"/>
    <n v="3.5973653391070002"/>
    <n v="-2.414660820725004"/>
    <n v="-1.7188137109873742"/>
    <x v="1"/>
    <x v="4"/>
    <x v="2"/>
  </r>
  <r>
    <x v="592"/>
    <n v="138.39471435546801"/>
    <n v="139.84351368386999"/>
    <n v="136.57140601011301"/>
    <n v="138.39471435546801"/>
    <n v="74899000"/>
    <n v="3.2721076737569774"/>
    <n v="0"/>
    <n v="0"/>
    <x v="2"/>
    <x v="4"/>
    <x v="2"/>
  </r>
  <r>
    <x v="593"/>
    <n v="136.97552490234301"/>
    <n v="139.31135326076301"/>
    <n v="136.226491590378"/>
    <n v="137.88225418694901"/>
    <n v="77033700"/>
    <n v="3.0848616703850098"/>
    <n v="-0.90672928460600133"/>
    <n v="-0.65761130027407555"/>
    <x v="3"/>
    <x v="4"/>
    <x v="2"/>
  </r>
  <r>
    <x v="594"/>
    <n v="136.34471130371"/>
    <n v="138.335580948439"/>
    <n v="136.16731467174699"/>
    <n v="137.12332551388999"/>
    <n v="70433700"/>
    <n v="2.1682662766920089"/>
    <n v="-0.77861421017999533"/>
    <n v="-0.56782039617404489"/>
    <x v="4"/>
    <x v="4"/>
    <x v="2"/>
  </r>
  <r>
    <x v="595"/>
    <n v="140.92768859863199"/>
    <n v="141.51902589270401"/>
    <n v="132.432002947087"/>
    <n v="133.04307103462401"/>
    <n v="113224000"/>
    <n v="9.087022945617008"/>
    <n v="7.8846175640079821"/>
    <n v="5.9263646747571226"/>
    <x v="0"/>
    <x v="4"/>
    <x v="2"/>
  </r>
  <r>
    <x v="596"/>
    <n v="136.38415527343699"/>
    <n v="142.43559768266201"/>
    <n v="136.19689323010201"/>
    <n v="142.22861988773599"/>
    <n v="88598000"/>
    <n v="6.2387044525600004"/>
    <n v="-5.8444646142989995"/>
    <n v="-4.1092043351838452"/>
    <x v="1"/>
    <x v="4"/>
    <x v="2"/>
  </r>
  <r>
    <x v="597"/>
    <n v="140.356033325195"/>
    <n v="140.83895646188799"/>
    <n v="138.24689900930699"/>
    <n v="139.035363668428"/>
    <n v="85250900"/>
    <n v="2.5920574525810025"/>
    <n v="1.3206696567669951"/>
    <n v="0.94988039152149262"/>
    <x v="2"/>
    <x v="4"/>
    <x v="2"/>
  </r>
  <r>
    <x v="598"/>
    <n v="141.67671203613199"/>
    <n v="144.58416155365299"/>
    <n v="138.58200045824799"/>
    <n v="143.39162165141099"/>
    <n v="99136600"/>
    <n v="6.0021610954050004"/>
    <n v="-1.714909615278998"/>
    <n v="-1.1959622155944305"/>
    <x v="3"/>
    <x v="4"/>
    <x v="2"/>
  </r>
  <r>
    <x v="599"/>
    <n v="141.78514099121"/>
    <n v="142.85941656323899"/>
    <n v="139.459178125519"/>
    <n v="139.646440205521"/>
    <n v="61758300"/>
    <n v="3.4002384377199917"/>
    <n v="2.1387007856889966"/>
    <n v="1.5315111380865989"/>
    <x v="4"/>
    <x v="4"/>
    <x v="2"/>
  </r>
  <r>
    <x v="600"/>
    <n v="141.32189941406199"/>
    <n v="143.78584215790099"/>
    <n v="140.592566947949"/>
    <n v="140.95724070036201"/>
    <n v="64522000"/>
    <n v="3.1932752099519917"/>
    <n v="0.36465871369998126"/>
    <n v="0.25870165440819726"/>
    <x v="0"/>
    <x v="4"/>
    <x v="2"/>
  </r>
  <r>
    <x v="601"/>
    <n v="145.14593505859301"/>
    <n v="145.71757154709599"/>
    <n v="140.59255890223099"/>
    <n v="140.80938705437799"/>
    <n v="86548600"/>
    <n v="5.1250126448649951"/>
    <n v="4.3365480042150182"/>
    <n v="3.0797293383148689"/>
    <x v="1"/>
    <x v="4"/>
    <x v="2"/>
  </r>
  <r>
    <x v="602"/>
    <n v="147.294509887695"/>
    <n v="148.06325890245299"/>
    <n v="143.89427154723299"/>
    <n v="145.06711082425701"/>
    <n v="75981900"/>
    <n v="4.168987355219997"/>
    <n v="2.2273990634379857"/>
    <n v="1.5354266385965254"/>
    <x v="2"/>
    <x v="4"/>
    <x v="2"/>
  </r>
  <r>
    <x v="603"/>
    <n v="150.142807006835"/>
    <n v="150.29065259033899"/>
    <n v="147.205791553529"/>
    <n v="147.92525860269799"/>
    <n v="74732300"/>
    <n v="3.0848610368099969"/>
    <n v="2.2175484041370055"/>
    <n v="1.4991005762531482"/>
    <x v="3"/>
    <x v="4"/>
    <x v="2"/>
  </r>
  <r>
    <x v="604"/>
    <n v="147.19595336914"/>
    <n v="149.79787644361201"/>
    <n v="145.90483467011001"/>
    <n v="148.78273318220101"/>
    <n v="88194300"/>
    <n v="3.8930417735020058"/>
    <n v="-1.586779813061014"/>
    <n v="-1.0665080410358005"/>
    <x v="4"/>
    <x v="4"/>
    <x v="2"/>
  </r>
  <r>
    <x v="605"/>
    <n v="142.71160888671801"/>
    <n v="146.90031278855301"/>
    <n v="142.051273840958"/>
    <n v="145.9344511585"/>
    <n v="109180200"/>
    <n v="4.8490389475950053"/>
    <n v="-3.2228422717819853"/>
    <n v="-2.2084177150751354"/>
    <x v="0"/>
    <x v="4"/>
    <x v="2"/>
  </r>
  <r>
    <x v="606"/>
    <n v="153.49380493164"/>
    <n v="155.22841546191199"/>
    <n v="145.688034987344"/>
    <n v="146.06254411260801"/>
    <n v="164762400"/>
    <n v="9.5403804745679963"/>
    <n v="7.4312608190319906"/>
    <n v="5.0877251688172738"/>
    <x v="1"/>
    <x v="4"/>
    <x v="2"/>
  </r>
  <r>
    <x v="607"/>
    <n v="151.12840270996"/>
    <n v="152.01543120421599"/>
    <n v="149.72888490476299"/>
    <n v="150.95100603433801"/>
    <n v="97943200"/>
    <n v="2.2865462994529935"/>
    <n v="0.17739667562199202"/>
    <n v="0.11751937286303227"/>
    <x v="2"/>
    <x v="4"/>
    <x v="2"/>
  </r>
  <r>
    <x v="608"/>
    <n v="148.47717285156199"/>
    <n v="153.207945580923"/>
    <n v="146.97910660092199"/>
    <n v="152.84328689393601"/>
    <n v="80379300"/>
    <n v="6.2288389800010009"/>
    <n v="-4.3661140423740221"/>
    <n v="-2.8565952297295469"/>
    <x v="3"/>
    <x v="5"/>
    <x v="2"/>
  </r>
  <r>
    <x v="609"/>
    <n v="142.93826293945301"/>
    <n v="149.975283685058"/>
    <n v="142.908696825965"/>
    <n v="146.801723835205"/>
    <n v="93604600"/>
    <n v="7.0665868590930074"/>
    <n v="-3.8634608957519845"/>
    <n v="-2.631754447304028"/>
    <x v="4"/>
    <x v="5"/>
    <x v="2"/>
  </r>
  <r>
    <x v="610"/>
    <n v="136.87696838378901"/>
    <n v="140.740429260594"/>
    <n v="136.74883853349499"/>
    <n v="140.01109670781099"/>
    <n v="97918500"/>
    <n v="3.991590727099009"/>
    <n v="-3.1341283240219866"/>
    <n v="-2.238485661291973"/>
    <x v="0"/>
    <x v="5"/>
    <x v="2"/>
  </r>
  <r>
    <x v="611"/>
    <n v="136.61039733886699"/>
    <n v="140.84553006556399"/>
    <n v="132.66154945568999"/>
    <n v="140.27294531486399"/>
    <n v="140814800"/>
    <n v="8.1839806098739984"/>
    <n v="-3.6625479759970005"/>
    <n v="-2.6110152373116953"/>
    <x v="1"/>
    <x v="5"/>
    <x v="2"/>
  </r>
  <r>
    <x v="612"/>
    <n v="137.14349365234301"/>
    <n v="137.37054820183599"/>
    <n v="133.93505454893901"/>
    <n v="135.35664228494099"/>
    <n v="83374600"/>
    <n v="3.4354936528969802"/>
    <n v="1.7868513674020221"/>
    <n v="1.3201061560322238"/>
    <x v="2"/>
    <x v="5"/>
    <x v="2"/>
  </r>
  <r>
    <x v="613"/>
    <n v="137.71607971191401"/>
    <n v="139.62139172038201"/>
    <n v="135.731788932531"/>
    <n v="138.61444628445301"/>
    <n v="89908500"/>
    <n v="3.889602787851004"/>
    <n v="-0.89836657253900398"/>
    <n v="-0.64810457828865187"/>
    <x v="3"/>
    <x v="5"/>
    <x v="2"/>
  </r>
  <r>
    <x v="614"/>
    <n v="133.14529418945301"/>
    <n v="136.77824263467301"/>
    <n v="132.86887600014501"/>
    <n v="136.72887901579799"/>
    <n v="74917800"/>
    <n v="3.9093666345279985"/>
    <n v="-3.5835848263449748"/>
    <n v="-2.6209421536549851"/>
    <x v="4"/>
    <x v="5"/>
    <x v="2"/>
  </r>
  <r>
    <x v="615"/>
    <n v="144.99185180664"/>
    <n v="144.99185180664"/>
    <n v="137.71610267221499"/>
    <n v="139.433857332765"/>
    <n v="118854000"/>
    <n v="7.2757491344250127"/>
    <n v="5.5579944738749987"/>
    <n v="3.9861154099829585"/>
    <x v="0"/>
    <x v="5"/>
    <x v="2"/>
  </r>
  <r>
    <x v="616"/>
    <n v="147.78561401367099"/>
    <n v="148.091647283367"/>
    <n v="142.523772935821"/>
    <n v="143.95524219909299"/>
    <n v="93979700"/>
    <n v="5.5678743475459953"/>
    <n v="3.830371814578001"/>
    <n v="2.6608074538060378"/>
    <x v="1"/>
    <x v="5"/>
    <x v="2"/>
  </r>
  <r>
    <x v="617"/>
    <n v="146.38380432128901"/>
    <n v="148.35822845841301"/>
    <n v="145.54466803754701"/>
    <n v="147.06498305878199"/>
    <n v="73374100"/>
    <n v="2.813560420865997"/>
    <n v="-0.68117873749298496"/>
    <n v="-0.46318214120401274"/>
    <x v="2"/>
    <x v="5"/>
    <x v="2"/>
  </r>
  <r>
    <x v="618"/>
    <n v="148.12130737304599"/>
    <n v="151.625913589616"/>
    <n v="146.66023757913101"/>
    <n v="150.27343773695799"/>
    <n v="89868300"/>
    <n v="4.965676010484998"/>
    <n v="-2.1521303639119935"/>
    <n v="-1.4321428965238228"/>
    <x v="3"/>
    <x v="5"/>
    <x v="2"/>
  </r>
  <r>
    <x v="619"/>
    <n v="146.887283325195"/>
    <n v="147.95347421240601"/>
    <n v="145.406465159123"/>
    <n v="147.22294689122"/>
    <n v="64218300"/>
    <n v="2.5470090532830056"/>
    <n v="-0.33566356602500491"/>
    <n v="-0.22799677163983126"/>
    <x v="4"/>
    <x v="5"/>
    <x v="2"/>
  </r>
  <r>
    <x v="620"/>
    <n v="148.79260253906199"/>
    <n v="149.542878279983"/>
    <n v="144.28103620489401"/>
    <n v="144.55745437595201"/>
    <n v="80389400"/>
    <n v="5.2618420750889925"/>
    <n v="4.235148163109983"/>
    <n v="2.9297334968943152"/>
    <x v="0"/>
    <x v="5"/>
    <x v="2"/>
  </r>
  <r>
    <x v="621"/>
    <n v="149.35531616210901"/>
    <n v="150.747288877355"/>
    <n v="148.05220398673299"/>
    <n v="150.36227675012299"/>
    <n v="74829600"/>
    <n v="2.6950848906220131"/>
    <n v="-1.0069605880139818"/>
    <n v="-0.66968963876982401"/>
    <x v="1"/>
    <x v="5"/>
    <x v="2"/>
  </r>
  <r>
    <x v="622"/>
    <n v="146.11724853515599"/>
    <n v="148.44706955078999"/>
    <n v="145.830963671728"/>
    <n v="148.23976345815601"/>
    <n v="58724100"/>
    <n v="2.6161058790619904"/>
    <n v="-2.1225149230000113"/>
    <n v="-1.4318121356144358"/>
    <x v="2"/>
    <x v="5"/>
    <x v="2"/>
  </r>
  <r>
    <x v="623"/>
    <n v="148.259521484375"/>
    <n v="148.496457836122"/>
    <n v="145.05108182314399"/>
    <n v="146.23574851822099"/>
    <n v="51804100"/>
    <n v="3.4453760129780164"/>
    <n v="2.0237729661540129"/>
    <n v="1.3839112437694061"/>
    <x v="3"/>
    <x v="5"/>
    <x v="2"/>
  </r>
  <r>
    <x v="624"/>
    <n v="149.13812255859301"/>
    <n v="149.888398248069"/>
    <n v="147.430234970073"/>
    <n v="147.53882889151799"/>
    <n v="58301400"/>
    <n v="2.4581632779959932"/>
    <n v="1.5992936670750169"/>
    <n v="1.0839815383453679"/>
    <x v="4"/>
    <x v="5"/>
    <x v="2"/>
  </r>
  <r>
    <x v="625"/>
    <n v="146.21598815917901"/>
    <n v="146.97614571181401"/>
    <n v="145.238642734363"/>
    <n v="146.41342757107299"/>
    <n v="35195900"/>
    <n v="1.7375029774510153"/>
    <n v="-0.19743941189398129"/>
    <n v="-0.13485061798593503"/>
    <x v="1"/>
    <x v="5"/>
    <x v="2"/>
  </r>
  <r>
    <x v="626"/>
    <n v="142.375717163085"/>
    <n v="144.76476841756201"/>
    <n v="141.54646269068701"/>
    <n v="143.28395040385399"/>
    <n v="69246000"/>
    <n v="3.2183057268750019"/>
    <n v="-0.90823324076899326"/>
    <n v="-0.63386948657479503"/>
    <x v="2"/>
    <x v="5"/>
    <x v="2"/>
  </r>
  <r>
    <x v="627"/>
    <n v="139.36473083496"/>
    <n v="142.95818228893501"/>
    <n v="138.555224743244"/>
    <n v="142.444827777321"/>
    <n v="83763800"/>
    <n v="4.4029575456910095"/>
    <n v="-3.0800969423609956"/>
    <n v="-2.1623087271206529"/>
    <x v="3"/>
    <x v="5"/>
    <x v="2"/>
  </r>
  <r>
    <x v="628"/>
    <n v="146.13700866699199"/>
    <n v="146.81818743880501"/>
    <n v="138.75266623992599"/>
    <n v="139.591787502285"/>
    <n v="111380900"/>
    <n v="8.0655211988790256"/>
    <n v="6.5452211647069873"/>
    <n v="4.6888296810439849"/>
    <x v="4"/>
    <x v="5"/>
    <x v="2"/>
  </r>
  <r>
    <x v="629"/>
    <n v="146.41340637207"/>
    <n v="147.22292742638399"/>
    <n v="144.73514901847599"/>
    <n v="146.314694212246"/>
    <n v="71250400"/>
    <n v="2.4877784079079959"/>
    <n v="9.871215982400372E-2"/>
    <n v="6.7465650224310739E-2"/>
    <x v="0"/>
    <x v="6"/>
    <x v="2"/>
  </r>
  <r>
    <x v="630"/>
    <n v="145.91981506347599"/>
    <n v="146.10738776877"/>
    <n v="143.78743335643699"/>
    <n v="144.09348175456299"/>
    <n v="65447400"/>
    <n v="2.3199544123330043"/>
    <n v="1.8263333089130072"/>
    <n v="1.2674642091193504"/>
    <x v="1"/>
    <x v="6"/>
    <x v="2"/>
  </r>
  <r>
    <x v="631"/>
    <n v="144.75491333007801"/>
    <n v="148.99004656093999"/>
    <n v="143.90591033158"/>
    <n v="145.88033450821101"/>
    <n v="68826400"/>
    <n v="5.0841362293599843"/>
    <n v="-1.1254211781329957"/>
    <n v="-0.77146873972217989"/>
    <x v="2"/>
    <x v="6"/>
    <x v="2"/>
  </r>
  <r>
    <x v="632"/>
    <n v="141.08248901367099"/>
    <n v="145.41634965875599"/>
    <n v="140.105143582745"/>
    <n v="145.18929508684201"/>
    <n v="64727200"/>
    <n v="5.3112060760109898"/>
    <n v="-4.1068060731710148"/>
    <n v="-2.8285873767171421"/>
    <x v="3"/>
    <x v="6"/>
    <x v="2"/>
  </r>
  <r>
    <x v="633"/>
    <n v="139.13764953613199"/>
    <n v="141.536567256024"/>
    <n v="138.20966792700801"/>
    <n v="140.37166442833799"/>
    <n v="69721100"/>
    <n v="3.326899329015987"/>
    <n v="-1.2340148922060052"/>
    <n v="-0.87910540722838681"/>
    <x v="4"/>
    <x v="6"/>
    <x v="2"/>
  </r>
  <r>
    <x v="634"/>
    <n v="140.82579040527301"/>
    <n v="141.68467511680399"/>
    <n v="139.29562380588499"/>
    <n v="140.53950554386901"/>
    <n v="62128300"/>
    <n v="2.389051310919001"/>
    <n v="0.286284861403999"/>
    <n v="0.20370419000416648"/>
    <x v="0"/>
    <x v="6"/>
    <x v="2"/>
  </r>
  <r>
    <x v="635"/>
    <n v="140.34207153320301"/>
    <n v="143.708468308302"/>
    <n v="139.098174683846"/>
    <n v="140.51976247530499"/>
    <n v="76097000"/>
    <n v="4.6102936244560055"/>
    <n v="-0.17769094210197522"/>
    <n v="-0.12645263482650898"/>
    <x v="1"/>
    <x v="6"/>
    <x v="2"/>
  </r>
  <r>
    <x v="636"/>
    <n v="142.64228820800699"/>
    <n v="142.652154906536"/>
    <n v="139.25614271864401"/>
    <n v="140.87517003337601"/>
    <n v="70462700"/>
    <n v="3.3960121878919836"/>
    <n v="1.7671181746309799"/>
    <n v="1.2543858326576045"/>
    <x v="2"/>
    <x v="6"/>
    <x v="2"/>
  </r>
  <r>
    <x v="637"/>
    <n v="143.60974121093699"/>
    <n v="148.052195531596"/>
    <n v="142.395474581115"/>
    <n v="147.58820465301201"/>
    <n v="93886200"/>
    <n v="5.6567209504810023"/>
    <n v="-3.9784634420750251"/>
    <n v="-2.6956513573890351"/>
    <x v="3"/>
    <x v="6"/>
    <x v="2"/>
  </r>
  <r>
    <x v="638"/>
    <n v="141.37861633300699"/>
    <n v="144.78449421883201"/>
    <n v="139.35482901823499"/>
    <n v="143.491249099421"/>
    <n v="82291200"/>
    <n v="5.4296652005970145"/>
    <n v="-2.1126327664140092"/>
    <n v="-1.4723077397913138"/>
    <x v="4"/>
    <x v="6"/>
    <x v="2"/>
  </r>
  <r>
    <x v="639"/>
    <n v="134.75444030761699"/>
    <n v="139.98666700994801"/>
    <n v="134.29044945457801"/>
    <n v="139.30548830809801"/>
    <n v="98931900"/>
    <n v="5.6962175553699979"/>
    <n v="-4.5510480004810177"/>
    <n v="-3.2669552763173217"/>
    <x v="0"/>
    <x v="6"/>
    <x v="2"/>
  </r>
  <r>
    <x v="640"/>
    <n v="132.78987121582"/>
    <n v="135.88971607194301"/>
    <n v="132.01984711589299"/>
    <n v="134.94200105525999"/>
    <n v="160156900"/>
    <n v="3.869868956050027"/>
    <n v="-2.1521298394399935"/>
    <n v="-1.5948554361207943"/>
    <x v="1"/>
    <x v="6"/>
    <x v="2"/>
  </r>
  <r>
    <x v="641"/>
    <n v="130.67726135253901"/>
    <n v="133.47107341378"/>
    <n v="129.64070069453399"/>
    <n v="133.38222793972199"/>
    <n v="79592600"/>
    <n v="3.8303727192460144"/>
    <n v="-2.7049665871829802"/>
    <n v="-2.0279812602960923"/>
    <x v="2"/>
    <x v="6"/>
    <x v="2"/>
  </r>
  <r>
    <x v="642"/>
    <n v="130.60816955566401"/>
    <n v="131.54601807895401"/>
    <n v="128.22898467531701"/>
    <n v="129.70980289008901"/>
    <n v="77432800"/>
    <n v="3.3170334036369979"/>
    <n v="0.89836666557499711"/>
    <n v="0.69259735622005203"/>
    <x v="3"/>
    <x v="6"/>
    <x v="2"/>
  </r>
  <r>
    <x v="643"/>
    <n v="133.71788024902301"/>
    <n v="135.06048935091201"/>
    <n v="131.052410505707"/>
    <n v="131.27946507821201"/>
    <n v="85928000"/>
    <n v="4.0080788452050058"/>
    <n v="2.4384151708109982"/>
    <n v="1.8574231463833815"/>
    <x v="4"/>
    <x v="6"/>
    <x v="2"/>
  </r>
  <r>
    <x v="644"/>
    <n v="130.53904724121"/>
    <n v="132.83925316213401"/>
    <n v="128.63373518479801"/>
    <n v="132.631947063968"/>
    <n v="77852100"/>
    <n v="4.205517977336001"/>
    <n v="-2.0928998227579996"/>
    <n v="-1.5779756454518461"/>
    <x v="0"/>
    <x v="6"/>
    <x v="2"/>
  </r>
  <r>
    <x v="645"/>
    <n v="130.17379760742099"/>
    <n v="130.72663401357599"/>
    <n v="127.982185380405"/>
    <n v="129.24581575552"/>
    <n v="63814900"/>
    <n v="2.7444486331709896"/>
    <n v="0.92798185190099503"/>
    <n v="0.71799759742810987"/>
    <x v="1"/>
    <x v="6"/>
    <x v="2"/>
  </r>
  <r>
    <x v="646"/>
    <n v="128.3671875"/>
    <n v="129.72954501138901"/>
    <n v="127.073942065813"/>
    <n v="129.69992985363299"/>
    <n v="69007800"/>
    <n v="2.6556029455760068"/>
    <n v="-1.3327423536329945"/>
    <n v="-1.0275582686413174"/>
    <x v="3"/>
    <x v="6"/>
    <x v="2"/>
  </r>
  <r>
    <x v="647"/>
    <n v="124.428215026855"/>
    <n v="129.35440133807799"/>
    <n v="124.260390776093"/>
    <n v="128.01179226832099"/>
    <n v="85438400"/>
    <n v="5.0940105619849874"/>
    <n v="-3.5835772414659885"/>
    <n v="-2.7994118182132621"/>
    <x v="4"/>
    <x v="6"/>
    <x v="2"/>
  </r>
  <r>
    <x v="648"/>
    <n v="127.95255279541"/>
    <n v="128.81142244774699"/>
    <n v="126.09659687618699"/>
    <n v="126.353266583045"/>
    <n v="75703700"/>
    <n v="2.7148255715599987"/>
    <n v="1.5992862123650013"/>
    <n v="1.2657260517391367"/>
    <x v="0"/>
    <x v="6"/>
    <x v="2"/>
  </r>
  <r>
    <x v="649"/>
    <n v="128.268463134765"/>
    <n v="128.288211594931"/>
    <n v="125.800440374028"/>
    <n v="126.76791156272"/>
    <n v="77034200"/>
    <n v="2.4877712209029994"/>
    <n v="1.5005515720449978"/>
    <n v="1.1836998445009337"/>
    <x v="1"/>
    <x v="6"/>
    <x v="2"/>
  </r>
  <r>
    <x v="650"/>
    <n v="123.47061920166"/>
    <n v="129.226060120965"/>
    <n v="122.582126789779"/>
    <n v="128.613993428649"/>
    <n v="112117500"/>
    <n v="6.6439333311860054"/>
    <n v="-5.1433742269889962"/>
    <n v="-3.9990782417018869"/>
    <x v="3"/>
    <x v="7"/>
    <x v="3"/>
  </r>
  <r>
    <x v="651"/>
    <n v="124.74411773681599"/>
    <n v="127.014708509985"/>
    <n v="123.480487492622"/>
    <n v="125.26733892869299"/>
    <n v="89113600"/>
    <n v="3.5342210173629951"/>
    <n v="-0.52322119187699911"/>
    <n v="-0.41768364870817348"/>
    <x v="4"/>
    <x v="7"/>
    <x v="3"/>
  </r>
  <r>
    <x v="652"/>
    <n v="123.421264648437"/>
    <n v="126.136098170247"/>
    <n v="123.16459490202099"/>
    <n v="125.504282971354"/>
    <n v="80962700"/>
    <n v="2.9715032682260016"/>
    <n v="-2.083018322916999"/>
    <n v="-1.6597189144472799"/>
    <x v="0"/>
    <x v="7"/>
    <x v="3"/>
  </r>
  <r>
    <x v="653"/>
    <n v="127.96240997314401"/>
    <n v="128.623840181487"/>
    <n v="123.292901600525"/>
    <n v="124.39858171183501"/>
    <n v="87754700"/>
    <n v="5.3309385809619982"/>
    <n v="3.5638282613089984"/>
    <n v="2.8648463770788664"/>
    <x v="1"/>
    <x v="7"/>
    <x v="3"/>
  </r>
  <r>
    <x v="654"/>
    <n v="128.48567199707"/>
    <n v="131.70399366511799"/>
    <n v="128.22900222762701"/>
    <n v="128.80158715668901"/>
    <n v="70790800"/>
    <n v="3.4749914374909849"/>
    <n v="-0.31591515961900996"/>
    <n v="-0.24527272263710118"/>
    <x v="2"/>
    <x v="7"/>
    <x v="3"/>
  </r>
  <r>
    <x v="655"/>
    <n v="129.05824279785099"/>
    <n v="129.581464042986"/>
    <n v="126.481618430974"/>
    <n v="128.59425187274499"/>
    <n v="63896200"/>
    <n v="3.0998456120120039"/>
    <n v="0.46399092510600326"/>
    <n v="0.36081778022641475"/>
    <x v="3"/>
    <x v="7"/>
    <x v="3"/>
  </r>
  <r>
    <x v="656"/>
    <n v="131.782943725585"/>
    <n v="131.80267712101201"/>
    <n v="128.79169237949799"/>
    <n v="129.57158328133301"/>
    <n v="69458900"/>
    <n v="3.0109847415140223"/>
    <n v="2.2113604442519943"/>
    <n v="1.7066708519340741"/>
    <x v="4"/>
    <x v="7"/>
    <x v="3"/>
  </r>
  <r>
    <x v="657"/>
    <n v="131.70396423339801"/>
    <n v="132.54308544424899"/>
    <n v="129.75915527463101"/>
    <n v="132.16795510561099"/>
    <n v="71379600"/>
    <n v="2.7839301696179746"/>
    <n v="-0.46399087221297464"/>
    <n v="-0.35106155031468489"/>
    <x v="0"/>
    <x v="7"/>
    <x v="3"/>
  </r>
  <r>
    <x v="658"/>
    <n v="133.036697387695"/>
    <n v="133.194654939228"/>
    <n v="129.97634891095501"/>
    <n v="130.341612568172"/>
    <n v="57809700"/>
    <n v="3.2183060282729912"/>
    <n v="2.6950848195230037"/>
    <n v="2.0677086668030942"/>
    <x v="1"/>
    <x v="7"/>
    <x v="3"/>
  </r>
  <r>
    <x v="659"/>
    <n v="134.20159912109301"/>
    <n v="135.53432625738401"/>
    <n v="132.41474784548501"/>
    <n v="133.105793219524"/>
    <n v="63646600"/>
    <n v="3.1195784118989991"/>
    <n v="1.0958059015690083"/>
    <n v="0.82325936014051337"/>
    <x v="3"/>
    <x v="7"/>
    <x v="3"/>
  </r>
  <r>
    <x v="660"/>
    <n v="133.48094177246"/>
    <n v="136.837456562699"/>
    <n v="133.30323577852599"/>
    <n v="135.07035370244199"/>
    <n v="69672800"/>
    <n v="3.5342207841730158"/>
    <n v="-1.589411929981992"/>
    <n v="-1.1767289315636527"/>
    <x v="4"/>
    <x v="7"/>
    <x v="3"/>
  </r>
  <r>
    <x v="661"/>
    <n v="133.54017639160099"/>
    <n v="134.50763996952"/>
    <n v="132.05935833689099"/>
    <n v="132.36539165801199"/>
    <n v="58280400"/>
    <n v="2.4482816326290049"/>
    <n v="1.1747847335890071"/>
    <n v="0.88753164167281651"/>
    <x v="0"/>
    <x v="7"/>
    <x v="3"/>
  </r>
  <r>
    <x v="662"/>
    <n v="136.10691833496"/>
    <n v="136.255009178287"/>
    <n v="132.50360043558999"/>
    <n v="133.55004278165799"/>
    <n v="80223600"/>
    <n v="3.7514087426970093"/>
    <n v="2.5568755533020067"/>
    <n v="1.9145449151837881"/>
    <x v="1"/>
    <x v="7"/>
    <x v="3"/>
  </r>
  <r>
    <x v="663"/>
    <n v="139.30549621582"/>
    <n v="141.487241525039"/>
    <n v="136.136538833656"/>
    <n v="136.35372669479599"/>
    <n v="81760300"/>
    <n v="5.3507026913829918"/>
    <n v="2.9517695210240049"/>
    <n v="2.1647882992087379"/>
    <x v="2"/>
    <x v="7"/>
    <x v="3"/>
  </r>
  <r>
    <x v="664"/>
    <n v="140.70738220214801"/>
    <n v="141.32933083467699"/>
    <n v="138.50590276742301"/>
    <n v="138.51576946850599"/>
    <n v="66435100"/>
    <n v="2.8234280672539853"/>
    <n v="2.1916127336420175"/>
    <n v="1.5822117164358815"/>
    <x v="3"/>
    <x v="7"/>
    <x v="3"/>
  </r>
  <r>
    <x v="665"/>
    <n v="140.04591369628901"/>
    <n v="140.608616778618"/>
    <n v="137.03491367991899"/>
    <n v="139.08831672282599"/>
    <n v="65799300"/>
    <n v="3.5737030986990135"/>
    <n v="0.95759697346301209"/>
    <n v="0.68848124416611012"/>
    <x v="4"/>
    <x v="7"/>
    <x v="3"/>
  </r>
  <r>
    <x v="666"/>
    <n v="142.11903381347599"/>
    <n v="142.40531864061899"/>
    <n v="140.08536461650399"/>
    <n v="141.33912796551499"/>
    <n v="54105100"/>
    <n v="2.3199540241149919"/>
    <n v="0.77990584796100393"/>
    <n v="0.55179755187911683"/>
    <x v="0"/>
    <x v="7"/>
    <x v="3"/>
  </r>
  <r>
    <x v="667"/>
    <n v="144.06384277343699"/>
    <n v="145.34722141150399"/>
    <n v="141.25029755609"/>
    <n v="141.32927632528799"/>
    <n v="70555800"/>
    <n v="4.0969238554139906"/>
    <n v="2.7345664481489962"/>
    <n v="1.9348902925498821"/>
    <x v="1"/>
    <x v="7"/>
    <x v="3"/>
  </r>
  <r>
    <x v="668"/>
    <n v="141.17132568359301"/>
    <n v="143.68871946900501"/>
    <n v="141.02324989889999"/>
    <n v="143.10626796432999"/>
    <n v="64015300"/>
    <n v="2.6654695701050173"/>
    <n v="-1.9349422807369763"/>
    <n v="-1.3521016991507815"/>
    <x v="2"/>
    <x v="7"/>
    <x v="3"/>
  </r>
  <r>
    <x v="669"/>
    <n v="142.44480895996"/>
    <n v="142.494172571344"/>
    <n v="140.46051831709499"/>
    <n v="140.87514553812699"/>
    <n v="65874500"/>
    <n v="2.0336542542490008"/>
    <n v="1.5696634218330132"/>
    <n v="1.1142231057416681"/>
    <x v="3"/>
    <x v="7"/>
    <x v="3"/>
  </r>
  <r>
    <x v="670"/>
    <n v="143.57023620605401"/>
    <n v="144.735154217629"/>
    <n v="139.51280928282799"/>
    <n v="142.12891509884801"/>
    <n v="77663600"/>
    <n v="5.2223449348010149"/>
    <n v="1.4413211072059937"/>
    <n v="1.0140942159472488"/>
    <x v="4"/>
    <x v="8"/>
    <x v="3"/>
  </r>
  <r>
    <x v="671"/>
    <n v="148.891357421875"/>
    <n v="149.246739367527"/>
    <n v="146.27523594496199"/>
    <n v="146.99589666308401"/>
    <n v="118339000"/>
    <n v="2.9715034225650072"/>
    <n v="1.8954607587909891"/>
    <n v="1.2894650815562581"/>
    <x v="0"/>
    <x v="8"/>
    <x v="3"/>
  </r>
  <r>
    <x v="672"/>
    <n v="152.52427673339801"/>
    <n v="155.36745253753799"/>
    <n v="145.93957351960199"/>
    <n v="146.13701293629799"/>
    <n v="154357300"/>
    <n v="9.427879017935993"/>
    <n v="6.3872637971000188"/>
    <n v="4.370736522364985"/>
    <x v="1"/>
    <x v="8"/>
    <x v="3"/>
  </r>
  <r>
    <x v="673"/>
    <n v="149.78967285156199"/>
    <n v="151.142163537644"/>
    <n v="148.851824462357"/>
    <n v="150.61894238165601"/>
    <n v="69858300"/>
    <n v="2.2903390752869939"/>
    <n v="-0.82926953009402382"/>
    <n v="-0.55057452733449896"/>
    <x v="2"/>
    <x v="8"/>
    <x v="3"/>
  </r>
  <r>
    <x v="674"/>
    <n v="152.67234802246"/>
    <n v="153.244932858537"/>
    <n v="148.71363285221901"/>
    <n v="148.71363285221901"/>
    <n v="83322600"/>
    <n v="4.5313000063179913"/>
    <n v="3.9587151702409926"/>
    <n v="2.6619719351317852"/>
    <x v="3"/>
    <x v="8"/>
    <x v="3"/>
  </r>
  <r>
    <x v="675"/>
    <n v="149.97726440429599"/>
    <n v="152.60325227526101"/>
    <n v="149.23685530964801"/>
    <n v="151.912206799655"/>
    <n v="64120100"/>
    <n v="3.3663969656130064"/>
    <n v="-1.9349423953590019"/>
    <n v="-1.273724104285342"/>
    <x v="4"/>
    <x v="8"/>
    <x v="3"/>
  </r>
  <r>
    <x v="676"/>
    <n v="148.94070434570301"/>
    <n v="152.35646529011001"/>
    <n v="148.49646185485801"/>
    <n v="151.81349555078299"/>
    <n v="56007100"/>
    <n v="3.860003435251997"/>
    <n v="-2.8727912050799773"/>
    <n v="-1.8923160913049413"/>
    <x v="0"/>
    <x v="8"/>
    <x v="3"/>
  </r>
  <r>
    <x v="677"/>
    <n v="149.30651855468699"/>
    <n v="149.63279778323999"/>
    <n v="147.536717379198"/>
    <n v="147.77401547814401"/>
    <n v="57450700"/>
    <n v="2.0960804040419987"/>
    <n v="1.5325030765429801"/>
    <n v="1.0370585597098021"/>
    <x v="1"/>
    <x v="8"/>
    <x v="3"/>
  </r>
  <r>
    <x v="678"/>
    <n v="152.11447143554599"/>
    <n v="152.519834885606"/>
    <n v="149.217516020613"/>
    <n v="149.247176392894"/>
    <n v="62199000"/>
    <n v="3.3023188649929978"/>
    <n v="2.867295042651989"/>
    <n v="1.9211720529330611"/>
    <x v="2"/>
    <x v="8"/>
    <x v="3"/>
  </r>
  <r>
    <x v="679"/>
    <n v="151.47180175781199"/>
    <n v="152.03537903022999"/>
    <n v="149.15820209418601"/>
    <n v="150.40398304690899"/>
    <n v="61707600"/>
    <n v="2.8771769360439805"/>
    <n v="1.0678187109029977"/>
    <n v="0.70996704294058444"/>
    <x v="3"/>
    <x v="8"/>
    <x v="3"/>
  </r>
  <r>
    <x v="680"/>
    <n v="153.57777404785099"/>
    <n v="153.74585452213901"/>
    <n v="151.155414727053"/>
    <n v="151.38281594677599"/>
    <n v="65573800"/>
    <n v="2.590439795086013"/>
    <n v="2.1949581010750023"/>
    <n v="1.4499387445974832"/>
    <x v="4"/>
    <x v="8"/>
    <x v="3"/>
  </r>
  <r>
    <x v="681"/>
    <n v="151.97607421875"/>
    <n v="154.56651436571801"/>
    <n v="151.62013461112599"/>
    <n v="151.77831825822199"/>
    <n v="68167900"/>
    <n v="2.9463797545920158"/>
    <n v="0.19775596052801347"/>
    <n v="0.13029262861614349"/>
    <x v="0"/>
    <x v="8"/>
    <x v="3"/>
  </r>
  <r>
    <x v="682"/>
    <n v="150.82914733886699"/>
    <n v="151.274068051097"/>
    <n v="149.14832737785301"/>
    <n v="150.63140647639301"/>
    <n v="59144100"/>
    <n v="2.1257406732439961"/>
    <n v="0.19774086247397804"/>
    <n v="0.1312746571910739"/>
    <x v="1"/>
    <x v="8"/>
    <x v="3"/>
  </r>
  <r>
    <x v="683"/>
    <n v="146.805084228515"/>
    <n v="149.593280784748"/>
    <n v="146.73588170052199"/>
    <n v="148.50568317345201"/>
    <n v="58867200"/>
    <n v="2.8573990842260173"/>
    <n v="-1.7005989449370134"/>
    <n v="-1.1451406495674268"/>
    <x v="3"/>
    <x v="8"/>
    <x v="3"/>
  </r>
  <r>
    <x v="684"/>
    <n v="147.230209350585"/>
    <n v="148.25847088758701"/>
    <n v="145.49995040204499"/>
    <n v="147.19065212608899"/>
    <n v="51011300"/>
    <n v="2.7585204855420216"/>
    <n v="3.9557224496007848E-2"/>
    <n v="2.687482114157743E-2"/>
    <x v="4"/>
    <x v="8"/>
    <x v="3"/>
  </r>
  <r>
    <x v="685"/>
    <n v="147.71466064453099"/>
    <n v="148.64405922090299"/>
    <n v="145.57903837527101"/>
    <n v="148.39687939044899"/>
    <n v="48394200"/>
    <n v="3.0650208456319774"/>
    <n v="-0.68221874591799292"/>
    <n v="-0.45972580334590341"/>
    <x v="0"/>
    <x v="8"/>
    <x v="3"/>
  </r>
  <r>
    <x v="686"/>
    <n v="145.05502319335901"/>
    <n v="145.529604259439"/>
    <n v="144.076185600825"/>
    <n v="145.45050490064901"/>
    <n v="55469600"/>
    <n v="1.4534186586139981"/>
    <n v="-0.39548170729000276"/>
    <n v="-0.27190122685386298"/>
    <x v="1"/>
    <x v="8"/>
    <x v="3"/>
  </r>
  <r>
    <x v="687"/>
    <n v="146.251373291015"/>
    <n v="147.487272553297"/>
    <n v="145.786673961464"/>
    <n v="146.043750663482"/>
    <n v="44998500"/>
    <n v="1.7005985918329998"/>
    <n v="0.20762262753299865"/>
    <n v="0.14216467776934077"/>
    <x v="2"/>
    <x v="8"/>
    <x v="3"/>
  </r>
  <r>
    <x v="688"/>
    <n v="145.74711608886699"/>
    <n v="147.39827551462301"/>
    <n v="145.17365708267701"/>
    <n v="145.39117653628901"/>
    <n v="50547000"/>
    <n v="2.2246184319459985"/>
    <n v="0.35593955257797916"/>
    <n v="0.24481509886477754"/>
    <x v="3"/>
    <x v="8"/>
    <x v="3"/>
  </r>
  <r>
    <x v="689"/>
    <n v="143.67079162597599"/>
    <n v="145.56913077323"/>
    <n v="143.37417283401101"/>
    <n v="145.17364910838199"/>
    <n v="55479000"/>
    <n v="2.1949579392189946"/>
    <n v="-1.5028574824060001"/>
    <n v="-1.0352136848774911"/>
    <x v="4"/>
    <x v="9"/>
    <x v="3"/>
  </r>
  <r>
    <x v="690"/>
    <n v="144.264068603515"/>
    <n v="145.05504723585801"/>
    <n v="142.276732715337"/>
    <n v="142.75132894674101"/>
    <n v="52238100"/>
    <n v="2.7783145205210076"/>
    <n v="1.5127396567739879"/>
    <n v="1.0597026787318911"/>
    <x v="0"/>
    <x v="9"/>
    <x v="3"/>
  </r>
  <r>
    <x v="691"/>
    <n v="149.32627868652301"/>
    <n v="149.40537804304901"/>
    <n v="145.66802019550701"/>
    <n v="146.37000246885"/>
    <n v="70732300"/>
    <n v="3.7373578475420004"/>
    <n v="2.9562762176730075"/>
    <n v="2.0197282010035851"/>
    <x v="1"/>
    <x v="9"/>
    <x v="3"/>
  </r>
  <r>
    <x v="692"/>
    <n v="152.09471130371"/>
    <n v="154.53684949594199"/>
    <n v="151.728889943361"/>
    <n v="152.05515407809"/>
    <n v="87558000"/>
    <n v="2.8079595525809964"/>
    <n v="3.9557225620001191E-2"/>
    <n v="2.6015050827994976E-2"/>
    <x v="2"/>
    <x v="9"/>
    <x v="3"/>
  </r>
  <r>
    <x v="693"/>
    <n v="149.88986206054599"/>
    <n v="152.29244288057799"/>
    <n v="149.42516275115901"/>
    <n v="151.966163679093"/>
    <n v="56182000"/>
    <n v="2.8672801294189867"/>
    <n v="-2.0763016185470065"/>
    <n v="-1.366292053625525"/>
    <x v="3"/>
    <x v="9"/>
    <x v="3"/>
  </r>
  <r>
    <x v="694"/>
    <n v="151.14555358886699"/>
    <n v="151.73879135670401"/>
    <n v="150.11729188950099"/>
    <n v="151.08623282941599"/>
    <n v="47204800"/>
    <n v="1.621499467203023"/>
    <n v="5.9320759450997684E-2"/>
    <n v="3.926284899695251E-2"/>
    <x v="4"/>
    <x v="9"/>
    <x v="3"/>
  </r>
  <r>
    <x v="695"/>
    <n v="148.89128112792901"/>
    <n v="152.79672053544201"/>
    <n v="148.53534146802099"/>
    <n v="151.82777955050599"/>
    <n v="53833600"/>
    <n v="4.2613790674210179"/>
    <n v="-2.9364984225769888"/>
    <n v="-1.9340982468891033"/>
    <x v="0"/>
    <x v="9"/>
    <x v="3"/>
  </r>
  <r>
    <x v="696"/>
    <n v="146.82482910156199"/>
    <n v="149.23730682187801"/>
    <n v="145.94486944980699"/>
    <n v="148.515545892983"/>
    <n v="68572400"/>
    <n v="3.2924373720710207"/>
    <n v="-1.6907167914210106"/>
    <n v="-1.1384106500469005"/>
    <x v="1"/>
    <x v="9"/>
    <x v="3"/>
  </r>
  <r>
    <x v="697"/>
    <n v="148.77261352539"/>
    <n v="151.41249258752501"/>
    <n v="146.03385648579899"/>
    <n v="146.142616226336"/>
    <n v="84457100"/>
    <n v="5.3786361017260162"/>
    <n v="2.629997299053997"/>
    <n v="1.7996101116602645"/>
    <x v="2"/>
    <x v="9"/>
    <x v="3"/>
  </r>
  <r>
    <x v="698"/>
    <n v="150.86869812011699"/>
    <n v="151.66955846534501"/>
    <n v="148.406796330958"/>
    <n v="149.57347804705299"/>
    <n v="73695900"/>
    <n v="3.2627621343870032"/>
    <n v="1.2952200730640016"/>
    <n v="0.86594233815740373"/>
    <x v="3"/>
    <x v="9"/>
    <x v="3"/>
  </r>
  <r>
    <x v="699"/>
    <n v="151.26416015625"/>
    <n v="151.52122172438899"/>
    <n v="148.228784884025"/>
    <n v="149.48446252812599"/>
    <n v="77167900"/>
    <n v="3.2924368403639903"/>
    <n v="1.779697628124012"/>
    <n v="1.1905569301486139"/>
    <x v="4"/>
    <x v="9"/>
    <x v="3"/>
  </r>
  <r>
    <x v="700"/>
    <n v="154.09193420410099"/>
    <n v="154.695053679453"/>
    <n v="149.92941863049799"/>
    <n v="150.44355697505901"/>
    <n v="76161100"/>
    <n v="4.765635048955005"/>
    <n v="3.6483772290419836"/>
    <n v="2.4250804104869861"/>
    <x v="0"/>
    <x v="9"/>
    <x v="3"/>
  </r>
  <r>
    <x v="701"/>
    <n v="153.25151062011699"/>
    <n v="154.97188784795301"/>
    <n v="152.53963142836801"/>
    <n v="154.31932940774001"/>
    <n v="98944600"/>
    <n v="2.432256419585002"/>
    <n v="-1.0678187876230254"/>
    <n v="-0.69195400972852339"/>
    <x v="1"/>
    <x v="9"/>
    <x v="3"/>
  </r>
  <r>
    <x v="702"/>
    <n v="155.624420166015"/>
    <n v="156.039695570639"/>
    <n v="152.41108226797101"/>
    <n v="153.32071734921601"/>
    <n v="73641400"/>
    <n v="3.6286133026679863"/>
    <n v="2.3037028167989888"/>
    <n v="1.5025385066206569"/>
    <x v="2"/>
    <x v="9"/>
    <x v="3"/>
  </r>
  <r>
    <x v="703"/>
    <n v="157.48320007324199"/>
    <n v="157.601841554863"/>
    <n v="154.77410391183599"/>
    <n v="155.54531880235101"/>
    <n v="73938300"/>
    <n v="2.8277376430270067"/>
    <n v="1.9378812708909834"/>
    <n v="1.2458628043659861"/>
    <x v="3"/>
    <x v="9"/>
    <x v="3"/>
  </r>
  <r>
    <x v="704"/>
    <n v="156.04957580566401"/>
    <n v="160.310953762574"/>
    <n v="156.02979719452699"/>
    <n v="157.50299444764099"/>
    <n v="75701800"/>
    <n v="4.2811565680470096"/>
    <n v="-1.453418641976981"/>
    <n v="-0.92278794258743047"/>
    <x v="4"/>
    <x v="9"/>
    <x v="3"/>
  </r>
  <r>
    <x v="705"/>
    <n v="157.13716125488199"/>
    <n v="159.727616247095"/>
    <n v="155.90126205007101"/>
    <n v="157.038298370494"/>
    <n v="67622100"/>
    <n v="3.8263541970239885"/>
    <n v="9.886288438798374E-2"/>
    <n v="6.295463298687852E-2"/>
    <x v="0"/>
    <x v="9"/>
    <x v="3"/>
  </r>
  <r>
    <x v="706"/>
    <n v="158.44227600097599"/>
    <n v="158.53125712176899"/>
    <n v="156.069355593192"/>
    <n v="157.067956706524"/>
    <n v="59196500"/>
    <n v="2.4619015285769876"/>
    <n v="1.3743192944519933"/>
    <n v="0.87498387530428046"/>
    <x v="1"/>
    <x v="9"/>
    <x v="3"/>
  </r>
  <r>
    <x v="707"/>
    <n v="156.49450683593699"/>
    <n v="158.95642359532999"/>
    <n v="156.08912825748399"/>
    <n v="158.13578467553199"/>
    <n v="52390300"/>
    <n v="2.8672953378460022"/>
    <n v="-1.6412778395950056"/>
    <n v="-1.0378914822869671"/>
    <x v="2"/>
    <x v="9"/>
    <x v="3"/>
  </r>
  <r>
    <x v="708"/>
    <n v="155.87159729003901"/>
    <n v="156.70213299816299"/>
    <n v="154.220437809272"/>
    <n v="156.18799471916401"/>
    <n v="45992200"/>
    <n v="2.4816951888909955"/>
    <n v="-0.31639742912500424"/>
    <n v="-0.20257474314457202"/>
    <x v="3"/>
    <x v="9"/>
    <x v="3"/>
  </r>
  <r>
    <x v="709"/>
    <n v="158.95642089843699"/>
    <n v="159.233261121303"/>
    <n v="157.55244117199899"/>
    <n v="157.57220469744601"/>
    <n v="51305700"/>
    <n v="1.6808199493040092"/>
    <n v="1.3842162009909771"/>
    <n v="0.87846470362511409"/>
    <x v="4"/>
    <x v="9"/>
    <x v="3"/>
  </r>
  <r>
    <x v="710"/>
    <n v="160.52847290039"/>
    <n v="160.63723263142899"/>
    <n v="159.45077243887999"/>
    <n v="159.70783403649"/>
    <n v="49501700"/>
    <n v="1.1864601925489922"/>
    <n v="0.82063886390000107"/>
    <n v="0.51383757650391892"/>
    <x v="0"/>
    <x v="9"/>
    <x v="3"/>
  </r>
  <r>
    <x v="711"/>
    <n v="163.03984069824199"/>
    <n v="163.13871868362401"/>
    <n v="160.083579027257"/>
    <n v="160.60759915912601"/>
    <n v="68749800"/>
    <n v="3.0551396563670039"/>
    <n v="2.432241539115978"/>
    <n v="1.5144000357705201"/>
    <x v="1"/>
    <x v="9"/>
    <x v="3"/>
  </r>
  <r>
    <x v="712"/>
    <n v="164.295486450195"/>
    <n v="164.41412794003799"/>
    <n v="162.36748680694899"/>
    <n v="162.41692578993701"/>
    <n v="56976200"/>
    <n v="2.0466411330889969"/>
    <n v="1.878560660257989"/>
    <n v="1.1566286279101463"/>
    <x v="2"/>
    <x v="10"/>
    <x v="3"/>
  </r>
  <r>
    <x v="713"/>
    <n v="163.76158142089801"/>
    <n v="164.95792331758199"/>
    <n v="163.24744316397999"/>
    <n v="164.72064034258901"/>
    <n v="46278300"/>
    <n v="1.710480153601992"/>
    <n v="-0.95905892169099616"/>
    <n v="-0.58223360454180362"/>
    <x v="3"/>
    <x v="10"/>
    <x v="3"/>
  </r>
  <r>
    <x v="714"/>
    <n v="161.912673950195"/>
    <n v="163.188130349396"/>
    <n v="159.97479248917699"/>
    <n v="162.88162976736399"/>
    <n v="51511700"/>
    <n v="3.2133378602190135"/>
    <n v="-0.9689558171689896"/>
    <n v="-0.59488342457826748"/>
    <x v="4"/>
    <x v="10"/>
    <x v="3"/>
  </r>
  <r>
    <x v="715"/>
    <n v="162.80255126953099"/>
    <n v="163.09917012734999"/>
    <n v="160.172553863079"/>
    <n v="160.59769599284601"/>
    <n v="45390100"/>
    <n v="2.9266162642709901"/>
    <n v="2.2048552766849809"/>
    <n v="1.3729059206323846"/>
    <x v="0"/>
    <x v="10"/>
    <x v="3"/>
  </r>
  <r>
    <x v="716"/>
    <n v="160.20220947265599"/>
    <n v="160.20220947265599"/>
    <n v="158.27420958419799"/>
    <n v="159.599090011481"/>
    <n v="47716900"/>
    <n v="1.9279998884580039"/>
    <n v="0.60311946117499815"/>
    <n v="0.3778965538786041"/>
    <x v="2"/>
    <x v="10"/>
    <x v="3"/>
  </r>
  <r>
    <x v="717"/>
    <n v="158.986083984375"/>
    <n v="160.52848384854701"/>
    <n v="158.699346907235"/>
    <n v="160.518602085655"/>
    <n v="47644200"/>
    <n v="1.8291369413120151"/>
    <n v="-1.5325181012800044"/>
    <n v="-0.95472928456119444"/>
    <x v="3"/>
    <x v="10"/>
    <x v="3"/>
  </r>
  <r>
    <x v="718"/>
    <n v="158.29399108886699"/>
    <n v="160.23187277591501"/>
    <n v="157.97759362105199"/>
    <n v="159.40135205289499"/>
    <n v="50133100"/>
    <n v="2.2542791548630134"/>
    <n v="-1.107360964028004"/>
    <n v="-0.69469985653606159"/>
    <x v="4"/>
    <x v="10"/>
    <x v="3"/>
  </r>
  <r>
    <x v="719"/>
    <n v="163.69236755371"/>
    <n v="163.92966562076299"/>
    <n v="159.59907018867099"/>
    <n v="159.80670788317499"/>
    <n v="68445600"/>
    <n v="4.3305954320919966"/>
    <n v="3.8856596705350057"/>
    <n v="2.4314746996575236"/>
    <x v="0"/>
    <x v="10"/>
    <x v="3"/>
  </r>
  <r>
    <x v="720"/>
    <n v="163.34632873535099"/>
    <n v="164.44380780578601"/>
    <n v="161.97200945675701"/>
    <n v="162.733312485863"/>
    <n v="49386500"/>
    <n v="2.471798349029001"/>
    <n v="0.61301624948799827"/>
    <n v="0.37669991480155751"/>
    <x v="1"/>
    <x v="10"/>
    <x v="3"/>
  </r>
  <r>
    <x v="721"/>
    <n v="163.36610412597599"/>
    <n v="163.524302852603"/>
    <n v="162.17964384959501"/>
    <n v="163.227684011843"/>
    <n v="41516200"/>
    <n v="1.3446590030079903"/>
    <n v="0.13842011413299815"/>
    <n v="8.480186125961027E-2"/>
    <x v="2"/>
    <x v="10"/>
    <x v="3"/>
  </r>
  <r>
    <x v="722"/>
    <n v="164.59210205078099"/>
    <n v="165.521500600846"/>
    <n v="163.781344988244"/>
    <n v="164.22628073979499"/>
    <n v="49923000"/>
    <n v="1.7401556126019955"/>
    <n v="0.36582131098600712"/>
    <n v="0.22275442720743663"/>
    <x v="3"/>
    <x v="10"/>
    <x v="3"/>
  </r>
  <r>
    <x v="723"/>
    <n v="165.73902893066401"/>
    <n v="166.26304897753101"/>
    <n v="163.67259403000401"/>
    <n v="163.92967071563299"/>
    <n v="47720200"/>
    <n v="2.5904549475270073"/>
    <n v="1.8093582150310112"/>
    <n v="1.1037405291746636"/>
    <x v="4"/>
    <x v="10"/>
    <x v="3"/>
  </r>
  <r>
    <x v="724"/>
    <n v="164.77008056640599"/>
    <n v="165.976319431024"/>
    <n v="163.69238005042001"/>
    <n v="164.21640012100599"/>
    <n v="52456400"/>
    <n v="2.2839393806039823"/>
    <n v="0.55368044540000483"/>
    <n v="0.33716513392816727"/>
    <x v="0"/>
    <x v="10"/>
    <x v="3"/>
  </r>
  <r>
    <x v="725"/>
    <n v="163.15849304199199"/>
    <n v="164.57235465877099"/>
    <n v="162.634472923792"/>
    <n v="163.1881534195"/>
    <n v="58337300"/>
    <n v="1.937881734978987"/>
    <n v="-2.9660377508008651E-2"/>
    <n v="-1.817557027669903E-2"/>
    <x v="1"/>
    <x v="10"/>
    <x v="3"/>
  </r>
  <r>
    <x v="726"/>
    <n v="163.46498107910099"/>
    <n v="163.73193954278199"/>
    <n v="162.04122272168601"/>
    <n v="163.13870186497201"/>
    <n v="41949600"/>
    <n v="1.6907168210959753"/>
    <n v="0.32627921412898786"/>
    <n v="0.20000110972995563"/>
    <x v="2"/>
    <x v="10"/>
    <x v="3"/>
  </r>
  <r>
    <x v="727"/>
    <n v="161.92256164550699"/>
    <n v="164.43390199308899"/>
    <n v="161.88300442555001"/>
    <n v="163.32654122082101"/>
    <n v="48714100"/>
    <n v="2.550897567538982"/>
    <n v="-1.4039795753140254"/>
    <n v="-0.85961507836978845"/>
    <x v="3"/>
    <x v="10"/>
    <x v="3"/>
  </r>
  <r>
    <x v="728"/>
    <n v="161.912673950195"/>
    <n v="163.415531573701"/>
    <n v="160.96351183078301"/>
    <n v="161.22057342840299"/>
    <n v="45498800"/>
    <n v="2.4520197429179973"/>
    <n v="0.69210052179201398"/>
    <n v="0.42928796683592702"/>
    <x v="4"/>
    <x v="10"/>
    <x v="3"/>
  </r>
  <r>
    <x v="729"/>
    <n v="166.51025390625"/>
    <n v="166.65855579595299"/>
    <n v="163.32657592288299"/>
    <n v="163.32657592288299"/>
    <n v="64902300"/>
    <n v="3.3319798730699972"/>
    <n v="3.183677983367005"/>
    <n v="1.9492712471179365"/>
    <x v="0"/>
    <x v="10"/>
    <x v="3"/>
  </r>
  <r>
    <x v="730"/>
    <n v="167.76589965820301"/>
    <n v="167.93399523157001"/>
    <n v="165.98621681699601"/>
    <n v="166.58933625125499"/>
    <n v="55209200"/>
    <n v="1.9477784145740031"/>
    <n v="1.17656340694802"/>
    <n v="0.70626573910678903"/>
    <x v="1"/>
    <x v="10"/>
    <x v="3"/>
  </r>
  <r>
    <x v="731"/>
    <n v="167.67691040039"/>
    <n v="168.52720964209101"/>
    <n v="166.73763003827699"/>
    <n v="167.37040981675301"/>
    <n v="52472900"/>
    <n v="1.789579603814019"/>
    <n v="0.30650058363698918"/>
    <n v="0.18312710351403458"/>
    <x v="2"/>
    <x v="11"/>
    <x v="3"/>
  </r>
  <r>
    <x v="732"/>
    <n v="166.63876342773401"/>
    <n v="168.428358240195"/>
    <n v="165.65004401355401"/>
    <n v="168.17128153704499"/>
    <n v="48425700"/>
    <n v="2.7783142266409868"/>
    <n v="-1.5325181093109848"/>
    <n v="-0.91128407615387041"/>
    <x v="3"/>
    <x v="11"/>
    <x v="3"/>
  </r>
  <r>
    <x v="733"/>
    <n v="165.56106567382801"/>
    <n v="168.99192330571299"/>
    <n v="165.27434367702"/>
    <n v="167.58794352434501"/>
    <n v="65136000"/>
    <n v="3.7175796286929881"/>
    <n v="-2.0268778505169962"/>
    <n v="-1.2094413284703609"/>
    <x v="4"/>
    <x v="11"/>
    <x v="3"/>
  </r>
  <r>
    <x v="734"/>
    <n v="163.91978454589801"/>
    <n v="165.155683809907"/>
    <n v="162.456484041576"/>
    <n v="163.02994311047601"/>
    <n v="81235400"/>
    <n v="2.6991997683309989"/>
    <n v="0.88984143542199945"/>
    <n v="0.5458147248564057"/>
    <x v="0"/>
    <x v="11"/>
    <x v="3"/>
  </r>
  <r>
    <x v="735"/>
    <n v="171.612045288085"/>
    <n v="172.33380627540001"/>
    <n v="168.83373091044101"/>
    <n v="169.05125040031501"/>
    <n v="113316400"/>
    <n v="3.5000753649590024"/>
    <n v="2.5607948877699869"/>
    <n v="1.5148038726161444"/>
    <x v="1"/>
    <x v="11"/>
    <x v="3"/>
  </r>
  <r>
    <x v="736"/>
    <n v="171.54283142089801"/>
    <n v="171.88888927687299"/>
    <n v="170.168511934018"/>
    <n v="170.534333317386"/>
    <n v="55962800"/>
    <n v="1.720377342854988"/>
    <n v="1.0084981035120109"/>
    <n v="0.59137540452635307"/>
    <x v="2"/>
    <x v="11"/>
    <x v="3"/>
  </r>
  <r>
    <x v="737"/>
    <n v="169.83235168457"/>
    <n v="171.582374326305"/>
    <n v="169.66427118101299"/>
    <n v="171.09791142977701"/>
    <n v="45326900"/>
    <n v="1.9181031452920081"/>
    <n v="-1.265559745207014"/>
    <n v="-0.739669896979679"/>
    <x v="3"/>
    <x v="11"/>
    <x v="3"/>
  </r>
  <r>
    <x v="738"/>
    <n v="171.602127075195"/>
    <n v="172.066826374199"/>
    <n v="169.96084934197501"/>
    <n v="171.06822526711599"/>
    <n v="53724500"/>
    <n v="2.1059770322239899"/>
    <n v="0.53390180807900833"/>
    <n v="0.31209875898656375"/>
    <x v="4"/>
    <x v="11"/>
    <x v="3"/>
  </r>
  <r>
    <x v="739"/>
    <n v="171.78999328613199"/>
    <n v="172.62051394942199"/>
    <n v="170.22781484613799"/>
    <n v="171.88887125937799"/>
    <n v="49514700"/>
    <n v="2.3926991032840021"/>
    <n v="-9.8877973246004558E-2"/>
    <n v="-5.7524360083090559E-2"/>
    <x v="0"/>
    <x v="11"/>
    <x v="3"/>
  </r>
  <r>
    <x v="740"/>
    <n v="170.85932922363199"/>
    <n v="172.33454925718499"/>
    <n v="169.30488530576099"/>
    <n v="171.89890853860899"/>
    <n v="45497800"/>
    <n v="3.0296639514239985"/>
    <n v="-1.0395793149770043"/>
    <n v="-0.60476202194356099"/>
    <x v="1"/>
    <x v="11"/>
    <x v="3"/>
  </r>
  <r>
    <x v="741"/>
    <n v="170.36428833007801"/>
    <n v="171.49298697857699"/>
    <n v="169.77023004874999"/>
    <n v="171.44347960387799"/>
    <n v="37266700"/>
    <n v="1.7227569298269998"/>
    <n v="-1.079191273799978"/>
    <n v="-0.62947350129235657"/>
    <x v="2"/>
    <x v="11"/>
    <x v="3"/>
  </r>
  <r>
    <x v="742"/>
    <n v="170.36428833007801"/>
    <n v="171.42367363249301"/>
    <n v="170.09696059272699"/>
    <n v="170.28507955206501"/>
    <n v="42110300"/>
    <n v="1.3267130397660196"/>
    <n v="7.9208778012997527E-2"/>
    <n v="4.6515395371900026E-2"/>
    <x v="3"/>
    <x v="11"/>
    <x v="3"/>
  </r>
  <r>
    <x v="743"/>
    <n v="170.97808837890599"/>
    <n v="171.21569953718301"/>
    <n v="168.73058715920399"/>
    <n v="170.00780756504699"/>
    <n v="57951600"/>
    <n v="2.4851123779790214"/>
    <n v="0.97028081385900578"/>
    <n v="0.57072720821234346"/>
    <x v="4"/>
    <x v="11"/>
    <x v="3"/>
  </r>
  <r>
    <x v="744"/>
    <n v="173.31474304199199"/>
    <n v="173.50286200077801"/>
    <n v="170.869226792826"/>
    <n v="171.285061545524"/>
    <n v="65496700"/>
    <n v="2.6336352079520111"/>
    <n v="2.0296814964679868"/>
    <n v="1.1849728622881335"/>
    <x v="0"/>
    <x v="11"/>
    <x v="3"/>
  </r>
  <r>
    <x v="745"/>
    <n v="173.42364501953099"/>
    <n v="174.641447816794"/>
    <n v="173.20582466782099"/>
    <n v="174.641447816794"/>
    <n v="55772400"/>
    <n v="1.4356231489730078"/>
    <n v="-1.2178027972630048"/>
    <n v="-0.69731602233424539"/>
    <x v="1"/>
    <x v="11"/>
    <x v="3"/>
  </r>
  <r>
    <x v="746"/>
    <n v="172.47312927246"/>
    <n v="172.978083243631"/>
    <n v="171.730564121941"/>
    <n v="172.25530895303899"/>
    <n v="43570900"/>
    <n v="1.2475191216900043"/>
    <n v="0.21782031942100843"/>
    <n v="0.12645202098264011"/>
    <x v="2"/>
    <x v="11"/>
    <x v="3"/>
  </r>
  <r>
    <x v="747"/>
    <n v="169.85931396484301"/>
    <n v="171.66127945739501"/>
    <n v="169.58209082868601"/>
    <n v="171.41375772100201"/>
    <n v="50747300"/>
    <n v="2.0791886287090051"/>
    <n v="-1.554443756159003"/>
    <n v="-0.90683722055090854"/>
    <x v="3"/>
    <x v="11"/>
    <x v="3"/>
  </r>
  <r>
    <x v="748"/>
    <n v="170.13653564453099"/>
    <n v="170.710787880949"/>
    <n v="168.82962874347999"/>
    <n v="169.39397044171"/>
    <n v="45143500"/>
    <n v="1.8811591374690124"/>
    <n v="0.74256520282099814"/>
    <n v="0.43836578178355035"/>
    <x v="4"/>
    <x v="11"/>
    <x v="3"/>
  </r>
  <r>
    <x v="749"/>
    <n v="171.27517700195301"/>
    <n v="172.17614480297701"/>
    <n v="169.98806071937801"/>
    <n v="170.70092465718801"/>
    <n v="56058300"/>
    <n v="2.1880840835989943"/>
    <n v="0.57425234476500009"/>
    <n v="0.33640845585239132"/>
    <x v="0"/>
    <x v="11"/>
    <x v="3"/>
  </r>
  <r>
    <x v="750"/>
    <n v="173.69096374511699"/>
    <n v="174.027604823481"/>
    <n v="171.39396964747499"/>
    <n v="171.60189457506701"/>
    <n v="54835000"/>
    <n v="2.6336351760060097"/>
    <n v="2.0890691700499815"/>
    <n v="1.2173928354480499"/>
    <x v="1"/>
    <x v="11"/>
    <x v="3"/>
  </r>
  <r>
    <x v="751"/>
    <n v="175.54241943359301"/>
    <n v="177.21566879798601"/>
    <n v="174.81966018947199"/>
    <n v="175.20579349606001"/>
    <n v="55964400"/>
    <n v="2.3960086085140233"/>
    <n v="0.3366259375330003"/>
    <n v="0.19213173880609735"/>
    <x v="3"/>
    <x v="11"/>
    <x v="3"/>
  </r>
  <r>
    <x v="752"/>
    <n v="175.492919921875"/>
    <n v="177.572108655075"/>
    <n v="175.007771855454"/>
    <n v="175.572128694404"/>
    <n v="99625300"/>
    <n v="2.5643367996210031"/>
    <n v="-7.9208772529000271E-2"/>
    <n v="-4.5114662058275135E-2"/>
    <x v="4"/>
    <x v="11"/>
    <x v="3"/>
  </r>
  <r>
    <x v="753"/>
    <n v="178.30477905273401"/>
    <n v="178.33448045660501"/>
    <n v="175.17610024638299"/>
    <n v="175.93847152997799"/>
    <n v="68901800"/>
    <n v="3.1583802102220204"/>
    <n v="2.3663075227560171"/>
    <n v="1.3449631011218739"/>
    <x v="0"/>
    <x v="0"/>
    <x v="3"/>
  </r>
  <r>
    <x v="754"/>
    <n v="179.15625"/>
    <n v="179.97802407047601"/>
    <n v="177.48300045592899"/>
    <n v="179.23545877748799"/>
    <n v="61945900"/>
    <n v="2.4950236145470228"/>
    <n v="-7.9208777487991711E-2"/>
    <n v="-4.4192582220198694E-2"/>
    <x v="1"/>
    <x v="0"/>
    <x v="3"/>
  </r>
  <r>
    <x v="755"/>
    <n v="177.7998046875"/>
    <n v="183.116566427523"/>
    <n v="176.275062423816"/>
    <n v="180.81957270938099"/>
    <n v="121946500"/>
    <n v="6.8415040037070014"/>
    <n v="-3.0197680218809921"/>
    <n v="-1.6700448832132015"/>
    <x v="2"/>
    <x v="0"/>
    <x v="3"/>
  </r>
  <r>
    <x v="756"/>
    <n v="177.43351745605401"/>
    <n v="178.334485243546"/>
    <n v="175.67114850305799"/>
    <n v="178.18597822020399"/>
    <n v="64848400"/>
    <n v="2.6633367404880062"/>
    <n v="-0.75246076414998697"/>
    <n v="-0.42228954919229866"/>
    <x v="3"/>
    <x v="0"/>
    <x v="3"/>
  </r>
  <r>
    <x v="757"/>
    <n v="176.05726623535099"/>
    <n v="179.413660344552"/>
    <n v="175.562222767283"/>
    <n v="176.67111530134699"/>
    <n v="61944600"/>
    <n v="3.8514375772689959"/>
    <n v="-0.61384906599599276"/>
    <n v="-0.34745298627280052"/>
    <x v="4"/>
    <x v="0"/>
    <x v="3"/>
  </r>
  <r>
    <x v="758"/>
    <n v="178.77998352050699"/>
    <n v="179.047296083265"/>
    <n v="175.700812920104"/>
    <n v="176.13643842858701"/>
    <n v="50214900"/>
    <n v="3.3464831631609968"/>
    <n v="2.6435450919199752"/>
    <n v="1.5008507697240498"/>
    <x v="0"/>
    <x v="0"/>
    <x v="3"/>
  </r>
  <r>
    <x v="759"/>
    <n v="179.16615295410099"/>
    <n v="180.423552586238"/>
    <n v="178.83942242611599"/>
    <n v="179.70079329510401"/>
    <n v="48870700"/>
    <n v="1.5841301601220152"/>
    <n v="-0.53464034100301205"/>
    <n v="-0.29751696205649331"/>
    <x v="1"/>
    <x v="0"/>
    <x v="3"/>
  </r>
  <r>
    <x v="760"/>
    <n v="181.96809387207"/>
    <n v="182.06710862095201"/>
    <n v="179.17605622243701"/>
    <n v="179.47308536155501"/>
    <n v="54274900"/>
    <n v="2.8910523985150007"/>
    <n v="2.4950085105149924"/>
    <n v="1.3901853336330112"/>
    <x v="2"/>
    <x v="0"/>
    <x v="3"/>
  </r>
  <r>
    <x v="761"/>
    <n v="181.49285888671801"/>
    <n v="182.32452840201299"/>
    <n v="180.63148796784401"/>
    <n v="180.98791991833201"/>
    <n v="54929100"/>
    <n v="1.693040434168978"/>
    <n v="0.50493896838599994"/>
    <n v="0.27899042577750266"/>
    <x v="3"/>
    <x v="0"/>
    <x v="3"/>
  </r>
  <r>
    <x v="762"/>
    <n v="182.12649536132801"/>
    <n v="182.56213604593299"/>
    <n v="180.215634758204"/>
    <n v="181.55224310503201"/>
    <n v="57462900"/>
    <n v="2.3465012877289837"/>
    <n v="0.57425225629600618"/>
    <n v="0.31630138326838986"/>
    <x v="4"/>
    <x v="0"/>
    <x v="3"/>
  </r>
  <r>
    <x v="763"/>
    <n v="184.166091918945"/>
    <n v="184.671045997486"/>
    <n v="181.95820196536599"/>
    <n v="182.13642549530201"/>
    <n v="65433200"/>
    <n v="2.7128440321200173"/>
    <n v="2.0296664236429933"/>
    <n v="1.1143660133460487"/>
    <x v="0"/>
    <x v="0"/>
    <x v="3"/>
  </r>
  <r>
    <x v="764"/>
    <n v="183.08688354492099"/>
    <n v="185.13637085651101"/>
    <n v="182.44333304736099"/>
    <n v="184.878938571464"/>
    <n v="101235600"/>
    <n v="2.6930378091500131"/>
    <n v="-1.7920550265430109"/>
    <n v="-0.96931269748192617"/>
    <x v="1"/>
    <x v="0"/>
    <x v="3"/>
  </r>
  <r>
    <x v="765"/>
    <n v="183.17597961425699"/>
    <n v="184.25518586224899"/>
    <n v="182.581936513854"/>
    <n v="182.581936513854"/>
    <n v="49799100"/>
    <n v="1.6732493483949895"/>
    <n v="0.59404310040298469"/>
    <n v="0.32535699409558499"/>
    <x v="3"/>
    <x v="0"/>
    <x v="3"/>
  </r>
  <r>
    <x v="766"/>
    <n v="182.13638305664"/>
    <n v="183.57200596356199"/>
    <n v="180.77995380287001"/>
    <n v="183.067052002678"/>
    <n v="49515700"/>
    <n v="2.7920521606919806"/>
    <n v="-0.9306689460379971"/>
    <n v="-0.50837599440033743"/>
    <x v="4"/>
    <x v="0"/>
    <x v="3"/>
  </r>
  <r>
    <x v="767"/>
    <n v="185.14625549316401"/>
    <n v="185.195762861058"/>
    <n v="181.84926421078299"/>
    <n v="181.91857754733999"/>
    <n v="51245300"/>
    <n v="3.3464986502750094"/>
    <n v="3.2276779458240128"/>
    <n v="1.7742431747983991"/>
    <x v="0"/>
    <x v="0"/>
    <x v="3"/>
  </r>
  <r>
    <x v="768"/>
    <n v="184.82940673828099"/>
    <n v="185.70068800461101"/>
    <n v="183.17596350424199"/>
    <n v="183.71061886586301"/>
    <n v="53079300"/>
    <n v="2.5247245003690182"/>
    <n v="1.1187878724179825"/>
    <n v="0.60899466744209796"/>
    <x v="1"/>
    <x v="0"/>
    <x v="3"/>
  </r>
  <r>
    <x v="769"/>
    <n v="183.43342590332"/>
    <n v="186.18586660248201"/>
    <n v="183.393813962416"/>
    <n v="184.97795923291801"/>
    <n v="48088700"/>
    <n v="2.7920526400660037"/>
    <n v="-1.5445333295980106"/>
    <n v="-0.83498236006225279"/>
    <x v="2"/>
    <x v="0"/>
    <x v="3"/>
  </r>
  <r>
    <x v="770"/>
    <n v="186.19577026367099"/>
    <n v="186.522500806686"/>
    <n v="183.82946279231999"/>
    <n v="184.04728315432899"/>
    <n v="50730800"/>
    <n v="2.6930380143660102"/>
    <n v="2.1484871093419997"/>
    <n v="1.1673560579215021"/>
    <x v="3"/>
    <x v="0"/>
    <x v="3"/>
  </r>
  <r>
    <x v="771"/>
    <n v="187.37397766113199"/>
    <n v="188.01752821246501"/>
    <n v="185.74034004157701"/>
    <n v="186.06705547946399"/>
    <n v="51216800"/>
    <n v="2.277188170887996"/>
    <n v="1.3069221816679999"/>
    <n v="0.70239311214996014"/>
    <x v="4"/>
    <x v="0"/>
    <x v="3"/>
  </r>
  <r>
    <x v="772"/>
    <n v="187.71060180664"/>
    <n v="188.18585447217001"/>
    <n v="187.06705126158801"/>
    <n v="187.20566284548499"/>
    <n v="46347300"/>
    <n v="1.1188032105820014"/>
    <n v="0.50493896115500547"/>
    <n v="0.26972419182200158"/>
    <x v="0"/>
    <x v="0"/>
    <x v="3"/>
  </r>
  <r>
    <x v="773"/>
    <n v="192.04718017578099"/>
    <n v="192.55211911647601"/>
    <n v="189.36403770849"/>
    <n v="189.73038017843399"/>
    <n v="85069600"/>
    <n v="3.1880814079860045"/>
    <n v="2.3167999973470046"/>
    <n v="1.221101225416902"/>
    <x v="1"/>
    <x v="0"/>
    <x v="3"/>
  </r>
  <r>
    <x v="774"/>
    <n v="190.552154541015"/>
    <n v="191.95807629669201"/>
    <n v="189.85908154090299"/>
    <n v="191.85906155166799"/>
    <n v="31458200"/>
    <n v="2.0989947557890218"/>
    <n v="-1.3069070106529921"/>
    <n v="-0.68118075846057424"/>
    <x v="2"/>
    <x v="1"/>
    <x v="3"/>
  </r>
  <r>
    <x v="775"/>
    <n v="189.433334350585"/>
    <n v="191.066971743978"/>
    <n v="188.73036598215401"/>
    <n v="189.67096065277201"/>
    <n v="46920300"/>
    <n v="2.3366057618239893"/>
    <n v="-0.2376263021870102"/>
    <n v="-0.12528343894563246"/>
    <x v="4"/>
    <x v="1"/>
    <x v="3"/>
  </r>
  <r>
    <x v="776"/>
    <n v="189.90856933593699"/>
    <n v="190.116494236042"/>
    <n v="187.32444187549899"/>
    <n v="187.958096898756"/>
    <n v="45094300"/>
    <n v="2.7920523605430105"/>
    <n v="1.9504724371809914"/>
    <n v="1.0377166343792135"/>
    <x v="0"/>
    <x v="1"/>
    <x v="3"/>
  </r>
  <r>
    <x v="777"/>
    <n v="188.78976440429599"/>
    <n v="190.76004279032799"/>
    <n v="188.354138855011"/>
    <n v="189.51253872470301"/>
    <n v="46778000"/>
    <n v="2.4059039353169851"/>
    <n v="-0.72277432040701228"/>
    <n v="-0.38138601554853135"/>
    <x v="1"/>
    <x v="1"/>
    <x v="3"/>
  </r>
  <r>
    <x v="778"/>
    <n v="186.740310668945"/>
    <n v="188.10663557063199"/>
    <n v="185.18586681905199"/>
    <n v="187.38386117936099"/>
    <n v="59922200"/>
    <n v="2.9207687515799989"/>
    <n v="-0.64355051041599154"/>
    <n v="-0.34343966783777324"/>
    <x v="2"/>
    <x v="1"/>
    <x v="3"/>
  </r>
  <r>
    <x v="779"/>
    <n v="186.21553039550699"/>
    <n v="187.42343752111699"/>
    <n v="184.75020613613"/>
    <n v="187.284825971007"/>
    <n v="46638100"/>
    <n v="2.6732313849869911"/>
    <n v="-1.0692955755000071"/>
    <n v="-0.57094618848915257"/>
    <x v="3"/>
    <x v="1"/>
    <x v="3"/>
  </r>
  <r>
    <x v="780"/>
    <n v="187.88880920410099"/>
    <n v="189.79966981147399"/>
    <n v="186.60169311695699"/>
    <n v="187.79968989475799"/>
    <n v="60750200"/>
    <n v="3.1979766945169956"/>
    <n v="8.9119309343004716E-2"/>
    <n v="4.7454449681438096E-2"/>
    <x v="4"/>
    <x v="1"/>
    <x v="3"/>
  </r>
  <r>
    <x v="781"/>
    <n v="188.65118408203099"/>
    <n v="189.294749743453"/>
    <n v="187.89872334590001"/>
    <n v="188.61158724645699"/>
    <n v="41342300"/>
    <n v="1.396026397552987"/>
    <n v="3.9596835574002398E-2"/>
    <n v="2.0993850988731452E-2"/>
    <x v="0"/>
    <x v="1"/>
    <x v="3"/>
  </r>
  <r>
    <x v="782"/>
    <n v="188.79968261718699"/>
    <n v="189.28481555311001"/>
    <n v="187.75019286903401"/>
    <n v="188.34423597358801"/>
    <n v="41573900"/>
    <n v="1.5346226840759982"/>
    <n v="0.45544664359897524"/>
    <n v="0.2418160774842314"/>
    <x v="1"/>
    <x v="1"/>
    <x v="3"/>
  </r>
  <r>
    <x v="783"/>
    <n v="192.06695556640599"/>
    <n v="192.393686043375"/>
    <n v="189.908558353936"/>
    <n v="189.997662545602"/>
    <n v="50520200"/>
    <n v="2.4851276894389969"/>
    <n v="2.0692930208039968"/>
    <n v="1.0891149886158933"/>
    <x v="2"/>
    <x v="1"/>
    <x v="3"/>
  </r>
  <r>
    <x v="784"/>
    <n v="191.80955505371"/>
    <n v="192.403613311507"/>
    <n v="190.51254346863499"/>
    <n v="191.43333225746599"/>
    <n v="48353800"/>
    <n v="1.8910698428720139"/>
    <n v="0.3762227962440079"/>
    <n v="0.19652940885864723"/>
    <x v="3"/>
    <x v="1"/>
    <x v="3"/>
  </r>
  <r>
    <x v="785"/>
    <n v="193.16596984863199"/>
    <n v="196.26493172677701"/>
    <n v="190.74024473686001"/>
    <n v="191.18579595006099"/>
    <n v="80507300"/>
    <n v="5.5246869899170008"/>
    <n v="1.980173898570996"/>
    <n v="1.0357327482049088"/>
    <x v="4"/>
    <x v="1"/>
    <x v="3"/>
  </r>
  <r>
    <x v="786"/>
    <n v="191.21551513671801"/>
    <n v="194.52240222913099"/>
    <n v="190.591755466238"/>
    <n v="193.15607727761301"/>
    <n v="59581200"/>
    <n v="3.9306467628929909"/>
    <n v="-1.9405621408949969"/>
    <n v="-1.0046601526836401"/>
    <x v="0"/>
    <x v="1"/>
    <x v="3"/>
  </r>
  <r>
    <x v="787"/>
    <n v="190.03729248046801"/>
    <n v="193.03725474426199"/>
    <n v="189.33432409540001"/>
    <n v="192.17588392818101"/>
    <n v="71917800"/>
    <n v="3.7029306488619795"/>
    <n v="-2.1385914477129973"/>
    <n v="-1.112830290668636"/>
    <x v="1"/>
    <x v="1"/>
    <x v="3"/>
  </r>
  <r>
    <x v="788"/>
    <n v="190.839263916015"/>
    <n v="192.97785540204799"/>
    <n v="190.34422042985199"/>
    <n v="191.49272494355799"/>
    <n v="45377800"/>
    <n v="2.6336349721960062"/>
    <n v="-0.6534610275429884"/>
    <n v="-0.34124587643504184"/>
    <x v="2"/>
    <x v="1"/>
    <x v="3"/>
  </r>
  <r>
    <x v="789"/>
    <n v="191.70063781738199"/>
    <n v="192.51251639930501"/>
    <n v="191.00757994716099"/>
    <n v="191.41351923812201"/>
    <n v="37283200"/>
    <n v="1.5049364521440225"/>
    <n v="0.28711857925998174"/>
    <n v="0.14999911208089795"/>
    <x v="3"/>
    <x v="1"/>
    <x v="3"/>
  </r>
  <r>
    <x v="790"/>
    <n v="192.57192993164"/>
    <n v="193.70062855675801"/>
    <n v="191.403634472101"/>
    <n v="191.75015587275601"/>
    <n v="47471900"/>
    <n v="2.2969940846570012"/>
    <n v="0.8217740588839888"/>
    <n v="0.42856500175640644"/>
    <x v="4"/>
    <x v="1"/>
    <x v="3"/>
  </r>
  <r>
    <x v="791"/>
    <n v="191.304595947265"/>
    <n v="195.245137659916"/>
    <n v="190.64123952357301"/>
    <n v="194.07684234558599"/>
    <n v="47460200"/>
    <n v="4.6038981363429912"/>
    <n v="-2.7722463983209877"/>
    <n v="-1.4284271965763662"/>
    <x v="0"/>
    <x v="1"/>
    <x v="3"/>
  </r>
  <r>
    <x v="792"/>
    <n v="193.888748168945"/>
    <n v="194.68082082781399"/>
    <n v="192.21549864280999"/>
    <n v="192.74024356896101"/>
    <n v="48291400"/>
    <n v="2.4653221850039984"/>
    <n v="1.148504599983994"/>
    <n v="0.59588209432404693"/>
    <x v="1"/>
    <x v="1"/>
    <x v="3"/>
  </r>
  <r>
    <x v="793"/>
    <n v="194.50257873535099"/>
    <n v="194.54219067365401"/>
    <n v="193.32437284504601"/>
    <n v="194.11644542830001"/>
    <n v="38824100"/>
    <n v="1.2178178286079913"/>
    <n v="0.38613330705098292"/>
    <n v="0.19891838952594432"/>
    <x v="2"/>
    <x v="1"/>
    <x v="3"/>
  </r>
  <r>
    <x v="794"/>
    <n v="193.67092895507801"/>
    <n v="194.77982161953301"/>
    <n v="193.34419841483"/>
    <n v="194.294688632598"/>
    <n v="35175100"/>
    <n v="1.4356232047030062"/>
    <n v="-0.62375967751998473"/>
    <n v="-0.3210379459726172"/>
    <x v="3"/>
    <x v="2"/>
    <x v="3"/>
  </r>
  <r>
    <x v="795"/>
    <n v="190.67092895507801"/>
    <n v="193.24514572174701"/>
    <n v="189.948169778737"/>
    <n v="193.10653416590699"/>
    <n v="50389300"/>
    <n v="3.2969759430100112"/>
    <n v="-2.4356052108289816"/>
    <n v="-1.2612753997937936"/>
    <x v="4"/>
    <x v="2"/>
    <x v="3"/>
  </r>
  <r>
    <x v="796"/>
    <n v="189.27491760253901"/>
    <n v="190.46301890335599"/>
    <n v="188.79968010371701"/>
    <n v="189.670961441163"/>
    <n v="61235200"/>
    <n v="1.6633387996389786"/>
    <n v="-0.39604383862399573"/>
    <n v="-0.20880573157575877"/>
    <x v="0"/>
    <x v="2"/>
    <x v="3"/>
  </r>
  <r>
    <x v="797"/>
    <n v="180.185943603515"/>
    <n v="185.52251207833001"/>
    <n v="180.11663025996501"/>
    <n v="183.68094960257099"/>
    <n v="115799700"/>
    <n v="5.4058818183650033"/>
    <n v="-3.4950059990559907"/>
    <n v="-1.902759108453058"/>
    <x v="1"/>
    <x v="2"/>
    <x v="3"/>
  </r>
  <r>
    <x v="798"/>
    <n v="177.077056884765"/>
    <n v="181.31462781819599"/>
    <n v="175.591926461155"/>
    <n v="180.32454086912301"/>
    <n v="97576100"/>
    <n v="5.7227013570409895"/>
    <n v="-3.2474839843580128"/>
    <n v="-1.8009107183669417"/>
    <x v="2"/>
    <x v="2"/>
    <x v="3"/>
  </r>
  <r>
    <x v="799"/>
    <n v="178.01763916015599"/>
    <n v="178.482981241868"/>
    <n v="175.81964489133199"/>
    <n v="177.908728989808"/>
    <n v="67823000"/>
    <n v="2.6633363505360137"/>
    <n v="0.10891017034799688"/>
    <n v="6.1216878433343259E-2"/>
    <x v="3"/>
    <x v="2"/>
    <x v="3"/>
  </r>
  <r>
    <x v="800"/>
    <n v="176.42361450195301"/>
    <n v="179.13644336005601"/>
    <n v="175.255303922764"/>
    <n v="179.07704055404301"/>
    <n v="60378500"/>
    <n v="3.8811394372920063"/>
    <n v="-2.6534260520899977"/>
    <n v="-1.4817231979491139"/>
    <x v="4"/>
    <x v="2"/>
    <x v="3"/>
  </r>
  <r>
    <x v="801"/>
    <n v="176.20578002929599"/>
    <n v="178.958220609319"/>
    <n v="175.839452683205"/>
    <n v="177.70080592181799"/>
    <n v="54686900"/>
    <n v="3.1187679261140033"/>
    <n v="-1.4950258925219941"/>
    <n v="-0.84131632648855414"/>
    <x v="0"/>
    <x v="2"/>
    <x v="3"/>
  </r>
  <r>
    <x v="802"/>
    <n v="176.26525878906199"/>
    <n v="177.088142489332"/>
    <n v="175.03590276334799"/>
    <n v="175.79930344662199"/>
    <n v="51988100"/>
    <n v="2.0522397259840091"/>
    <n v="0.46595534243999737"/>
    <n v="0.265049595365135"/>
    <x v="1"/>
    <x v="2"/>
    <x v="3"/>
  </r>
  <r>
    <x v="803"/>
    <n v="177.92092895507801"/>
    <n v="178.148952202423"/>
    <n v="175.789358622652"/>
    <n v="176.44370198765299"/>
    <n v="43675600"/>
    <n v="2.3595935797710013"/>
    <n v="1.4772269674250254"/>
    <n v="0.83722283696382516"/>
    <x v="2"/>
    <x v="2"/>
    <x v="3"/>
  </r>
  <r>
    <x v="804"/>
    <n v="175.92817687988199"/>
    <n v="177.940766287896"/>
    <n v="175.531613351104"/>
    <n v="177.345920994728"/>
    <n v="43622600"/>
    <n v="2.4091529367919975"/>
    <n v="-1.4177441148460161"/>
    <n v="-0.79942301852443598"/>
    <x v="3"/>
    <x v="2"/>
    <x v="3"/>
  </r>
  <r>
    <x v="805"/>
    <n v="175.055740356445"/>
    <n v="177.00883168990899"/>
    <n v="174.98633341606299"/>
    <n v="175.61093536777801"/>
    <n v="46964900"/>
    <n v="2.0224982738459971"/>
    <n v="-0.55519501133301219"/>
    <n v="-0.31615059174434657"/>
    <x v="4"/>
    <x v="2"/>
    <x v="3"/>
  </r>
  <r>
    <x v="806"/>
    <n v="172.50776672363199"/>
    <n v="175.98765933045101"/>
    <n v="171.99222203553501"/>
    <n v="175.620837311114"/>
    <n v="66062900"/>
    <n v="3.9954372949160017"/>
    <n v="-3.1130705874820137"/>
    <n v="-1.7726088971818186"/>
    <x v="0"/>
    <x v="2"/>
    <x v="3"/>
  </r>
  <r>
    <x v="807"/>
    <n v="172.99357604980401"/>
    <n v="173.598345283887"/>
    <n v="170.48527458580199"/>
    <n v="170.82235510894901"/>
    <n v="61114200"/>
    <n v="3.1130706980850107"/>
    <n v="2.1712209408549938"/>
    <n v="1.2710402801028051"/>
    <x v="1"/>
    <x v="2"/>
    <x v="3"/>
  </r>
  <r>
    <x v="808"/>
    <n v="174.33198547363199"/>
    <n v="174.61950689363599"/>
    <n v="172.25000423465301"/>
    <n v="173.56859991663799"/>
    <n v="46311900"/>
    <n v="2.3695026589829808"/>
    <n v="0.76338555699399535"/>
    <n v="0.43981777657977095"/>
    <x v="2"/>
    <x v="2"/>
    <x v="3"/>
  </r>
  <r>
    <x v="809"/>
    <n v="175.71005249023401"/>
    <n v="176.15619021692899"/>
    <n v="174.738461309976"/>
    <n v="175.541512243613"/>
    <n v="42084200"/>
    <n v="1.4177289069529877"/>
    <n v="0.16854024662100642"/>
    <n v="9.6011618258768125E-2"/>
    <x v="3"/>
    <x v="2"/>
    <x v="3"/>
  </r>
  <r>
    <x v="810"/>
    <n v="179.56671142578099"/>
    <n v="179.99303161559601"/>
    <n v="176.800645100709"/>
    <n v="176.98901808263199"/>
    <n v="52722800"/>
    <n v="3.192386514887005"/>
    <n v="2.5776933431490079"/>
    <n v="1.4564142855154683"/>
    <x v="4"/>
    <x v="2"/>
    <x v="3"/>
  </r>
  <r>
    <x v="811"/>
    <n v="174.86735534667901"/>
    <n v="179.54687744583001"/>
    <n v="174.50051821034501"/>
    <n v="179.12055729493599"/>
    <n v="54945800"/>
    <n v="5.0463592354849993"/>
    <n v="-4.2532019482569865"/>
    <n v="-2.3744912434890191"/>
    <x v="0"/>
    <x v="2"/>
    <x v="3"/>
  </r>
  <r>
    <x v="812"/>
    <n v="177.07823181152301"/>
    <n v="177.61359408671299"/>
    <n v="174.31216565516999"/>
    <n v="175.85878459230801"/>
    <n v="51449600"/>
    <n v="3.3014284315430018"/>
    <n v="1.2194472192149988"/>
    <n v="0.69342411415047212"/>
    <x v="1"/>
    <x v="2"/>
    <x v="3"/>
  </r>
  <r>
    <x v="813"/>
    <n v="178.64469909667901"/>
    <n v="179.041262659084"/>
    <n v="177.01876428612999"/>
    <n v="178.545550642113"/>
    <n v="43820700"/>
    <n v="2.0224983729540043"/>
    <n v="9.9148454566005739E-2"/>
    <n v="5.5531181936168558E-2"/>
    <x v="2"/>
    <x v="2"/>
    <x v="3"/>
  </r>
  <r>
    <x v="814"/>
    <n v="182.54096984863199"/>
    <n v="183.314279306755"/>
    <n v="177.96059611545601"/>
    <n v="178.158877876628"/>
    <n v="53003900"/>
    <n v="5.353683191298984"/>
    <n v="4.382091972003991"/>
    <n v="2.4596540033433056"/>
    <x v="3"/>
    <x v="2"/>
    <x v="3"/>
  </r>
  <r>
    <x v="815"/>
    <n v="186.04071044921801"/>
    <n v="186.23900735465301"/>
    <n v="183.155678061467"/>
    <n v="183.353959838972"/>
    <n v="60813900"/>
    <n v="3.0833292931860115"/>
    <n v="2.6867506102460084"/>
    <n v="1.4653354705868413"/>
    <x v="4"/>
    <x v="2"/>
    <x v="3"/>
  </r>
  <r>
    <x v="816"/>
    <n v="186.25880432128901"/>
    <n v="187.49808420340301"/>
    <n v="185.87214960318599"/>
    <n v="186.22906281435201"/>
    <n v="60794500"/>
    <n v="1.6259346002170219"/>
    <n v="2.9741506937000395E-2"/>
    <n v="1.5970389630671718E-2"/>
    <x v="0"/>
    <x v="2"/>
    <x v="3"/>
  </r>
  <r>
    <x v="817"/>
    <n v="187.835189819335"/>
    <n v="188.29123636857"/>
    <n v="186.66530168187199"/>
    <n v="187.86493132785401"/>
    <n v="45732600"/>
    <n v="1.6259346866980025"/>
    <n v="-2.9741508519009585E-2"/>
    <n v="-1.5831325361680169E-2"/>
    <x v="1"/>
    <x v="3"/>
    <x v="3"/>
  </r>
  <r>
    <x v="818"/>
    <n v="188.07312011718699"/>
    <n v="188.35071761269899"/>
    <n v="186.001047694287"/>
    <n v="186.66529992482799"/>
    <n v="45280000"/>
    <n v="2.3496699184119905"/>
    <n v="1.4078201923589972"/>
    <n v="0.75419491085163692"/>
    <x v="3"/>
    <x v="3"/>
    <x v="3"/>
  </r>
  <r>
    <x v="819"/>
    <n v="181.34135437011699"/>
    <n v="187.230414925144"/>
    <n v="179.91370149278501"/>
    <n v="186.78426205503101"/>
    <n v="81755800"/>
    <n v="7.3167134323589949"/>
    <n v="-5.4429076849140188"/>
    <n v="-2.9140076498042489"/>
    <x v="4"/>
    <x v="3"/>
    <x v="3"/>
  </r>
  <r>
    <x v="820"/>
    <n v="176.03723144531199"/>
    <n v="176.681666079699"/>
    <n v="172.051702991535"/>
    <n v="173.67763763951501"/>
    <n v="112488800"/>
    <n v="4.6299630881640041"/>
    <n v="2.3595938057969761"/>
    <n v="1.358605424317519"/>
    <x v="0"/>
    <x v="3"/>
    <x v="3"/>
  </r>
  <r>
    <x v="821"/>
    <n v="176.65191650390599"/>
    <n v="178.69426259870801"/>
    <n v="176.26526175899201"/>
    <n v="176.82047189213799"/>
    <n v="65551300"/>
    <n v="2.4290008397159966"/>
    <n v="-0.16855538823199367"/>
    <n v="-9.5325720165939778E-2"/>
    <x v="1"/>
    <x v="3"/>
    <x v="3"/>
  </r>
  <r>
    <x v="822"/>
    <n v="177.82182312011699"/>
    <n v="178.75376417330301"/>
    <n v="175.81914224803199"/>
    <n v="178.52574087133101"/>
    <n v="58953100"/>
    <n v="2.9346219252710171"/>
    <n v="-0.70391775121402134"/>
    <n v="-0.39429482145174599"/>
    <x v="2"/>
    <x v="3"/>
    <x v="3"/>
  </r>
  <r>
    <x v="823"/>
    <n v="174.78804016113199"/>
    <n v="178.58519559094299"/>
    <n v="173.32073699502001"/>
    <n v="177.95068488711601"/>
    <n v="90370200"/>
    <n v="5.2644585959229744"/>
    <n v="-3.1626447259840234"/>
    <n v="-1.7772590917479549"/>
    <x v="3"/>
    <x v="3"/>
    <x v="3"/>
  </r>
  <r>
    <x v="824"/>
    <n v="172.71597290039"/>
    <n v="175.77946927367199"/>
    <n v="172.48793449989401"/>
    <n v="174.99623588192"/>
    <n v="84267900"/>
    <n v="3.2915347737779825"/>
    <n v="-2.2802629815300008"/>
    <n v="-1.303035445327307"/>
    <x v="4"/>
    <x v="3"/>
    <x v="3"/>
  </r>
  <r>
    <x v="825"/>
    <n v="174.23283386230401"/>
    <n v="174.589747055505"/>
    <n v="172.091354703099"/>
    <n v="172.507750907179"/>
    <n v="60895800"/>
    <n v="2.4983923524060003"/>
    <n v="1.7250829551250035"/>
    <n v="1.0000031569904453"/>
    <x v="0"/>
    <x v="3"/>
    <x v="3"/>
  </r>
  <r>
    <x v="826"/>
    <n v="173.50912475585901"/>
    <n v="174.98635209781099"/>
    <n v="172.32934279478599"/>
    <n v="174.96651938016601"/>
    <n v="109205100"/>
    <n v="2.6570093030250064"/>
    <n v="-1.4573946243069997"/>
    <n v="-0.83295628756286966"/>
    <x v="1"/>
    <x v="3"/>
    <x v="3"/>
  </r>
  <r>
    <x v="827"/>
    <n v="176.44372558593699"/>
    <n v="177.84163701778499"/>
    <n v="174.65915940995399"/>
    <n v="174.966498420942"/>
    <n v="67257600"/>
    <n v="3.1824776078310038"/>
    <n v="1.4772271649949857"/>
    <n v="0.84429143769055059"/>
    <x v="2"/>
    <x v="3"/>
    <x v="3"/>
  </r>
  <r>
    <x v="828"/>
    <n v="177.53430175781199"/>
    <n v="178.089496773642"/>
    <n v="175.61093679016599"/>
    <n v="175.99759154247101"/>
    <n v="51826900"/>
    <n v="2.4785599834760035"/>
    <n v="1.5367102153409746"/>
    <n v="0.87314275262121532"/>
    <x v="3"/>
    <x v="3"/>
    <x v="3"/>
  </r>
  <r>
    <x v="829"/>
    <n v="173.98498535156199"/>
    <n v="178.158871491594"/>
    <n v="173.89574570349299"/>
    <n v="177.72264255589101"/>
    <n v="58436200"/>
    <n v="4.2631257881010072"/>
    <n v="-3.7376572043290253"/>
    <n v="-2.1030844188317706"/>
    <x v="4"/>
    <x v="3"/>
    <x v="3"/>
  </r>
  <r>
    <x v="830"/>
    <n v="172.43835449218699"/>
    <n v="174.78803946069399"/>
    <n v="172.36896268457201"/>
    <n v="173.053047607254"/>
    <n v="63047900"/>
    <n v="2.4190767761219831"/>
    <n v="-0.61469311506701274"/>
    <n v="-0.35520502156198153"/>
    <x v="0"/>
    <x v="3"/>
    <x v="3"/>
  </r>
  <r>
    <x v="831"/>
    <n v="173.29096984863199"/>
    <n v="175.561338959875"/>
    <n v="172.55732587404"/>
    <n v="173.17200382635801"/>
    <n v="56725400"/>
    <n v="3.0040130858349983"/>
    <n v="0.11896602227398034"/>
    <n v="6.8698184259200018E-2"/>
    <x v="1"/>
    <x v="3"/>
    <x v="3"/>
  </r>
  <r>
    <x v="832"/>
    <n v="174.56994628906199"/>
    <n v="175.45231307707101"/>
    <n v="172.65649003070399"/>
    <n v="172.706064258151"/>
    <n v="46172700"/>
    <n v="2.7958230463670191"/>
    <n v="1.863882030910986"/>
    <n v="1.0792221100730797"/>
    <x v="2"/>
    <x v="3"/>
    <x v="3"/>
  </r>
  <r>
    <x v="833"/>
    <n v="170.48527526855401"/>
    <n v="173.697479300937"/>
    <n v="170.18784504720401"/>
    <n v="173.320748473294"/>
    <n v="64588900"/>
    <n v="3.5096342537329974"/>
    <n v="-2.8354732047399978"/>
    <n v="-1.6359687052568315"/>
    <x v="3"/>
    <x v="3"/>
    <x v="3"/>
  </r>
  <r>
    <x v="834"/>
    <n v="168.96838378906199"/>
    <n v="171.55600101473701"/>
    <n v="167.60022896633399"/>
    <n v="171.13960475321699"/>
    <n v="66921800"/>
    <n v="3.9557720484030199"/>
    <n v="-2.1712209641549975"/>
    <n v="-1.2686841057544187"/>
    <x v="4"/>
    <x v="3"/>
    <x v="3"/>
  </r>
  <r>
    <x v="835"/>
    <n v="169.226150512695"/>
    <n v="170.55465492841299"/>
    <n v="166.18247183150399"/>
    <n v="167.88772217594999"/>
    <n v="56294400"/>
    <n v="4.3721830969089979"/>
    <n v="1.3384283367450109"/>
    <n v="0.79721632969819489"/>
    <x v="0"/>
    <x v="3"/>
    <x v="3"/>
  </r>
  <r>
    <x v="836"/>
    <n v="169.74168395996"/>
    <n v="171.58573292548201"/>
    <n v="168.87913492374801"/>
    <n v="170.544734857733"/>
    <n v="51814200"/>
    <n v="2.7065980017339939"/>
    <n v="-0.80305089777300509"/>
    <n v="-0.47087404864354415"/>
    <x v="1"/>
    <x v="3"/>
    <x v="3"/>
  </r>
  <r>
    <x v="837"/>
    <n v="172.25993347167901"/>
    <n v="172.80521973991"/>
    <n v="169.46411031162401"/>
    <n v="169.75163176575001"/>
    <n v="52164500"/>
    <n v="3.3411094282859892"/>
    <n v="2.508301705929"/>
    <n v="1.4776303943813331"/>
    <x v="2"/>
    <x v="4"/>
    <x v="3"/>
  </r>
  <r>
    <x v="838"/>
    <n v="170.92147827148401"/>
    <n v="172.140940588864"/>
    <n v="169.35504178574399"/>
    <n v="170.78267952738301"/>
    <n v="49594600"/>
    <n v="2.7858988031200056"/>
    <n v="0.13879874410099546"/>
    <n v="8.1272143337428257E-2"/>
    <x v="3"/>
    <x v="4"/>
    <x v="3"/>
  </r>
  <r>
    <x v="839"/>
    <n v="172.17066955566401"/>
    <n v="172.71595569917301"/>
    <n v="169.50373697661999"/>
    <n v="169.622702997776"/>
    <n v="53020300"/>
    <n v="3.2122187225530183"/>
    <n v="2.5479665578880031"/>
    <n v="1.5021376931609269"/>
    <x v="4"/>
    <x v="4"/>
    <x v="3"/>
  </r>
  <r>
    <x v="840"/>
    <n v="173.40997314453099"/>
    <n v="173.94533544106"/>
    <n v="171.19908676207899"/>
    <n v="172.29956799243399"/>
    <n v="48527900"/>
    <n v="2.7462486789810043"/>
    <n v="1.1104051520970017"/>
    <n v="0.64446194789400846"/>
    <x v="0"/>
    <x v="4"/>
    <x v="3"/>
  </r>
  <r>
    <x v="841"/>
    <n v="175.967849731445"/>
    <n v="176.46356172729099"/>
    <n v="171.69479961979201"/>
    <n v="172.309492781633"/>
    <n v="57224100"/>
    <n v="4.7687621074989863"/>
    <n v="3.6583569498120028"/>
    <n v="2.1231314019641512"/>
    <x v="1"/>
    <x v="4"/>
    <x v="3"/>
  </r>
  <r>
    <x v="842"/>
    <n v="177.45497131347599"/>
    <n v="177.51445432768"/>
    <n v="174.292326616249"/>
    <n v="175.29365932051601"/>
    <n v="42390800"/>
    <n v="3.2221277114309999"/>
    <n v="2.1613119929599804"/>
    <n v="1.232966441192334"/>
    <x v="2"/>
    <x v="4"/>
    <x v="3"/>
  </r>
  <r>
    <x v="843"/>
    <n v="176.860107421875"/>
    <n v="178.17870301308699"/>
    <n v="176.42387848909101"/>
    <n v="176.572601149592"/>
    <n v="43698000"/>
    <n v="1.7548245239959783"/>
    <n v="0.28750627228299663"/>
    <n v="0.1628260955613503"/>
    <x v="3"/>
    <x v="4"/>
    <x v="3"/>
  </r>
  <r>
    <x v="844"/>
    <n v="178.258041381835"/>
    <n v="178.30761560829899"/>
    <n v="176.07691156880199"/>
    <n v="176.67175690257699"/>
    <n v="47551100"/>
    <n v="2.2307040394969988"/>
    <n v="1.586284479258012"/>
    <n v="0.89787100500321915"/>
    <x v="4"/>
    <x v="4"/>
    <x v="3"/>
  </r>
  <r>
    <x v="845"/>
    <n v="179.160232543945"/>
    <n v="180.77624333047899"/>
    <n v="177.504541198982"/>
    <n v="178.525721807309"/>
    <n v="56743100"/>
    <n v="3.2717021314969941"/>
    <n v="0.63451073663600255"/>
    <n v="0.35541698429364654"/>
    <x v="0"/>
    <x v="4"/>
    <x v="3"/>
  </r>
  <r>
    <x v="846"/>
    <n v="177.31619262695301"/>
    <n v="180.36976530628601"/>
    <n v="176.61227491408599"/>
    <n v="179.86414450043301"/>
    <n v="51427100"/>
    <n v="3.757490392200026"/>
    <n v="-2.5479518734800024"/>
    <n v="-1.4165979998719913"/>
    <x v="1"/>
    <x v="4"/>
    <x v="3"/>
  </r>
  <r>
    <x v="847"/>
    <n v="177.18728637695301"/>
    <n v="177.54419959767"/>
    <n v="174.99623283045301"/>
    <n v="175.23418002024101"/>
    <n v="52517000"/>
    <n v="2.547966767216991"/>
    <n v="1.9531063567119986"/>
    <n v="1.114569290355568"/>
    <x v="2"/>
    <x v="4"/>
    <x v="3"/>
  </r>
  <r>
    <x v="848"/>
    <n v="175.63073730468699"/>
    <n v="176.88984988971299"/>
    <n v="173.300900223463"/>
    <n v="175.13502535618099"/>
    <n v="57549400"/>
    <n v="3.588949666249988"/>
    <n v="0.49571194850599909"/>
    <n v="0.28304558011616726"/>
    <x v="3"/>
    <x v="4"/>
    <x v="3"/>
  </r>
  <r>
    <x v="849"/>
    <n v="174.33198547363199"/>
    <n v="176.057068609868"/>
    <n v="173.60825021874399"/>
    <n v="174.07422069011901"/>
    <n v="54764400"/>
    <n v="2.4488183911240071"/>
    <n v="0.25776478351298238"/>
    <n v="0.14807751687244169"/>
    <x v="4"/>
    <x v="4"/>
    <x v="3"/>
  </r>
  <r>
    <x v="850"/>
    <n v="173.95524597167901"/>
    <n v="176.314824591394"/>
    <n v="173.68755728005601"/>
    <n v="174.53025852712301"/>
    <n v="59302900"/>
    <n v="2.6272673113379881"/>
    <n v="-0.57501255544400465"/>
    <n v="-0.32946295977361678"/>
    <x v="0"/>
    <x v="4"/>
    <x v="3"/>
  </r>
  <r>
    <x v="851"/>
    <n v="171.397369384765"/>
    <n v="173.91557944493499"/>
    <n v="171.159422201723"/>
    <n v="173.80652221036499"/>
    <n v="64189300"/>
    <n v="2.7561572432119874"/>
    <n v="-2.409152825599989"/>
    <n v="-1.3861118644811816"/>
    <x v="1"/>
    <x v="4"/>
    <x v="3"/>
  </r>
  <r>
    <x v="852"/>
    <n v="171.516357421875"/>
    <n v="172.51769024747301"/>
    <n v="168.47267838425299"/>
    <n v="169.44428482707599"/>
    <n v="55980100"/>
    <n v="4.0450118632200258"/>
    <n v="2.0720725947990104"/>
    <n v="1.2228636669059894"/>
    <x v="2"/>
    <x v="4"/>
    <x v="3"/>
  </r>
  <r>
    <x v="853"/>
    <n v="171.95257568359301"/>
    <n v="172.18059896074899"/>
    <n v="169.979636538314"/>
    <n v="171.565920940621"/>
    <n v="43816600"/>
    <n v="2.2009624224349977"/>
    <n v="0.38665474297201285"/>
    <n v="0.22536803396161301"/>
    <x v="3"/>
    <x v="4"/>
    <x v="3"/>
  </r>
  <r>
    <x v="854"/>
    <n v="169.63265991210901"/>
    <n v="171.57584256593501"/>
    <n v="169.18650699014199"/>
    <n v="170.405969455887"/>
    <n v="57157000"/>
    <n v="2.3893355757930124"/>
    <n v="-0.77330954377799799"/>
    <n v="-0.45380425712033795"/>
    <x v="4"/>
    <x v="4"/>
    <x v="3"/>
  </r>
  <r>
    <x v="855"/>
    <n v="165.45877075195301"/>
    <n v="169.910270496008"/>
    <n v="164.24923211553499"/>
    <n v="168.90892245311201"/>
    <n v="70625300"/>
    <n v="5.661038380473002"/>
    <n v="-3.450151701159001"/>
    <n v="-2.0426106869024281"/>
    <x v="0"/>
    <x v="4"/>
    <x v="3"/>
  </r>
  <r>
    <x v="856"/>
    <n v="166.77734375"/>
    <n v="167.51100294400001"/>
    <n v="165.39926501775901"/>
    <n v="165.47858075180801"/>
    <n v="58499100"/>
    <n v="2.1117379262410054"/>
    <n v="1.2987629981919895"/>
    <n v="0.78485263306671149"/>
    <x v="1"/>
    <x v="4"/>
    <x v="3"/>
  </r>
  <r>
    <x v="857"/>
    <n v="168.82957458496"/>
    <n v="169.702032485339"/>
    <n v="167.42175441803101"/>
    <n v="167.57047708446601"/>
    <n v="51131000"/>
    <n v="2.2802780673079894"/>
    <n v="1.2590975004939935"/>
    <n v="0.75138384899347721"/>
    <x v="2"/>
    <x v="4"/>
    <x v="3"/>
  </r>
  <r>
    <x v="858"/>
    <n v="169.30546569824199"/>
    <n v="169.43434051981799"/>
    <n v="166.460068783639"/>
    <n v="167.89764555846801"/>
    <n v="44846000"/>
    <n v="2.9742717361789914"/>
    <n v="1.4078201397739747"/>
    <n v="0.83849903617839661"/>
    <x v="3"/>
    <x v="4"/>
    <x v="3"/>
  </r>
  <r>
    <x v="859"/>
    <n v="172.47802734375"/>
    <n v="172.735792127015"/>
    <n v="168.66103905073101"/>
    <n v="169.533496975519"/>
    <n v="56934900"/>
    <n v="4.0747530762839972"/>
    <n v="2.9445303682309998"/>
    <n v="1.7368428191251173"/>
    <x v="4"/>
    <x v="5"/>
    <x v="3"/>
  </r>
  <r>
    <x v="860"/>
    <n v="176.04716491699199"/>
    <n v="176.25535548295699"/>
    <n v="173.95525969593001"/>
    <n v="174.01474271477699"/>
    <n v="77334800"/>
    <n v="2.3000957870269758"/>
    <n v="2.0324222022150025"/>
    <n v="1.1679597777219903"/>
    <x v="0"/>
    <x v="5"/>
    <x v="3"/>
  </r>
  <r>
    <x v="861"/>
    <n v="175.13504028320301"/>
    <n v="175.30359567263801"/>
    <n v="171.86335324655099"/>
    <n v="172.74571998498101"/>
    <n v="79763700"/>
    <n v="3.4402424260870248"/>
    <n v="2.3893202982220032"/>
    <n v="1.3831429794206984"/>
    <x v="1"/>
    <x v="5"/>
    <x v="3"/>
  </r>
  <r>
    <x v="862"/>
    <n v="177.69291687011699"/>
    <n v="177.89119864183701"/>
    <n v="174.69882732290301"/>
    <n v="174.86736758526101"/>
    <n v="63841300"/>
    <n v="3.1923713189339935"/>
    <n v="2.8255492848559811"/>
    <n v="1.6158242237382072"/>
    <x v="2"/>
    <x v="5"/>
    <x v="3"/>
  </r>
  <r>
    <x v="863"/>
    <n v="180.26072692871"/>
    <n v="180.87540499500901"/>
    <n v="177.43516235233901"/>
    <n v="177.643352929923"/>
    <n v="70530000"/>
    <n v="3.4402426426700004"/>
    <n v="2.6173739987870022"/>
    <n v="1.473386960794141"/>
    <x v="3"/>
    <x v="5"/>
    <x v="3"/>
  </r>
  <r>
    <x v="864"/>
    <n v="181.321517944335"/>
    <n v="181.876712912394"/>
    <n v="180.03266383824101"/>
    <n v="180.78615569025899"/>
    <n v="49340300"/>
    <n v="1.8440490741529914"/>
    <n v="0.53536225407600568"/>
    <n v="0.29613011683994322"/>
    <x v="4"/>
    <x v="5"/>
    <x v="3"/>
  </r>
  <r>
    <x v="865"/>
    <n v="180.84565734863199"/>
    <n v="182.540983934596"/>
    <n v="180.25079689128299"/>
    <n v="181.390943579881"/>
    <n v="53763500"/>
    <n v="2.2901870433130114"/>
    <n v="-0.54528623124900832"/>
    <n v="-0.30061381262338216"/>
    <x v="0"/>
    <x v="5"/>
    <x v="3"/>
  </r>
  <r>
    <x v="866"/>
    <n v="185.04489135742099"/>
    <n v="185.21366881071799"/>
    <n v="182.19576071339799"/>
    <n v="182.632564397051"/>
    <n v="66133400"/>
    <n v="3.017908097320003"/>
    <n v="2.4123269603699953"/>
    <n v="1.3208635427828157"/>
    <x v="1"/>
    <x v="5"/>
    <x v="3"/>
  </r>
  <r>
    <x v="867"/>
    <n v="183.45651245117099"/>
    <n v="184.67756614585599"/>
    <n v="182.87080536934801"/>
    <n v="184.46910132249599"/>
    <n v="43627500"/>
    <n v="1.8067607765079856"/>
    <n v="-1.0125888713249935"/>
    <n v="-0.54892058565122337"/>
    <x v="2"/>
    <x v="5"/>
    <x v="3"/>
  </r>
  <r>
    <x v="868"/>
    <n v="186.07733154296801"/>
    <n v="186.742458889277"/>
    <n v="184.945619839898"/>
    <n v="186.335435914595"/>
    <n v="60108400"/>
    <n v="1.7968390493790025"/>
    <n v="-0.25810437162698463"/>
    <n v="-0.1385159888456666"/>
    <x v="3"/>
    <x v="5"/>
    <x v="3"/>
  </r>
  <r>
    <x v="869"/>
    <n v="186.64320373535099"/>
    <n v="188.12237722055301"/>
    <n v="186.41488002550801"/>
    <n v="186.484378412078"/>
    <n v="53790500"/>
    <n v="1.7074971950449935"/>
    <n v="0.15882532327299259"/>
    <n v="8.5168165089964443E-2"/>
    <x v="4"/>
    <x v="5"/>
    <x v="3"/>
  </r>
  <r>
    <x v="870"/>
    <n v="188.33082580566401"/>
    <n v="189.571738377092"/>
    <n v="187.27851922089101"/>
    <n v="188.191844203578"/>
    <n v="54412900"/>
    <n v="2.2932191562009905"/>
    <n v="0.1389816020860053"/>
    <n v="7.3851022967637667E-2"/>
    <x v="0"/>
    <x v="5"/>
    <x v="3"/>
  </r>
  <r>
    <x v="871"/>
    <n v="188.31097412109301"/>
    <n v="188.99596031021699"/>
    <n v="187.19912126214501"/>
    <n v="188.866900550568"/>
    <n v="50922700"/>
    <n v="1.7968390480719734"/>
    <n v="-0.55592642947499371"/>
    <n v="-0.29434825681705284"/>
    <x v="1"/>
    <x v="5"/>
    <x v="3"/>
  </r>
  <r>
    <x v="872"/>
    <n v="190.058181762695"/>
    <n v="190.51484429092599"/>
    <n v="188.49960332397001"/>
    <n v="188.509525172114"/>
    <n v="46505100"/>
    <n v="2.0152409669559859"/>
    <n v="1.5486565905810039"/>
    <n v="0.82152697014489895"/>
    <x v="2"/>
    <x v="5"/>
    <x v="3"/>
  </r>
  <r>
    <x v="873"/>
    <n v="189.25407409667901"/>
    <n v="190.12768147094701"/>
    <n v="188.36062302598501"/>
    <n v="190.018480549164"/>
    <n v="38134500"/>
    <n v="1.7670584449620037"/>
    <n v="-0.76440645248499095"/>
    <n v="-0.40228005732695776"/>
    <x v="3"/>
    <x v="5"/>
    <x v="3"/>
  </r>
  <r>
    <x v="874"/>
    <n v="189.919189453125"/>
    <n v="191.52740733771299"/>
    <n v="189.442683255443"/>
    <n v="190.09788874466699"/>
    <n v="39617700"/>
    <n v="2.084724082269986"/>
    <n v="-0.17869929154198871"/>
    <n v="-9.4003827565918685E-2"/>
    <x v="4"/>
    <x v="5"/>
    <x v="3"/>
  </r>
  <r>
    <x v="875"/>
    <n v="188.588943481445"/>
    <n v="189.512175228795"/>
    <n v="187.874176578011"/>
    <n v="189.48239453680699"/>
    <n v="24048300"/>
    <n v="1.6379986507839988"/>
    <n v="-0.89345105536199299"/>
    <n v="-0.47152193613873711"/>
    <x v="1"/>
    <x v="5"/>
    <x v="3"/>
  </r>
  <r>
    <x v="876"/>
    <n v="188.41026306152301"/>
    <n v="189.28387050833999"/>
    <n v="187.52673376566901"/>
    <n v="188.53932283831"/>
    <n v="40552600"/>
    <n v="1.7571367426709799"/>
    <n v="-0.12905977678698832"/>
    <n v="-6.8452445274596152E-2"/>
    <x v="2"/>
    <x v="5"/>
    <x v="3"/>
  </r>
  <r>
    <x v="877"/>
    <n v="189.01579284667901"/>
    <n v="189.69085714822899"/>
    <n v="188.02306281040899"/>
    <n v="188.40030507150601"/>
    <n v="38415400"/>
    <n v="1.6677943378199984"/>
    <n v="0.61548777517299413"/>
    <n v="0.32669149603520548"/>
    <x v="3"/>
    <x v="5"/>
    <x v="3"/>
  </r>
  <r>
    <x v="878"/>
    <n v="187.99331665039"/>
    <n v="190.693544056831"/>
    <n v="187.59623062209201"/>
    <n v="189.512192673031"/>
    <n v="43014200"/>
    <n v="3.097313434738993"/>
    <n v="-1.5188760226409954"/>
    <n v="-0.8014661226898161"/>
    <x v="4"/>
    <x v="5"/>
    <x v="3"/>
  </r>
  <r>
    <x v="879"/>
    <n v="188.569091796875"/>
    <n v="188.93641225843999"/>
    <n v="186.82189215984599"/>
    <n v="188.45989087281899"/>
    <n v="48794400"/>
    <n v="2.1145200985939994"/>
    <n v="0.10920092405601167"/>
    <n v="5.7943854021280973E-2"/>
    <x v="0"/>
    <x v="5"/>
    <x v="3"/>
  </r>
  <r>
    <x v="880"/>
    <n v="189.84971618652301"/>
    <n v="190.16738195235999"/>
    <n v="187.85431892352901"/>
    <n v="188.94632812953799"/>
    <n v="45679300"/>
    <n v="2.3130630288309817"/>
    <n v="0.90338805698502256"/>
    <n v="0.47811887424754662"/>
    <x v="1"/>
    <x v="6"/>
    <x v="3"/>
  </r>
  <r>
    <x v="881"/>
    <n v="188.05287170410099"/>
    <n v="188.66837471944601"/>
    <n v="186.08727017888299"/>
    <n v="188.59887633551199"/>
    <n v="43389500"/>
    <n v="2.5811045405630182"/>
    <n v="-0.54600463141099453"/>
    <n v="-0.28950577120070853"/>
    <x v="2"/>
    <x v="6"/>
    <x v="3"/>
  </r>
  <r>
    <x v="882"/>
    <n v="192.01385498046801"/>
    <n v="192.98672624140599"/>
    <n v="188.79740398889601"/>
    <n v="188.82719982806"/>
    <n v="66628400"/>
    <n v="4.1893222525099816"/>
    <n v="3.186655152408008"/>
    <n v="1.6876038808549161"/>
    <x v="3"/>
    <x v="6"/>
    <x v="3"/>
  </r>
  <r>
    <x v="883"/>
    <n v="190.92185974121"/>
    <n v="193.34410845641901"/>
    <n v="190.71337975554701"/>
    <n v="193.03636454965999"/>
    <n v="41089700"/>
    <n v="2.6307287008719982"/>
    <n v="-2.1145048084499933"/>
    <n v="-1.095391955491382"/>
    <x v="4"/>
    <x v="6"/>
    <x v="3"/>
  </r>
  <r>
    <x v="884"/>
    <n v="192.857650756835"/>
    <n v="193.582339375662"/>
    <n v="192.18258651699901"/>
    <n v="192.222304197619"/>
    <n v="47477700"/>
    <n v="1.3997528586629926"/>
    <n v="0.63534655921600347"/>
    <n v="0.33052697077380749"/>
    <x v="0"/>
    <x v="6"/>
    <x v="3"/>
  </r>
  <r>
    <x v="885"/>
    <n v="194.28721618652301"/>
    <n v="194.56517940505501"/>
    <n v="192.26203828251801"/>
    <n v="192.78818402815901"/>
    <n v="53377300"/>
    <n v="2.3031411225369993"/>
    <n v="1.4990321583640025"/>
    <n v="0.77755395950254458"/>
    <x v="1"/>
    <x v="6"/>
    <x v="3"/>
  </r>
  <r>
    <x v="886"/>
    <n v="191.77560424804599"/>
    <n v="192.08336332058099"/>
    <n v="190.02840462687101"/>
    <n v="191.70612101402"/>
    <n v="60943700"/>
    <n v="2.0549586937099775"/>
    <n v="6.9483234025994989E-2"/>
    <n v="3.6244661181639312E-2"/>
    <x v="2"/>
    <x v="6"/>
    <x v="3"/>
  </r>
  <r>
    <x v="887"/>
    <n v="193.29449462890599"/>
    <n v="193.30441647719999"/>
    <n v="190.326226020153"/>
    <n v="191.67633963326199"/>
    <n v="52696900"/>
    <n v="2.9781904570469919"/>
    <n v="1.6181549956440051"/>
    <n v="0.84421217492991163"/>
    <x v="3"/>
    <x v="6"/>
    <x v="3"/>
  </r>
  <r>
    <x v="888"/>
    <n v="196.52085876464801"/>
    <n v="196.56056130389399"/>
    <n v="193.43346752411199"/>
    <n v="193.67171305530499"/>
    <n v="70404200"/>
    <n v="3.1270937797820011"/>
    <n v="2.8491457093430199"/>
    <n v="1.4711212414016375"/>
    <x v="4"/>
    <x v="6"/>
    <x v="3"/>
  </r>
  <r>
    <x v="889"/>
    <n v="196.66975402832"/>
    <n v="198.16877097510999"/>
    <n v="194.73393342872799"/>
    <n v="196.58041195784401"/>
    <n v="66831600"/>
    <n v="3.4348375463819991"/>
    <n v="8.9342070475993296E-2"/>
    <n v="4.5448104206411162E-2"/>
    <x v="0"/>
    <x v="6"/>
    <x v="3"/>
  </r>
  <r>
    <x v="890"/>
    <n v="196.133697509765"/>
    <n v="196.95765018105701"/>
    <n v="195.56783406915099"/>
    <n v="196.09397982207699"/>
    <n v="128256700"/>
    <n v="1.3898161119060148"/>
    <n v="3.9717687688010983E-2"/>
    <n v="2.0254414604695282E-2"/>
    <x v="1"/>
    <x v="6"/>
    <x v="3"/>
  </r>
  <r>
    <x v="891"/>
    <n v="194.46591186523401"/>
    <n v="195.200537642261"/>
    <n v="192.976816614293"/>
    <n v="194.66445486912099"/>
    <n v="55751900"/>
    <n v="2.2237210279679971"/>
    <n v="-0.19854300388698221"/>
    <n v="-0.10199242795530848"/>
    <x v="2"/>
    <x v="6"/>
    <x v="3"/>
  </r>
  <r>
    <x v="892"/>
    <n v="195.50827026367099"/>
    <n v="195.518192111541"/>
    <n v="194.46590061872399"/>
    <n v="194.73394198979301"/>
    <n v="40714100"/>
    <n v="1.0522914928170053"/>
    <n v="0.77432827387798397"/>
    <n v="0.39763395428957654"/>
    <x v="3"/>
    <x v="6"/>
    <x v="3"/>
  </r>
  <r>
    <x v="893"/>
    <n v="193.41360473632801"/>
    <n v="196.242876396562"/>
    <n v="193.41360473632801"/>
    <n v="195.46854814025701"/>
    <n v="52242800"/>
    <n v="2.8292716602339851"/>
    <n v="-2.054943403929002"/>
    <n v="-1.051291076482797"/>
    <x v="4"/>
    <x v="6"/>
    <x v="3"/>
  </r>
  <r>
    <x v="894"/>
    <n v="193.26467895507801"/>
    <n v="195.64724016492701"/>
    <n v="192.09326476649201"/>
    <n v="194.67436895686399"/>
    <n v="46482500"/>
    <n v="3.553975398435"/>
    <n v="-1.4096900017859753"/>
    <n v="-0.72412717161463347"/>
    <x v="0"/>
    <x v="6"/>
    <x v="3"/>
  </r>
  <r>
    <x v="895"/>
    <n v="192.19256591796801"/>
    <n v="193.98940509216399"/>
    <n v="191.56714106698001"/>
    <n v="193.76106624785601"/>
    <n v="37122800"/>
    <n v="2.4222640251839778"/>
    <n v="-1.5685003298879963"/>
    <n v="-0.80950232173144421"/>
    <x v="1"/>
    <x v="6"/>
    <x v="3"/>
  </r>
  <r>
    <x v="896"/>
    <n v="191.646560668945"/>
    <n v="192.48045036895201"/>
    <n v="191.42815882163001"/>
    <n v="192.202487135616"/>
    <n v="28919300"/>
    <n v="1.0522915473219996"/>
    <n v="-0.55592646667099643"/>
    <n v="-0.28923999629554259"/>
    <x v="3"/>
    <x v="6"/>
    <x v="3"/>
  </r>
  <r>
    <x v="897"/>
    <n v="191.74580383300699"/>
    <n v="192.09326541098201"/>
    <n v="189.700782345829"/>
    <n v="191.090613509869"/>
    <n v="48087700"/>
    <n v="2.3924830651530158"/>
    <n v="0.65519032313798675"/>
    <n v="0.34286892019641196"/>
    <x v="4"/>
    <x v="6"/>
    <x v="3"/>
  </r>
  <r>
    <x v="898"/>
    <n v="192.17271423339801"/>
    <n v="193.24486466881299"/>
    <n v="191.765691215277"/>
    <n v="192.728640722607"/>
    <n v="34049900"/>
    <n v="1.4791734535359922"/>
    <n v="-0.55592648920898569"/>
    <n v="-0.28845037619972985"/>
    <x v="0"/>
    <x v="6"/>
    <x v="3"/>
  </r>
  <r>
    <x v="899"/>
    <n v="191.13032531738199"/>
    <n v="192.98672576072099"/>
    <n v="190.336138206247"/>
    <n v="192.49036070974401"/>
    <n v="42628800"/>
    <n v="2.6505875544739865"/>
    <n v="-1.3600353923620219"/>
    <n v="-0.70654727195031741"/>
    <x v="1"/>
    <x v="6"/>
    <x v="3"/>
  </r>
  <r>
    <x v="900"/>
    <n v="184.29040527343699"/>
    <n v="187.07005243391899"/>
    <n v="182.55312769161799"/>
    <n v="185.78942219080599"/>
    <n v="82488700"/>
    <n v="4.5169247423010006"/>
    <n v="-1.4990169173690049"/>
    <n v="-0.8068365247562439"/>
    <x v="3"/>
    <x v="7"/>
    <x v="4"/>
  </r>
  <r>
    <x v="901"/>
    <n v="182.91052246093699"/>
    <n v="184.52867738483999"/>
    <n v="182.09647650112899"/>
    <n v="182.88074176951599"/>
    <n v="58414500"/>
    <n v="2.4322008837110047"/>
    <n v="2.9780691420995709E-2"/>
    <n v="1.6284214036340807E-2"/>
    <x v="4"/>
    <x v="7"/>
    <x v="4"/>
  </r>
  <r>
    <x v="902"/>
    <n v="180.58755493164"/>
    <n v="181.75896930065099"/>
    <n v="179.565044033992"/>
    <n v="180.82580048582"/>
    <n v="71983600"/>
    <n v="2.1939252666589937"/>
    <n v="-0.23824555417999704"/>
    <n v="-0.13175418194743721"/>
    <x v="0"/>
    <x v="7"/>
    <x v="4"/>
  </r>
  <r>
    <x v="903"/>
    <n v="179.86282348632801"/>
    <n v="181.43133878567201"/>
    <n v="178.86017158739401"/>
    <n v="180.66694755236199"/>
    <n v="62303300"/>
    <n v="2.5711671982780047"/>
    <n v="-0.80412406603397812"/>
    <n v="-0.44508642943719517"/>
    <x v="1"/>
    <x v="7"/>
    <x v="4"/>
  </r>
  <r>
    <x v="904"/>
    <n v="184.21099853515599"/>
    <n v="184.25071622273401"/>
    <n v="180.18051667398501"/>
    <n v="180.76622380895401"/>
    <n v="59144500"/>
    <n v="4.0701995487490024"/>
    <n v="3.4447747262019845"/>
    <n v="1.9056517603878564"/>
    <x v="2"/>
    <x v="7"/>
    <x v="4"/>
  </r>
  <r>
    <x v="905"/>
    <n v="183.79405212402301"/>
    <n v="183.803973971902"/>
    <n v="181.401568921295"/>
    <n v="182.58292017690999"/>
    <n v="42841800"/>
    <n v="2.4024050506070012"/>
    <n v="1.2111319471130173"/>
    <n v="0.66333255374572586"/>
    <x v="3"/>
    <x v="7"/>
    <x v="4"/>
  </r>
  <r>
    <x v="906"/>
    <n v="184.83642578125"/>
    <n v="185.04489062625899"/>
    <n v="182.582924139227"/>
    <n v="183.00980597306"/>
    <n v="46792900"/>
    <n v="2.4619664870319866"/>
    <n v="1.8266198081900029"/>
    <n v="0.998099417939873"/>
    <x v="4"/>
    <x v="7"/>
    <x v="4"/>
  </r>
  <r>
    <x v="907"/>
    <n v="184.240798950195"/>
    <n v="185.69019174476"/>
    <n v="182.28511919375799"/>
    <n v="185.18388963502699"/>
    <n v="49128400"/>
    <n v="3.4050725510020072"/>
    <n v="-0.94309068483198644"/>
    <n v="-0.50927253266506811"/>
    <x v="0"/>
    <x v="7"/>
    <x v="4"/>
  </r>
  <r>
    <x v="908"/>
    <n v="184.56837463378901"/>
    <n v="185.382420570264"/>
    <n v="183.84368591687601"/>
    <n v="184.70735623905799"/>
    <n v="40444700"/>
    <n v="1.5387346533879906"/>
    <n v="-0.13898160526898096"/>
    <n v="-7.5244217717622269E-2"/>
    <x v="1"/>
    <x v="7"/>
    <x v="4"/>
  </r>
  <r>
    <x v="909"/>
    <n v="182.29502868652301"/>
    <n v="182.920438333802"/>
    <n v="179.614645363281"/>
    <n v="180.835714263108"/>
    <n v="65603000"/>
    <n v="3.3057929705209972"/>
    <n v="1.4593144234150088"/>
    <n v="0.80698352610357182"/>
    <x v="3"/>
    <x v="7"/>
    <x v="4"/>
  </r>
  <r>
    <x v="910"/>
    <n v="181.35192871093699"/>
    <n v="181.60011123773501"/>
    <n v="178.98924135636301"/>
    <n v="179.95219077216899"/>
    <n v="47317400"/>
    <n v="2.6108698813719968"/>
    <n v="1.3997379387679985"/>
    <n v="0.77783878749226032"/>
    <x v="4"/>
    <x v="7"/>
    <x v="4"/>
  </r>
  <r>
    <x v="911"/>
    <n v="187.258697509765"/>
    <n v="187.764984445115"/>
    <n v="184.479049993871"/>
    <n v="184.73715438580001"/>
    <n v="78005800"/>
    <n v="3.2859344512440032"/>
    <n v="2.5215431239649888"/>
    <n v="1.3649355660740921"/>
    <x v="0"/>
    <x v="7"/>
    <x v="4"/>
  </r>
  <r>
    <x v="912"/>
    <n v="190.167388916015"/>
    <n v="190.55455307634901"/>
    <n v="187.44731794521101"/>
    <n v="187.95360487861299"/>
    <n v="68741000"/>
    <n v="3.1072351311379975"/>
    <n v="2.2137840374020072"/>
    <n v="1.1778353699742796"/>
    <x v="1"/>
    <x v="7"/>
    <x v="4"/>
  </r>
  <r>
    <x v="913"/>
    <n v="192.48045349121"/>
    <n v="193.909987370332"/>
    <n v="190.862298454724"/>
    <n v="190.902016144622"/>
    <n v="60133900"/>
    <n v="3.0476889156080063"/>
    <n v="1.5784373465880037"/>
    <n v="0.8268311558282464"/>
    <x v="2"/>
    <x v="7"/>
    <x v="4"/>
  </r>
  <r>
    <x v="914"/>
    <n v="193.76104736328099"/>
    <n v="194.32691077290201"/>
    <n v="192.42087086045899"/>
    <n v="193.60222206480501"/>
    <n v="42355600"/>
    <n v="1.9060399124430205"/>
    <n v="0.15882529847598903"/>
    <n v="8.2036919195496105E-2"/>
    <x v="3"/>
    <x v="7"/>
    <x v="4"/>
  </r>
  <r>
    <x v="915"/>
    <n v="193.086013793945"/>
    <n v="194.95235131957699"/>
    <n v="192.92717333477199"/>
    <n v="193.99932371239899"/>
    <n v="53631300"/>
    <n v="2.0251779848049978"/>
    <n v="-0.91330991845399012"/>
    <n v="-0.47077994962908115"/>
    <x v="4"/>
    <x v="7"/>
    <x v="4"/>
  </r>
  <r>
    <x v="916"/>
    <n v="192.75842285156199"/>
    <n v="194.843162349474"/>
    <n v="191.70613125374601"/>
    <n v="193.80079260051801"/>
    <n v="54822100"/>
    <n v="3.1370310957279912"/>
    <n v="-1.0423697489560197"/>
    <n v="-0.53785628787631368"/>
    <x v="0"/>
    <x v="7"/>
    <x v="4"/>
  </r>
  <r>
    <x v="917"/>
    <n v="191.02111816406199"/>
    <n v="193.344102891311"/>
    <n v="190.54461197208099"/>
    <n v="192.85767485186301"/>
    <n v="44594000"/>
    <n v="2.7994909192300099"/>
    <n v="-1.8365566878010213"/>
    <n v="-0.95228602606129575"/>
    <x v="1"/>
    <x v="7"/>
    <x v="4"/>
  </r>
  <r>
    <x v="918"/>
    <n v="190.33613586425699"/>
    <n v="190.802720218263"/>
    <n v="188.20177223046201"/>
    <n v="190.61409907755601"/>
    <n v="47145600"/>
    <n v="2.6009479878009927"/>
    <n v="-0.2779632132990173"/>
    <n v="-0.14582510666533705"/>
    <x v="2"/>
    <x v="7"/>
    <x v="4"/>
  </r>
  <r>
    <x v="919"/>
    <n v="186.67295837402301"/>
    <n v="190.40563318536701"/>
    <n v="186.107110102897"/>
    <n v="189.55188470701299"/>
    <n v="55859400"/>
    <n v="4.2985230824700125"/>
    <n v="-2.8789263329899768"/>
    <n v="-1.5188064932405618"/>
    <x v="3"/>
    <x v="7"/>
    <x v="4"/>
  </r>
  <r>
    <x v="920"/>
    <n v="183.05943298339801"/>
    <n v="185.73981649764499"/>
    <n v="183.00980859435299"/>
    <n v="185.68023996464399"/>
    <n v="55467800"/>
    <n v="2.7300079032920053"/>
    <n v="-2.6208069812459769"/>
    <n v="-1.4114625130520155"/>
    <x v="4"/>
    <x v="7"/>
    <x v="4"/>
  </r>
  <r>
    <x v="921"/>
    <n v="185.50155639648401"/>
    <n v="185.59089847447899"/>
    <n v="182.48366340616701"/>
    <n v="182.65242571388899"/>
    <n v="64885400"/>
    <n v="3.1072350683119794"/>
    <n v="2.8491306825950176"/>
    <n v="1.5598646836795709"/>
    <x v="0"/>
    <x v="8"/>
    <x v="4"/>
  </r>
  <r>
    <x v="922"/>
    <n v="184.49888610839801"/>
    <n v="185.96812234304201"/>
    <n v="177.946861710137"/>
    <n v="178.55242764739401"/>
    <n v="102518000"/>
    <n v="8.0212606329050118"/>
    <n v="5.9464584610039992"/>
    <n v="3.3303711068813286"/>
    <x v="1"/>
    <x v="8"/>
    <x v="4"/>
  </r>
  <r>
    <x v="923"/>
    <n v="186.31558227539"/>
    <n v="187.87417583998899"/>
    <n v="184.48896248395101"/>
    <n v="186.782166645183"/>
    <n v="69668800"/>
    <n v="3.3852133560379798"/>
    <n v="-0.46658436979299722"/>
    <n v="-0.24980134783388333"/>
    <x v="2"/>
    <x v="8"/>
    <x v="4"/>
  </r>
  <r>
    <x v="924"/>
    <n v="187.92381286621"/>
    <n v="187.93373471408199"/>
    <n v="185.41220689955699"/>
    <n v="185.50154897397701"/>
    <n v="43490800"/>
    <n v="2.5215278145250011"/>
    <n v="2.4222638922329907"/>
    <n v="1.3057917336166269"/>
    <x v="3"/>
    <x v="8"/>
    <x v="4"/>
  </r>
  <r>
    <x v="925"/>
    <n v="188.03300476074199"/>
    <n v="189.661081457216"/>
    <n v="187.23881768122399"/>
    <n v="189.25405849613301"/>
    <n v="53439000"/>
    <n v="2.4222637759920076"/>
    <n v="-1.221053735391024"/>
    <n v="-0.64519289313733452"/>
    <x v="4"/>
    <x v="8"/>
    <x v="4"/>
  </r>
  <r>
    <x v="926"/>
    <n v="186.95094299316401"/>
    <n v="188.16205980044799"/>
    <n v="185.987993567388"/>
    <n v="188.01315634197101"/>
    <n v="40962000"/>
    <n v="2.1740662330599889"/>
    <n v="-1.0622133488070062"/>
    <n v="-0.56496756369271361"/>
    <x v="0"/>
    <x v="8"/>
    <x v="4"/>
  </r>
  <r>
    <x v="927"/>
    <n v="187.71630859375"/>
    <n v="188.84946438039299"/>
    <n v="186.87140521605701"/>
    <n v="187.51749709274799"/>
    <n v="45155200"/>
    <n v="1.9780591643359742"/>
    <n v="0.19881150100201239"/>
    <n v="0.1060229067070356"/>
    <x v="1"/>
    <x v="8"/>
    <x v="4"/>
  </r>
  <r>
    <x v="928"/>
    <n v="186.02651977539"/>
    <n v="187.53739935899301"/>
    <n v="185.668680273147"/>
    <n v="187.28890012596901"/>
    <n v="41781900"/>
    <n v="1.8687190858460099"/>
    <n v="-1.2623803505790079"/>
    <n v="-0.67402838594809467"/>
    <x v="2"/>
    <x v="8"/>
    <x v="4"/>
  </r>
  <r>
    <x v="929"/>
    <n v="183.92918395996"/>
    <n v="185.09217370700699"/>
    <n v="182.40836988113199"/>
    <n v="184.65481263413301"/>
    <n v="56529500"/>
    <n v="2.6838038258750032"/>
    <n v="-0.72562867417300936"/>
    <n v="-0.39296494026978779"/>
    <x v="3"/>
    <x v="8"/>
    <x v="4"/>
  </r>
  <r>
    <x v="930"/>
    <n v="183.044509887695"/>
    <n v="184.41623036442201"/>
    <n v="181.34478380471199"/>
    <n v="184.207499524078"/>
    <n v="54630500"/>
    <n v="3.0714465597100116"/>
    <n v="-1.1629896363830028"/>
    <n v="-0.63134760494970343"/>
    <x v="4"/>
    <x v="8"/>
    <x v="4"/>
  </r>
  <r>
    <x v="931"/>
    <n v="182.75627136230401"/>
    <n v="183.38249426527699"/>
    <n v="180.26134459364101"/>
    <n v="182.44813474883799"/>
    <n v="65434500"/>
    <n v="3.1211496716359761"/>
    <n v="0.30813661346601862"/>
    <n v="0.16888997735723968"/>
    <x v="0"/>
    <x v="8"/>
    <x v="4"/>
  </r>
  <r>
    <x v="932"/>
    <n v="181.215560913085"/>
    <n v="183.740321372501"/>
    <n v="180.579403544141"/>
    <n v="182.31889800875999"/>
    <n v="49701400"/>
    <n v="3.1609178283599988"/>
    <n v="-1.1033370956749877"/>
    <n v="-0.60516880461946132"/>
    <x v="1"/>
    <x v="8"/>
    <x v="4"/>
  </r>
  <r>
    <x v="933"/>
    <n v="180.47007751464801"/>
    <n v="181.334849977456"/>
    <n v="178.91944475353401"/>
    <n v="180.698692558353"/>
    <n v="53665600"/>
    <n v="2.4154052239219936"/>
    <n v="-0.22861504370499119"/>
    <n v="-0.12651726499413635"/>
    <x v="3"/>
    <x v="8"/>
    <x v="4"/>
  </r>
  <r>
    <x v="934"/>
    <n v="181.22550964355401"/>
    <n v="181.79207995070999"/>
    <n v="179.57547126273599"/>
    <n v="180.84778599399201"/>
    <n v="41529700"/>
    <n v="2.2166086879740021"/>
    <n v="0.37772364956200022"/>
    <n v="0.2088627447031885"/>
    <x v="4"/>
    <x v="8"/>
    <x v="4"/>
  </r>
  <r>
    <x v="935"/>
    <n v="183.26318359375"/>
    <n v="183.849653227792"/>
    <n v="181.364661249064"/>
    <n v="182.37852705601"/>
    <n v="52292200"/>
    <n v="2.4849919787280044"/>
    <n v="0.88465653773999975"/>
    <n v="0.48506617090306586"/>
    <x v="0"/>
    <x v="8"/>
    <x v="4"/>
  </r>
  <r>
    <x v="936"/>
    <n v="181.42433166503901"/>
    <n v="183.92919311532799"/>
    <n v="181.136064049391"/>
    <n v="183.89937441952799"/>
    <n v="45119700"/>
    <n v="2.7931290659369949"/>
    <n v="-2.4750427544889817"/>
    <n v="-1.34586795757265"/>
    <x v="1"/>
    <x v="8"/>
    <x v="4"/>
  </r>
  <r>
    <x v="937"/>
    <n v="180.07246398925699"/>
    <n v="181.66284976948501"/>
    <n v="179.56551591408501"/>
    <n v="181.14598235368399"/>
    <n v="40867400"/>
    <n v="2.0973338553999952"/>
    <n v="-1.0735183644270023"/>
    <n v="-0.59262609663126764"/>
    <x v="2"/>
    <x v="8"/>
    <x v="4"/>
  </r>
  <r>
    <x v="938"/>
    <n v="181.53364562988199"/>
    <n v="182.81589486499601"/>
    <n v="178.48206808634799"/>
    <n v="180.012831695758"/>
    <n v="54318900"/>
    <n v="4.3338267786480174"/>
    <n v="1.5208139341239928"/>
    <n v="0.84483640404831806"/>
    <x v="3"/>
    <x v="8"/>
    <x v="4"/>
  </r>
  <r>
    <x v="939"/>
    <n v="180.33091735839801"/>
    <n v="182.02070906976999"/>
    <n v="179.04866801972301"/>
    <n v="181.41437034876799"/>
    <n v="48953900"/>
    <n v="2.9720410500469825"/>
    <n v="-1.0834529903699774"/>
    <n v="-0.5972255606251291"/>
    <x v="4"/>
    <x v="8"/>
    <x v="4"/>
  </r>
  <r>
    <x v="940"/>
    <n v="179.664947509765"/>
    <n v="181.474029226906"/>
    <n v="178.452270025508"/>
    <n v="180.18183016711799"/>
    <n v="136682600"/>
    <n v="3.0217592013979981"/>
    <n v="-0.5168826573529941"/>
    <n v="-0.28686724786488588"/>
    <x v="0"/>
    <x v="8"/>
    <x v="4"/>
  </r>
  <r>
    <x v="941"/>
    <n v="178.58148193359301"/>
    <n v="179.44625436004"/>
    <n v="176.315170275383"/>
    <n v="178.47214167082001"/>
    <n v="73488000"/>
    <n v="3.1310840846570045"/>
    <n v="0.10934026277300291"/>
    <n v="6.1264610683427416E-2"/>
    <x v="1"/>
    <x v="9"/>
    <x v="4"/>
  </r>
  <r>
    <x v="942"/>
    <n v="174.04887390136699"/>
    <n v="175.83805629703801"/>
    <n v="172.74672514229101"/>
    <n v="175.09255857644499"/>
    <n v="81510100"/>
    <n v="3.0913311547469959"/>
    <n v="-1.0436846750779978"/>
    <n v="-0.59607597465218809"/>
    <x v="2"/>
    <x v="9"/>
    <x v="4"/>
  </r>
  <r>
    <x v="943"/>
    <n v="169.09875488281199"/>
    <n v="171.00722719097499"/>
    <n v="168.60175641192001"/>
    <n v="169.73491231886601"/>
    <n v="95132400"/>
    <n v="2.4054707790549799"/>
    <n v="-0.63615743605402031"/>
    <n v="-0.37479468859000997"/>
    <x v="3"/>
    <x v="9"/>
    <x v="4"/>
  </r>
  <r>
    <x v="944"/>
    <n v="168.10475158691401"/>
    <n v="170.212035337533"/>
    <n v="167.66739052231"/>
    <n v="170.03310800783601"/>
    <n v="68587700"/>
    <n v="2.5446448152229948"/>
    <n v="-1.9283564209220003"/>
    <n v="-1.1341064358084496"/>
    <x v="4"/>
    <x v="9"/>
    <x v="4"/>
  </r>
  <r>
    <x v="945"/>
    <n v="167.98547363281199"/>
    <n v="169.705083997743"/>
    <n v="167.478540681445"/>
    <n v="168.134567098747"/>
    <n v="71765100"/>
    <n v="2.2265433162980059"/>
    <n v="-0.14909346593501027"/>
    <n v="-8.867508241029716E-2"/>
    <x v="0"/>
    <x v="9"/>
    <x v="4"/>
  </r>
  <r>
    <x v="946"/>
    <n v="169.70509338378901"/>
    <n v="172.65726551008399"/>
    <n v="167.92584553407701"/>
    <n v="167.985482923749"/>
    <n v="76114600"/>
    <n v="4.7314199760069755"/>
    <n v="1.719610460040002"/>
    <n v="1.0236661109701708"/>
    <x v="1"/>
    <x v="9"/>
    <x v="4"/>
  </r>
  <r>
    <x v="947"/>
    <n v="171.71295166015599"/>
    <n v="173.33317133974001"/>
    <n v="171.01715691551999"/>
    <n v="171.901813483811"/>
    <n v="60139500"/>
    <n v="2.3160144242200147"/>
    <n v="-0.18886182365500304"/>
    <n v="-0.10986610311286174"/>
    <x v="2"/>
    <x v="9"/>
    <x v="4"/>
  </r>
  <r>
    <x v="948"/>
    <n v="172.19006347656199"/>
    <n v="172.98526395951001"/>
    <n v="169.98338934079499"/>
    <n v="172.11054191154801"/>
    <n v="59825400"/>
    <n v="3.0018746187150214"/>
    <n v="7.9521565013976669E-2"/>
    <n v="4.6203773534595476E-2"/>
    <x v="3"/>
    <x v="9"/>
    <x v="4"/>
  </r>
  <r>
    <x v="949"/>
    <n v="170.10269165039"/>
    <n v="172.15032280513699"/>
    <n v="169.73490248953999"/>
    <n v="171.73284593382601"/>
    <n v="52488700"/>
    <n v="2.4154203155970038"/>
    <n v="-1.6301542834360134"/>
    <n v="-0.9492384957413228"/>
    <x v="4"/>
    <x v="9"/>
    <x v="4"/>
  </r>
  <r>
    <x v="950"/>
    <n v="171.96147155761699"/>
    <n v="173.263605129366"/>
    <n v="171.017177492906"/>
    <n v="171.872015472654"/>
    <n v="72913500"/>
    <n v="2.2464276364599982"/>
    <n v="8.9456084962989735E-2"/>
    <n v="5.2048080495816842E-2"/>
    <x v="0"/>
    <x v="9"/>
    <x v="4"/>
  </r>
  <r>
    <x v="951"/>
    <n v="171.583724975585"/>
    <n v="171.583724975585"/>
    <n v="169.26771058165099"/>
    <n v="170.14243263043301"/>
    <n v="121664700"/>
    <n v="2.3160143939340117"/>
    <n v="1.441292345151993"/>
    <n v="0.84710928536130048"/>
    <x v="1"/>
    <x v="9"/>
    <x v="4"/>
  </r>
  <r>
    <x v="952"/>
    <n v="172.67713928222599"/>
    <n v="176.643192295342"/>
    <n v="172.478342939577"/>
    <n v="174.516039577903"/>
    <n v="75604200"/>
    <n v="4.1648493557649999"/>
    <n v="-1.8389002956770071"/>
    <n v="-1.0537142030753752"/>
    <x v="2"/>
    <x v="9"/>
    <x v="4"/>
  </r>
  <r>
    <x v="953"/>
    <n v="175.02297973632801"/>
    <n v="175.54979689128299"/>
    <n v="171.99128609268601"/>
    <n v="173.29341963294101"/>
    <n v="55215200"/>
    <n v="3.5585107985969842"/>
    <n v="1.7295601033870014"/>
    <n v="0.998052959570216"/>
    <x v="3"/>
    <x v="9"/>
    <x v="4"/>
  </r>
  <r>
    <x v="954"/>
    <n v="177.59742736816401"/>
    <n v="177.59742736816401"/>
    <n v="174.03891658468299"/>
    <n v="174.66513949599201"/>
    <n v="53423100"/>
    <n v="3.5585107834810117"/>
    <n v="2.9322878721719974"/>
    <n v="1.678805444883456"/>
    <x v="4"/>
    <x v="9"/>
    <x v="4"/>
  </r>
  <r>
    <x v="955"/>
    <n v="170.34123229980401"/>
    <n v="176.42450322724099"/>
    <n v="169.81441519205401"/>
    <n v="175.98714219427401"/>
    <n v="106181300"/>
    <n v="6.6100880351869762"/>
    <n v="-5.6459098944700088"/>
    <n v="-3.2081377219237019"/>
    <x v="0"/>
    <x v="9"/>
    <x v="4"/>
  </r>
  <r>
    <x v="956"/>
    <n v="171.24577331542901"/>
    <n v="172.011155124276"/>
    <n v="169.03909913099599"/>
    <n v="170.72889071503499"/>
    <n v="71106600"/>
    <n v="2.9720559932800086"/>
    <n v="0.51688260039401257"/>
    <n v="0.30275051763602545"/>
    <x v="1"/>
    <x v="9"/>
    <x v="4"/>
  </r>
  <r>
    <x v="957"/>
    <n v="169.82437133789"/>
    <n v="170.90782428626599"/>
    <n v="168.43276661931901"/>
    <n v="169.546053427614"/>
    <n v="54288300"/>
    <n v="2.4750576669469808"/>
    <n v="0.27831791027600161"/>
    <n v="0.1641547559789274"/>
    <x v="2"/>
    <x v="9"/>
    <x v="4"/>
  </r>
  <r>
    <x v="958"/>
    <n v="168.69120788574199"/>
    <n v="170.390933963284"/>
    <n v="168.56198344495999"/>
    <n v="168.9794602915"/>
    <n v="57388400"/>
    <n v="1.8289505183240067"/>
    <n v="-0.28825240575801558"/>
    <n v="-0.17058428596041342"/>
    <x v="3"/>
    <x v="9"/>
    <x v="4"/>
  </r>
  <r>
    <x v="959"/>
    <n v="172.26957702636699"/>
    <n v="172.557844582027"/>
    <n v="169.08879040975501"/>
    <n v="169.386992472885"/>
    <n v="60273300"/>
    <n v="3.4690541722719956"/>
    <n v="2.8825845534819905"/>
    <n v="1.7017744464312552"/>
    <x v="4"/>
    <x v="9"/>
    <x v="4"/>
  </r>
  <r>
    <x v="960"/>
    <n v="170.45057678222599"/>
    <n v="171.19607442493501"/>
    <n v="169.48639861761399"/>
    <n v="170.718960180414"/>
    <n v="65672700"/>
    <n v="1.7096758073210196"/>
    <n v="-0.26838339818800705"/>
    <n v="-0.15720772777925912"/>
    <x v="0"/>
    <x v="9"/>
    <x v="4"/>
  </r>
  <r>
    <x v="961"/>
    <n v="169.00930786132801"/>
    <n v="170.221985408709"/>
    <n v="168.46260648059101"/>
    <n v="170.16234801575499"/>
    <n v="46240500"/>
    <n v="1.7593789281179966"/>
    <n v="-1.1530401544269751"/>
    <n v="-0.67761180300604296"/>
    <x v="2"/>
    <x v="10"/>
    <x v="4"/>
  </r>
  <r>
    <x v="962"/>
    <n v="167.82643127441401"/>
    <n v="168.32342971943399"/>
    <n v="167.22009256480101"/>
    <n v="168.064995988211"/>
    <n v="49329500"/>
    <n v="1.1033371546329818"/>
    <n v="-0.23856471379698974"/>
    <n v="-0.14194788890705354"/>
    <x v="3"/>
    <x v="10"/>
    <x v="4"/>
  </r>
  <r>
    <x v="963"/>
    <n v="168.63156127929599"/>
    <n v="169.65537683200799"/>
    <n v="167.567992525737"/>
    <n v="167.77672337276999"/>
    <n v="47691700"/>
    <n v="2.0873843062709909"/>
    <n v="0.85483790652600078"/>
    <n v="0.50950923902995959"/>
    <x v="4"/>
    <x v="10"/>
    <x v="4"/>
  </r>
  <r>
    <x v="964"/>
    <n v="167.80656433105401"/>
    <n v="170.887945627954"/>
    <n v="167.80656433105401"/>
    <n v="169.26772582366101"/>
    <n v="53704400"/>
    <n v="3.0813812968999912"/>
    <n v="-1.4611614926070047"/>
    <n v="-0.86322509828554506"/>
    <x v="0"/>
    <x v="10"/>
    <x v="4"/>
  </r>
  <r>
    <x v="965"/>
    <n v="168.56199645996"/>
    <n v="169.36713152382401"/>
    <n v="167.935773558205"/>
    <n v="168.571930968792"/>
    <n v="42055200"/>
    <n v="1.4313579656190143"/>
    <n v="-9.9345088320035302E-3"/>
    <n v="-5.8933351329069853E-3"/>
    <x v="1"/>
    <x v="10"/>
    <x v="4"/>
  </r>
  <r>
    <x v="966"/>
    <n v="167.43878173828099"/>
    <n v="168.18427944429899"/>
    <n v="167.230050874222"/>
    <n v="168.015301784331"/>
    <n v="37425500"/>
    <n v="0.95422857007699236"/>
    <n v="-0.57652004605000684"/>
    <n v="-0.34313544059816864"/>
    <x v="2"/>
    <x v="10"/>
    <x v="4"/>
  </r>
  <r>
    <x v="967"/>
    <n v="168.651443481445"/>
    <n v="169.05898582949499"/>
    <n v="167.339375528234"/>
    <n v="167.68726532493"/>
    <n v="42451200"/>
    <n v="1.7196103012609854"/>
    <n v="0.96417815651500405"/>
    <n v="0.57498591479007211"/>
    <x v="3"/>
    <x v="10"/>
    <x v="4"/>
  </r>
  <r>
    <x v="968"/>
    <n v="166.77278137207"/>
    <n v="168.07491474927099"/>
    <n v="166.106805338203"/>
    <n v="167.78666235173"/>
    <n v="49709300"/>
    <n v="1.9681094110679851"/>
    <n v="-1.0138809796600015"/>
    <n v="-0.60426792299772303"/>
    <x v="4"/>
    <x v="10"/>
    <x v="4"/>
  </r>
  <r>
    <x v="969"/>
    <n v="173.98919677734301"/>
    <n v="174.40668878905601"/>
    <n v="167.150508966361"/>
    <n v="167.329421113791"/>
    <n v="91070300"/>
    <n v="7.2561798226950032"/>
    <n v="6.6597756635520113"/>
    <n v="3.9800386681688726"/>
    <x v="0"/>
    <x v="10"/>
    <x v="4"/>
  </r>
  <r>
    <x v="970"/>
    <n v="175.49015808105401"/>
    <n v="177.289290067423"/>
    <n v="173.16420894399801"/>
    <n v="173.213896655913"/>
    <n v="101593300"/>
    <n v="4.1250811234249909"/>
    <n v="2.2762614251410014"/>
    <n v="1.3141332589860057"/>
    <x v="1"/>
    <x v="10"/>
    <x v="4"/>
  </r>
  <r>
    <x v="971"/>
    <n v="171.65330505371"/>
    <n v="175.56965476374401"/>
    <n v="171.464443240203"/>
    <n v="174.30727461597499"/>
    <n v="73531800"/>
    <n v="4.1052115235410156"/>
    <n v="-2.6539695622649901"/>
    <n v="-1.522581067320387"/>
    <x v="2"/>
    <x v="10"/>
    <x v="4"/>
  </r>
  <r>
    <x v="972"/>
    <n v="168.363189697265"/>
    <n v="172.71688554496399"/>
    <n v="167.259852597623"/>
    <n v="170.71895735574799"/>
    <n v="73711200"/>
    <n v="5.4570329473409913"/>
    <n v="-2.3557676584829892"/>
    <n v="-1.3799098207787128"/>
    <x v="3"/>
    <x v="10"/>
    <x v="4"/>
  </r>
  <r>
    <x v="973"/>
    <n v="166.99147033691401"/>
    <n v="169.625555915234"/>
    <n v="166.99147033691401"/>
    <n v="168.591805867663"/>
    <n v="50901200"/>
    <n v="2.634085578319997"/>
    <n v="-1.6003355307489926"/>
    <n v="-0.94923684013752374"/>
    <x v="4"/>
    <x v="10"/>
    <x v="4"/>
  </r>
  <r>
    <x v="974"/>
    <n v="166.03721618652301"/>
    <n v="167.62761710838001"/>
    <n v="165.550167469185"/>
    <n v="167.02127846323"/>
    <n v="43122900"/>
    <n v="2.0774496391950095"/>
    <n v="-0.98406227670699309"/>
    <n v="-0.58918377691836188"/>
    <x v="0"/>
    <x v="10"/>
    <x v="4"/>
  </r>
  <r>
    <x v="975"/>
    <n v="164.00947570800699"/>
    <n v="165.40106519259399"/>
    <n v="163.09500045139501"/>
    <n v="165.21221853676201"/>
    <n v="67772100"/>
    <n v="2.3060647411989805"/>
    <n v="-1.2027428287550208"/>
    <n v="-0.72799871547478423"/>
    <x v="1"/>
    <x v="10"/>
    <x v="4"/>
  </r>
  <r>
    <x v="976"/>
    <n v="164.84443664550699"/>
    <n v="166.25591037540599"/>
    <n v="163.780867885643"/>
    <n v="164.526365535271"/>
    <n v="48116400"/>
    <n v="2.4750424897629841"/>
    <n v="0.31807111023599077"/>
    <n v="0.19332531245139734"/>
    <x v="2"/>
    <x v="10"/>
    <x v="4"/>
  </r>
  <r>
    <x v="977"/>
    <n v="165.89807128906199"/>
    <n v="166.04717991965299"/>
    <n v="163.929961736206"/>
    <n v="164.357388276607"/>
    <n v="49537800"/>
    <n v="2.1172181834469939"/>
    <n v="1.5406830124549913"/>
    <n v="0.93739808633493404"/>
    <x v="3"/>
    <x v="10"/>
    <x v="4"/>
  </r>
  <r>
    <x v="978"/>
    <n v="168.00534057617099"/>
    <n v="168.283658462147"/>
    <n v="165.21221204158201"/>
    <n v="165.540217632978"/>
    <n v="48251800"/>
    <n v="3.0714464205649961"/>
    <n v="2.4651229431929949"/>
    <n v="1.4891383969655401"/>
    <x v="4"/>
    <x v="10"/>
    <x v="4"/>
  </r>
  <r>
    <x v="979"/>
    <n v="168.87014770507801"/>
    <n v="169.58582674990001"/>
    <n v="167.14058748555999"/>
    <n v="168.512308182667"/>
    <n v="50558300"/>
    <n v="2.4452392643400174"/>
    <n v="0.35783952241101247"/>
    <n v="0.21235215769705981"/>
    <x v="0"/>
    <x v="10"/>
    <x v="4"/>
  </r>
  <r>
    <x v="980"/>
    <n v="168.28366088867099"/>
    <n v="170.311407682473"/>
    <n v="168.16437095925701"/>
    <n v="168.860180851416"/>
    <n v="44838400"/>
    <n v="2.1470367232159902"/>
    <n v="-0.57651996274501016"/>
    <n v="-0.34141853919504178"/>
    <x v="1"/>
    <x v="10"/>
    <x v="4"/>
  </r>
  <r>
    <x v="981"/>
    <n v="172.45845031738199"/>
    <n v="174.97326108846201"/>
    <n v="172.06085765153699"/>
    <n v="172.32922587574799"/>
    <n v="68169400"/>
    <n v="2.9124034369250182"/>
    <n v="0.12922444163399405"/>
    <n v="7.4986956494057982E-2"/>
    <x v="2"/>
    <x v="10"/>
    <x v="4"/>
  </r>
  <r>
    <x v="982"/>
    <n v="169.30747985839801"/>
    <n v="173.93950867117999"/>
    <n v="168.97945908834001"/>
    <n v="172.289470312898"/>
    <n v="65934800"/>
    <n v="4.9600495828399858"/>
    <n v="-2.9819904544999929"/>
    <n v="-1.7308024971487499"/>
    <x v="3"/>
    <x v="10"/>
    <x v="4"/>
  </r>
  <r>
    <x v="983"/>
    <n v="168.28366088867099"/>
    <n v="171.67319360904699"/>
    <n v="168.09479907035299"/>
    <n v="168.56197877866001"/>
    <n v="50383100"/>
    <n v="3.578394538693999"/>
    <n v="-0.27831788998901175"/>
    <n v="-0.16511308896917559"/>
    <x v="4"/>
    <x v="11"/>
    <x v="4"/>
  </r>
  <r>
    <x v="984"/>
    <n v="171.99127197265599"/>
    <n v="172.37893013348"/>
    <n v="169.86411934222801"/>
    <n v="171.474389369161"/>
    <n v="94214900"/>
    <n v="2.514810791251989"/>
    <n v="0.5168826034949916"/>
    <n v="0.30143428729885358"/>
    <x v="0"/>
    <x v="11"/>
    <x v="4"/>
  </r>
  <r>
    <x v="985"/>
    <n v="182.27914428710901"/>
    <n v="185.877407972979"/>
    <n v="181.56346535319599"/>
    <n v="185.52950301417499"/>
    <n v="163224100"/>
    <n v="4.3139426197830062"/>
    <n v="-3.2503587270659864"/>
    <n v="-1.7519363089209858"/>
    <x v="1"/>
    <x v="11"/>
    <x v="4"/>
  </r>
  <r>
    <x v="986"/>
    <n v="180.61917114257801"/>
    <n v="183.09421354898799"/>
    <n v="179.33690673477599"/>
    <n v="181.25532850881501"/>
    <n v="78569700"/>
    <n v="3.7573068142120007"/>
    <n v="-0.63615736623700059"/>
    <n v="-0.35097305633476161"/>
    <x v="2"/>
    <x v="11"/>
    <x v="4"/>
  </r>
  <r>
    <x v="987"/>
    <n v="181.30502319335901"/>
    <n v="183.79001537072"/>
    <n v="180.23151991986501"/>
    <n v="182.348722941288"/>
    <n v="77305800"/>
    <n v="3.5584954508549913"/>
    <n v="-1.0436997479289971"/>
    <n v="-0.57236471475867912"/>
    <x v="3"/>
    <x v="11"/>
    <x v="4"/>
  </r>
  <r>
    <x v="988"/>
    <n v="181.64299011230401"/>
    <n v="181.97101089337801"/>
    <n v="180.36072568018"/>
    <n v="181.75233037266199"/>
    <n v="45057100"/>
    <n v="1.6102852131980114"/>
    <n v="-0.10934026035798183"/>
    <n v="-6.0158931736276705E-2"/>
    <x v="4"/>
    <x v="11"/>
    <x v="4"/>
  </r>
  <r>
    <x v="989"/>
    <n v="183.46200561523401"/>
    <n v="183.55146169147699"/>
    <n v="181.016766694263"/>
    <n v="181.46406224266801"/>
    <n v="48983000"/>
    <n v="2.5346949972139896"/>
    <n v="1.9979433725659987"/>
    <n v="1.101013251810814"/>
    <x v="0"/>
    <x v="11"/>
    <x v="4"/>
  </r>
  <r>
    <x v="990"/>
    <n v="182.19790649414"/>
    <n v="184.228403624973"/>
    <n v="181.282190910607"/>
    <n v="184.03928564367899"/>
    <n v="50759500"/>
    <n v="2.9462127143659984"/>
    <n v="-1.8413791495389944"/>
    <n v="-1.000535914437374"/>
    <x v="1"/>
    <x v="11"/>
    <x v="4"/>
  </r>
  <r>
    <x v="991"/>
    <n v="185.41287231445301"/>
    <n v="186.229062535081"/>
    <n v="183.76059590764001"/>
    <n v="184.576786128268"/>
    <n v="72044800"/>
    <n v="2.4684666274409892"/>
    <n v="0.83608618618501396"/>
    <n v="0.45297472326990917"/>
    <x v="2"/>
    <x v="11"/>
    <x v="4"/>
  </r>
  <r>
    <x v="992"/>
    <n v="186.55754089355401"/>
    <n v="187.42350153292099"/>
    <n v="185.42284798919701"/>
    <n v="186.63717033095401"/>
    <n v="52393600"/>
    <n v="2.0006535437239847"/>
    <n v="-7.9629437400001279E-2"/>
    <n v="-4.2665368993110284E-2"/>
    <x v="3"/>
    <x v="11"/>
    <x v="4"/>
  </r>
  <r>
    <x v="993"/>
    <n v="188.83686828613199"/>
    <n v="189.762531913023"/>
    <n v="186.49780129168801"/>
    <n v="187.03529613574599"/>
    <n v="70400000"/>
    <n v="3.2647306213349907"/>
    <n v="1.8015721503859936"/>
    <n v="0.96322575877787964"/>
    <x v="4"/>
    <x v="11"/>
    <x v="4"/>
  </r>
  <r>
    <x v="994"/>
    <n v="188.95631408691401"/>
    <n v="190.210458659284"/>
    <n v="188.777159255296"/>
    <n v="189.58338637309899"/>
    <n v="52845200"/>
    <n v="1.433299403988002"/>
    <n v="-0.62707228618498334"/>
    <n v="-0.330763311164254"/>
    <x v="0"/>
    <x v="11"/>
    <x v="4"/>
  </r>
  <r>
    <x v="995"/>
    <n v="188.98617553710901"/>
    <n v="189.92180239214301"/>
    <n v="188.29938496531699"/>
    <n v="188.627850681729"/>
    <n v="41282900"/>
    <n v="1.6224174268260185"/>
    <n v="0.35832485538000469"/>
    <n v="0.18996391788644443"/>
    <x v="1"/>
    <x v="11"/>
    <x v="4"/>
  </r>
  <r>
    <x v="996"/>
    <n v="190.15071105957"/>
    <n v="191.02661956084401"/>
    <n v="188.13016182957099"/>
    <n v="188.448679534674"/>
    <n v="44361300"/>
    <n v="2.8964577312730171"/>
    <n v="1.7020315248960003"/>
    <n v="0.90318039325015897"/>
    <x v="2"/>
    <x v="11"/>
    <x v="4"/>
  </r>
  <r>
    <x v="997"/>
    <n v="191.45463562011699"/>
    <n v="191.83285642957"/>
    <n v="190.031284232752"/>
    <n v="190.20049107683201"/>
    <n v="42309400"/>
    <n v="1.8015721968180003"/>
    <n v="1.2541445432849798"/>
    <n v="0.65938028665675985"/>
    <x v="3"/>
    <x v="11"/>
    <x v="4"/>
  </r>
  <r>
    <x v="998"/>
    <n v="190.01138305664"/>
    <n v="191.922459109838"/>
    <n v="189.38432593982901"/>
    <n v="191.375016239795"/>
    <n v="34648500"/>
    <n v="2.5381331700089902"/>
    <n v="-1.3636331831550024"/>
    <n v="-0.7125450385051072"/>
    <x v="4"/>
    <x v="11"/>
    <x v="4"/>
  </r>
  <r>
    <x v="999"/>
    <n v="186.01008605957"/>
    <n v="190.110902767027"/>
    <n v="185.761249799404"/>
    <n v="190.09099161364099"/>
    <n v="51005900"/>
    <n v="4.3496529676230011"/>
    <n v="-4.0809055540709949"/>
    <n v="-2.1468169109062334"/>
    <x v="0"/>
    <x v="11"/>
    <x v="4"/>
  </r>
  <r>
    <x v="1000"/>
    <n v="189.09565734863199"/>
    <n v="189.69287048216799"/>
    <n v="187.16468542966399"/>
    <n v="187.941068578364"/>
    <n v="36294600"/>
    <n v="2.5281850525039999"/>
    <n v="1.154588770267992"/>
    <n v="0.61433553560252008"/>
    <x v="1"/>
    <x v="11"/>
    <x v="4"/>
  </r>
  <r>
    <x v="1001"/>
    <n v="189.10562133789"/>
    <n v="192.10160462638601"/>
    <n v="188.21976480489499"/>
    <n v="190.618534957273"/>
    <n v="52280100"/>
    <n v="3.8818398214910133"/>
    <n v="-1.5129136193829993"/>
    <n v="-0.79368652147185881"/>
    <x v="3"/>
    <x v="11"/>
    <x v="4"/>
  </r>
  <r>
    <x v="1002"/>
    <n v="189.404205322265"/>
    <n v="191.355088328016"/>
    <n v="188.62783738828301"/>
    <n v="188.72737796966899"/>
    <n v="53068000"/>
    <n v="2.7272509397329827"/>
    <n v="0.6768273525960069"/>
    <n v="0.35862700996396085"/>
    <x v="4"/>
    <x v="11"/>
    <x v="4"/>
  </r>
  <r>
    <x v="1003"/>
    <n v="190.39956665039"/>
    <n v="191.28542322447001"/>
    <n v="189.742650395505"/>
    <n v="189.872034937048"/>
    <n v="49947900"/>
    <n v="1.5427728289650133"/>
    <n v="0.52753171334200033"/>
    <n v="0.2778353924088417"/>
    <x v="0"/>
    <x v="11"/>
    <x v="4"/>
  </r>
  <r>
    <x v="1004"/>
    <n v="191.35510253906199"/>
    <n v="191.67362027294601"/>
    <n v="189.02599856414301"/>
    <n v="190.54887540834099"/>
    <n v="75158300"/>
    <n v="2.6476217088030012"/>
    <n v="0.80622713072099828"/>
    <n v="0.42310778743420857"/>
    <x v="1"/>
    <x v="11"/>
    <x v="4"/>
  </r>
  <r>
    <x v="1005"/>
    <n v="193.12680053710901"/>
    <n v="194.08233847613801"/>
    <n v="191.623834965968"/>
    <n v="192.002055760621"/>
    <n v="50080500"/>
    <n v="2.4585035101700043"/>
    <n v="1.1247447764880008"/>
    <n v="0.58579829889440294"/>
    <x v="2"/>
    <x v="0"/>
    <x v="4"/>
  </r>
  <r>
    <x v="1006"/>
    <n v="193.44532775878901"/>
    <n v="194.41081372828901"/>
    <n v="192.131464926484"/>
    <n v="193.73397115741"/>
    <n v="47471400"/>
    <n v="2.2793488018050141"/>
    <n v="-0.28864339862099087"/>
    <n v="-0.14898956383156281"/>
    <x v="3"/>
    <x v="0"/>
    <x v="4"/>
  </r>
  <r>
    <x v="1007"/>
    <n v="194.958236694335"/>
    <n v="195.983440915579"/>
    <n v="193.96289161058399"/>
    <n v="194.490423289951"/>
    <n v="54156800"/>
    <n v="2.0205493049950007"/>
    <n v="0.46781340438400321"/>
    <n v="0.24053287378915092"/>
    <x v="4"/>
    <x v="0"/>
    <x v="4"/>
  </r>
  <r>
    <x v="1008"/>
    <n v="193.57469177246"/>
    <n v="195.585292929448"/>
    <n v="193.26613725182401"/>
    <n v="194.779065907719"/>
    <n v="41181800"/>
    <n v="2.3191556776239963"/>
    <n v="-1.2043741352590018"/>
    <n v="-0.61832832478496502"/>
    <x v="0"/>
    <x v="0"/>
    <x v="4"/>
  </r>
  <r>
    <x v="1009"/>
    <n v="195.97349548339801"/>
    <n v="196.023265775786"/>
    <n v="193.23629646744999"/>
    <n v="193.743916999177"/>
    <n v="53103900"/>
    <n v="2.7869693083360119"/>
    <n v="2.2295784842210082"/>
    <n v="1.1507863156449341"/>
    <x v="1"/>
    <x v="0"/>
    <x v="4"/>
  </r>
  <r>
    <x v="1010"/>
    <n v="192.22102355957"/>
    <n v="196.38157360091901"/>
    <n v="191.255537684405"/>
    <n v="195.98342648408001"/>
    <n v="97262100"/>
    <n v="5.126035916514013"/>
    <n v="-3.7624029245100132"/>
    <n v="-1.9197556609796482"/>
    <x v="2"/>
    <x v="0"/>
    <x v="4"/>
  </r>
  <r>
    <x v="1011"/>
    <n v="206.18571472167901"/>
    <n v="206.195677892041"/>
    <n v="192.728660992746"/>
    <n v="192.74855695795"/>
    <n v="172373300"/>
    <n v="13.467016899295004"/>
    <n v="13.437157763729005"/>
    <n v="6.9713402661999977"/>
    <x v="3"/>
    <x v="0"/>
    <x v="4"/>
  </r>
  <r>
    <x v="1012"/>
    <n v="212.078201293945"/>
    <n v="219.175001982586"/>
    <n v="205.936908269431"/>
    <n v="206.40472171133399"/>
    <n v="198134300"/>
    <n v="13.238093713154996"/>
    <n v="5.6734795826110087"/>
    <n v="2.7487159865197355"/>
    <x v="4"/>
    <x v="0"/>
    <x v="4"/>
  </r>
  <r>
    <x v="1013"/>
    <n v="213.24273681640599"/>
    <n v="215.741047516127"/>
    <n v="210.61502639534601"/>
    <n v="213.740409359696"/>
    <n v="97862700"/>
    <n v="5.1260211207809903"/>
    <n v="-0.49767254329000821"/>
    <n v="-0.23283970718540786"/>
    <x v="0"/>
    <x v="0"/>
    <x v="4"/>
  </r>
  <r>
    <x v="1014"/>
    <n v="211.50086975097599"/>
    <n v="214.168387126857"/>
    <n v="210.316406741626"/>
    <n v="212.85453959198199"/>
    <n v="70122700"/>
    <n v="3.8519803852310019"/>
    <n v="-1.3536698410059955"/>
    <n v="-0.63596005215619411"/>
    <x v="1"/>
    <x v="0"/>
    <x v="4"/>
  </r>
  <r>
    <x v="1015"/>
    <n v="215.66140747070301"/>
    <n v="217.930792941372"/>
    <n v="211.72979760979899"/>
    <n v="212.376765809125"/>
    <n v="93728300"/>
    <n v="6.2009953315730115"/>
    <n v="3.2846416615780072"/>
    <n v="1.5466106422065493"/>
    <x v="2"/>
    <x v="0"/>
    <x v="4"/>
  </r>
  <r>
    <x v="1016"/>
    <n v="213.29248046875"/>
    <n v="217.61228945527"/>
    <n v="212.00849205861499"/>
    <n v="216.57712211565999"/>
    <n v="79943300"/>
    <n v="5.6037973966550112"/>
    <n v="-3.2846416469099893"/>
    <n v="-1.5166152430245483"/>
    <x v="3"/>
    <x v="0"/>
    <x v="4"/>
  </r>
  <r>
    <x v="1017"/>
    <n v="208.70394897460901"/>
    <n v="213.242735294743"/>
    <n v="207.877825923872"/>
    <n v="212.934165562386"/>
    <n v="86172500"/>
    <n v="5.3649093708710041"/>
    <n v="-4.2302165877769937"/>
    <n v="-1.9866312090426905"/>
    <x v="0"/>
    <x v="0"/>
    <x v="4"/>
  </r>
  <r>
    <x v="1018"/>
    <n v="206.524154663085"/>
    <n v="210.903666909154"/>
    <n v="206.145918675264"/>
    <n v="209.41064929966299"/>
    <n v="246421400"/>
    <n v="4.7577482338899983"/>
    <n v="-2.8864946365779929"/>
    <n v="-1.3783896121001322"/>
    <x v="1"/>
    <x v="0"/>
    <x v="4"/>
  </r>
  <r>
    <x v="1019"/>
    <n v="207.17111206054599"/>
    <n v="211.709882926202"/>
    <n v="205.62832424046599"/>
    <n v="206.75306897426299"/>
    <n v="80727000"/>
    <n v="6.0815586857360131"/>
    <n v="0.41804308628300646"/>
    <n v="0.20219438016421667"/>
    <x v="2"/>
    <x v="0"/>
    <x v="4"/>
  </r>
  <r>
    <x v="1020"/>
    <n v="208.09681701660099"/>
    <n v="210.39606187439699"/>
    <n v="207.638951566711"/>
    <n v="208.17643126307101"/>
    <n v="56713900"/>
    <n v="2.7571103076859913"/>
    <n v="-7.961424647001536E-2"/>
    <n v="-3.8243640736355708E-2"/>
    <x v="3"/>
    <x v="0"/>
    <x v="4"/>
  </r>
  <r>
    <x v="1021"/>
    <n v="212.25733947753901"/>
    <n v="213.85984567266399"/>
    <n v="209.65948819693801"/>
    <n v="210.51548557795701"/>
    <n v="66213200"/>
    <n v="4.2003574757259798"/>
    <n v="1.7418538995819972"/>
    <n v="0.82742316784907632"/>
    <x v="4"/>
    <x v="0"/>
    <x v="4"/>
  </r>
  <r>
    <x v="1022"/>
    <n v="213.10339355468699"/>
    <n v="214.7357589232"/>
    <n v="211.36153961685801"/>
    <n v="213.69064352295001"/>
    <n v="49772700"/>
    <n v="3.3742193063419847"/>
    <n v="-0.58724996826302345"/>
    <n v="-0.2748131404265034"/>
    <x v="0"/>
    <x v="0"/>
    <x v="4"/>
  </r>
  <r>
    <x v="1023"/>
    <n v="209.63957214355401"/>
    <n v="215.064214882832"/>
    <n v="209.321069621281"/>
    <n v="214.76560832661599"/>
    <n v="82542700"/>
    <n v="5.7431452615510068"/>
    <n v="-5.1260361830619843"/>
    <n v="-2.3868049558783628"/>
    <x v="1"/>
    <x v="0"/>
    <x v="4"/>
  </r>
  <r>
    <x v="1024"/>
    <n v="215.74104309082"/>
    <n v="216.49749987351001"/>
    <n v="210.93352459872199"/>
    <n v="211.102731437438"/>
    <n v="60402900"/>
    <n v="5.5639752747880209"/>
    <n v="4.6383116533820044"/>
    <n v="2.1971822068804476"/>
    <x v="2"/>
    <x v="1"/>
    <x v="4"/>
  </r>
  <r>
    <x v="1025"/>
    <n v="219.24465942382801"/>
    <n v="219.35414798734101"/>
    <n v="214.098727314206"/>
    <n v="215.14382747130099"/>
    <n v="58046200"/>
    <n v="5.2554206731350064"/>
    <n v="4.1008319525270167"/>
    <n v="1.9060885923274027"/>
    <x v="3"/>
    <x v="1"/>
    <x v="4"/>
  </r>
  <r>
    <x v="1026"/>
    <n v="220.51870727539"/>
    <n v="220.51870727539"/>
    <n v="218.01043340115399"/>
    <n v="218.97591935149799"/>
    <n v="37369800"/>
    <n v="2.5082738742360107"/>
    <n v="1.542787923892007"/>
    <n v="0.70454684170798665"/>
    <x v="4"/>
    <x v="1"/>
    <x v="4"/>
  </r>
  <r>
    <x v="1027"/>
    <n v="225.28639221191401"/>
    <n v="225.395880773583"/>
    <n v="220.61822155456301"/>
    <n v="220.61822155456301"/>
    <n v="60412400"/>
    <n v="4.7776592190199949"/>
    <n v="4.6681706573509985"/>
    <n v="2.1159497272968784"/>
    <x v="1"/>
    <x v="1"/>
    <x v="4"/>
  </r>
  <r>
    <x v="1028"/>
    <n v="226.759521484375"/>
    <n v="226.78938062149899"/>
    <n v="222.21078721739201"/>
    <n v="226.03290864697601"/>
    <n v="59085900"/>
    <n v="4.5785934041069822"/>
    <n v="0.72661283739898863"/>
    <n v="0.32146329565392229"/>
    <x v="2"/>
    <x v="1"/>
    <x v="4"/>
  </r>
  <r>
    <x v="1029"/>
    <n v="227.61550903320301"/>
    <n v="228.33215871662"/>
    <n v="225.316264293807"/>
    <n v="226.869000211957"/>
    <n v="48076100"/>
    <n v="3.0158944228130053"/>
    <n v="0.74650882124601026"/>
    <n v="0.32904840262379131"/>
    <x v="3"/>
    <x v="1"/>
    <x v="4"/>
  </r>
  <r>
    <x v="1030"/>
    <n v="231.89549255371"/>
    <n v="231.995033136844"/>
    <n v="228.18285965679701"/>
    <n v="228.23262994836301"/>
    <n v="62627700"/>
    <n v="3.8121734800469937"/>
    <n v="3.6628626053469873"/>
    <n v="1.6048812153528176"/>
    <x v="4"/>
    <x v="1"/>
    <x v="4"/>
  </r>
  <r>
    <x v="1031"/>
    <n v="226.51069641113199"/>
    <n v="231.30825199534101"/>
    <n v="224.719072156294"/>
    <n v="230.31290687462601"/>
    <n v="64710600"/>
    <n v="6.5891798390470058"/>
    <n v="-3.8022104634940206"/>
    <n v="-1.6508890079546459"/>
    <x v="0"/>
    <x v="1"/>
    <x v="4"/>
  </r>
  <r>
    <x v="1032"/>
    <n v="229.46684265136699"/>
    <n v="231.55707334519801"/>
    <n v="227.61550023869799"/>
    <n v="227.85438851986001"/>
    <n v="53046500"/>
    <n v="3.9415731065000159"/>
    <n v="1.6124541315069791"/>
    <n v="0.70766867470996109"/>
    <x v="1"/>
    <x v="1"/>
    <x v="4"/>
  </r>
  <r>
    <x v="1033"/>
    <n v="233.30888366699199"/>
    <n v="236.12571210202401"/>
    <n v="232.00498402552299"/>
    <n v="235.37920328245599"/>
    <n v="62631300"/>
    <n v="4.1207280765010239"/>
    <n v="-2.0703196154640011"/>
    <n v="-0.87956777259527441"/>
    <x v="2"/>
    <x v="1"/>
    <x v="4"/>
  </r>
  <r>
    <x v="1034"/>
    <n v="233.72694396972599"/>
    <n v="235.170191329012"/>
    <n v="231.24852919997599"/>
    <n v="233.906098797829"/>
    <n v="43234300"/>
    <n v="3.9216621290360081"/>
    <n v="-0.17915482810300887"/>
    <n v="-7.6592627992080262E-2"/>
    <x v="3"/>
    <x v="1"/>
    <x v="4"/>
  </r>
  <r>
    <x v="1035"/>
    <n v="227.81459045410099"/>
    <n v="230.382582624555"/>
    <n v="225.58501197125599"/>
    <n v="228.38192926123901"/>
    <n v="57345900"/>
    <n v="4.7975706532990046"/>
    <n v="-0.56733880713801454"/>
    <n v="-0.24841668032721331"/>
    <x v="4"/>
    <x v="1"/>
    <x v="4"/>
  </r>
  <r>
    <x v="1036"/>
    <n v="223.13644409179599"/>
    <n v="229.367313771151"/>
    <n v="221.23534660541301"/>
    <n v="229.20805491946399"/>
    <n v="66034600"/>
    <n v="8.1319671657379899"/>
    <n v="-6.0716108276679961"/>
    <n v="-2.6489517699547496"/>
    <x v="0"/>
    <x v="1"/>
    <x v="4"/>
  </r>
  <r>
    <x v="1037"/>
    <n v="223.265853881835"/>
    <n v="225.74426861436001"/>
    <n v="222.24064965794901"/>
    <n v="223.77348959602401"/>
    <n v="49151500"/>
    <n v="3.5036189564110032"/>
    <n v="-0.5076357141890071"/>
    <n v="-0.22685248154526108"/>
    <x v="1"/>
    <x v="1"/>
    <x v="4"/>
  </r>
  <r>
    <x v="1038"/>
    <n v="222.91749572753901"/>
    <n v="226.71970611955999"/>
    <n v="222.05153516111699"/>
    <n v="225.95328613844299"/>
    <n v="48201800"/>
    <n v="4.6681709584429996"/>
    <n v="-3.035790410903985"/>
    <n v="-1.3435478026391425"/>
    <x v="2"/>
    <x v="1"/>
    <x v="4"/>
  </r>
  <r>
    <x v="1039"/>
    <n v="223.96258544921801"/>
    <n v="225.88360930378599"/>
    <n v="221.643429647592"/>
    <n v="223.32556522126899"/>
    <n v="39960300"/>
    <n v="4.2401796561939875"/>
    <n v="0.63702022794902291"/>
    <n v="0.28524285937343041"/>
    <x v="3"/>
    <x v="1"/>
    <x v="4"/>
  </r>
  <r>
    <x v="1040"/>
    <n v="217.522705078125"/>
    <n v="223.753574941159"/>
    <n v="216.11928007107099"/>
    <n v="222.95729584700999"/>
    <n v="61777600"/>
    <n v="7.6342948700880129"/>
    <n v="-5.4345907688849877"/>
    <n v="-2.4375029972619169"/>
    <x v="4"/>
    <x v="1"/>
    <x v="4"/>
  </r>
  <r>
    <x v="1041"/>
    <n v="216.47760009765599"/>
    <n v="219.82196006861699"/>
    <n v="213.620949480364"/>
    <n v="217.91088420998801"/>
    <n v="51391200"/>
    <n v="6.2010105882529842"/>
    <n v="-1.4332841123320179"/>
    <n v="-0.65773865198529757"/>
    <x v="0"/>
    <x v="1"/>
    <x v="4"/>
  </r>
  <r>
    <x v="1042"/>
    <n v="216.94543457031199"/>
    <n v="218.468311427727"/>
    <n v="215.004499386606"/>
    <n v="217.68198025772799"/>
    <n v="41601300"/>
    <n v="3.4638120411210025"/>
    <n v="-0.73654568741599746"/>
    <n v="-0.33835859382754269"/>
    <x v="1"/>
    <x v="1"/>
    <x v="4"/>
  </r>
  <r>
    <x v="1043"/>
    <n v="217.22413635253901"/>
    <n v="218.279199807477"/>
    <n v="214.74572140041599"/>
    <n v="215.950095744187"/>
    <n v="36311800"/>
    <n v="3.5334784070610112"/>
    <n v="1.2740406083520099"/>
    <n v="0.58996992057888675"/>
    <x v="2"/>
    <x v="1"/>
    <x v="4"/>
  </r>
  <r>
    <x v="1044"/>
    <n v="217.78150939941401"/>
    <n v="219.304386176777"/>
    <n v="215.113976652373"/>
    <n v="218.169693378197"/>
    <n v="41643800"/>
    <n v="4.1904095244040036"/>
    <n v="-0.38818397878299038"/>
    <n v="-0.17792754473467301"/>
    <x v="3"/>
    <x v="1"/>
    <x v="4"/>
  </r>
  <r>
    <x v="1045"/>
    <n v="221.04623413085901"/>
    <n v="222.77814001369299"/>
    <n v="219.602986822378"/>
    <n v="220.40921389598199"/>
    <n v="50036300"/>
    <n v="3.1751531913149904"/>
    <n v="0.63702023487701354"/>
    <n v="0.28901706222573947"/>
    <x v="4"/>
    <x v="1"/>
    <x v="4"/>
  </r>
  <r>
    <x v="1046"/>
    <n v="217.34355163574199"/>
    <n v="223.435058647305"/>
    <n v="216.00979287753501"/>
    <n v="223.32557008131701"/>
    <n v="62501000"/>
    <n v="7.4252657697699931"/>
    <n v="-5.9820184455750223"/>
    <n v="-2.6786088325653252"/>
    <x v="0"/>
    <x v="2"/>
    <x v="4"/>
  </r>
  <r>
    <x v="1047"/>
    <n v="218.83656311035099"/>
    <n v="224.54984915998"/>
    <n v="216.696577329815"/>
    <n v="218.12986144285099"/>
    <n v="105568600"/>
    <n v="7.8532718301649993"/>
    <n v="0.70670166749999908"/>
    <n v="0.32398208242806392"/>
    <x v="1"/>
    <x v="2"/>
    <x v="4"/>
  </r>
  <r>
    <x v="1048"/>
    <n v="208.29588317871"/>
    <n v="212.50618889821899"/>
    <n v="195.087648824594"/>
    <n v="198.16326168396"/>
    <n v="119548600"/>
    <n v="17.418540073624996"/>
    <n v="10.132621494749998"/>
    <n v="5.1132694368494871"/>
    <x v="2"/>
    <x v="2"/>
    <x v="4"/>
  </r>
  <r>
    <x v="1049"/>
    <n v="206.26535034179599"/>
    <n v="209.012512398403"/>
    <n v="200.13403637997601"/>
    <n v="204.344341686512"/>
    <n v="69660500"/>
    <n v="8.8784760184269942"/>
    <n v="1.9210086552839982"/>
    <n v="0.94008409502771995"/>
    <x v="3"/>
    <x v="2"/>
    <x v="4"/>
  </r>
  <r>
    <x v="1050"/>
    <n v="208.84330749511699"/>
    <n v="212.64551772150699"/>
    <n v="205.429266046327"/>
    <n v="205.93688655864301"/>
    <n v="63516400"/>
    <n v="7.2162516751799899"/>
    <n v="2.9064209364739781"/>
    <n v="1.4113163431002633"/>
    <x v="4"/>
    <x v="2"/>
    <x v="4"/>
  </r>
  <r>
    <x v="1051"/>
    <n v="212.31706237792901"/>
    <n v="213.20291891579001"/>
    <n v="207.857920550432"/>
    <n v="212.11799639405001"/>
    <n v="47161100"/>
    <n v="5.3449983653580091"/>
    <n v="0.19906598387899521"/>
    <n v="9.3846815104359091E-2"/>
    <x v="0"/>
    <x v="2"/>
    <x v="4"/>
  </r>
  <r>
    <x v="1052"/>
    <n v="215.23342895507801"/>
    <n v="215.77090862412399"/>
    <n v="210.98330114399801"/>
    <n v="211.112700866518"/>
    <n v="42201600"/>
    <n v="4.7876074801259847"/>
    <n v="4.1207280885600142"/>
    <n v="1.9519091327269134"/>
    <x v="1"/>
    <x v="2"/>
    <x v="4"/>
  </r>
  <r>
    <x v="1053"/>
    <n v="216.76802062988199"/>
    <n v="218.74108070032199"/>
    <n v="214.844788457276"/>
    <n v="215.313143327304"/>
    <n v="38028100"/>
    <n v="3.8962922430459912"/>
    <n v="1.4548773025779838"/>
    <n v="0.67570296921743456"/>
    <x v="2"/>
    <x v="2"/>
    <x v="4"/>
  </r>
  <r>
    <x v="1054"/>
    <n v="220.49494934082"/>
    <n v="221.11277276612"/>
    <n v="218.242855838948"/>
    <n v="218.242855838948"/>
    <n v="44155300"/>
    <n v="2.8699169271719995"/>
    <n v="2.2520935018719968"/>
    <n v="1.0319208357197847"/>
    <x v="3"/>
    <x v="2"/>
    <x v="4"/>
  </r>
  <r>
    <x v="1055"/>
    <n v="220.94334411621"/>
    <n v="222.24875291914299"/>
    <n v="218.930415663074"/>
    <n v="219.79737850280799"/>
    <n v="41960600"/>
    <n v="3.3183372560689861"/>
    <n v="1.1459656134020122"/>
    <n v="0.52137364931646446"/>
    <x v="4"/>
    <x v="2"/>
    <x v="4"/>
  </r>
  <r>
    <x v="1056"/>
    <n v="223.932861328125"/>
    <n v="224.56065945598399"/>
    <n v="221.979720044419"/>
    <n v="223.813286524853"/>
    <n v="46414000"/>
    <n v="2.580939411564998"/>
    <n v="0.11957480327200187"/>
    <n v="5.3426141552469393E-2"/>
    <x v="0"/>
    <x v="2"/>
    <x v="4"/>
  </r>
  <r>
    <x v="1057"/>
    <n v="225.25819396972599"/>
    <n v="226.035460565395"/>
    <n v="222.86659157853299"/>
    <n v="223.135650078677"/>
    <n v="44340200"/>
    <n v="3.1688689868620088"/>
    <n v="2.1225438910489913"/>
    <n v="0.95123477144982804"/>
    <x v="1"/>
    <x v="2"/>
    <x v="4"/>
  </r>
  <r>
    <x v="1058"/>
    <n v="225.09875488281199"/>
    <n v="225.198410686269"/>
    <n v="222.25873174303999"/>
    <n v="224.929352181208"/>
    <n v="40687800"/>
    <n v="2.939678943229012"/>
    <n v="0.16940270160398541"/>
    <n v="7.5313737385199461E-2"/>
    <x v="2"/>
    <x v="2"/>
    <x v="4"/>
  </r>
  <r>
    <x v="1059"/>
    <n v="225.71656799316401"/>
    <n v="226.37425977315999"/>
    <n v="224.660283428203"/>
    <n v="224.979169820446"/>
    <n v="30299000"/>
    <n v="1.7139763449569898"/>
    <n v="0.73739817271800234"/>
    <n v="0.32776286502724394"/>
    <x v="3"/>
    <x v="2"/>
    <x v="4"/>
  </r>
  <r>
    <x v="1060"/>
    <n v="225.60696411132801"/>
    <n v="227.18143154067599"/>
    <n v="224.26170199000401"/>
    <n v="225.72655411714001"/>
    <n v="34765500"/>
    <n v="2.919729550671974"/>
    <n v="-0.1195900058120003"/>
    <n v="-5.2980034307323669E-2"/>
    <x v="4"/>
    <x v="2"/>
    <x v="4"/>
  </r>
  <r>
    <x v="1061"/>
    <n v="223.74349975585901"/>
    <n v="227.54015139463999"/>
    <n v="223.11570169720301"/>
    <n v="226.99207493115799"/>
    <n v="43695300"/>
    <n v="4.4244496974369838"/>
    <n v="-3.2485751752989813"/>
    <n v="-1.4311403498488691"/>
    <x v="0"/>
    <x v="2"/>
    <x v="4"/>
  </r>
  <r>
    <x v="1062"/>
    <n v="226.04542541503901"/>
    <n v="227.42059644239799"/>
    <n v="223.54422287030701"/>
    <n v="224.86956599566901"/>
    <n v="38677300"/>
    <n v="3.8763735720909835"/>
    <n v="1.1758594193699992"/>
    <n v="0.52290731925575307"/>
    <x v="1"/>
    <x v="2"/>
    <x v="4"/>
  </r>
  <r>
    <x v="1063"/>
    <n v="226.38423156738199"/>
    <n v="226.483887371706"/>
    <n v="223.10576239775801"/>
    <n v="225.965704558835"/>
    <n v="30602200"/>
    <n v="3.3781249739479904"/>
    <n v="0.4185270085469881"/>
    <n v="0.18521704847383849"/>
    <x v="2"/>
    <x v="2"/>
    <x v="4"/>
  </r>
  <r>
    <x v="1064"/>
    <n v="227.23126220703099"/>
    <n v="228.04839723443399"/>
    <n v="224.102261512128"/>
    <n v="225.208374045966"/>
    <n v="35934600"/>
    <n v="3.9461357223059963"/>
    <n v="2.0228881610649978"/>
    <n v="0.89822954836134006"/>
    <x v="3"/>
    <x v="2"/>
    <x v="4"/>
  </r>
  <r>
    <x v="1065"/>
    <n v="225.69665527343699"/>
    <n v="229.054845956425"/>
    <n v="224.88947977262899"/>
    <n v="227.12163896438"/>
    <n v="38052200"/>
    <n v="4.1653661837960101"/>
    <n v="-1.4249836909430087"/>
    <n v="-0.627409918949419"/>
    <x v="4"/>
    <x v="2"/>
    <x v="4"/>
  </r>
  <r>
    <x v="1066"/>
    <n v="228.985092163085"/>
    <n v="232.104133363758"/>
    <n v="228.078291238373"/>
    <n v="229.29401907737301"/>
    <n v="51906300"/>
    <n v="4.0258421253849974"/>
    <n v="-0.30892691428800845"/>
    <n v="-0.13472959980860386"/>
    <x v="0"/>
    <x v="2"/>
    <x v="4"/>
  </r>
  <r>
    <x v="1067"/>
    <n v="228.19784545898401"/>
    <n v="229.592935375287"/>
    <n v="226.68316554603999"/>
    <n v="229.38367949051201"/>
    <n v="52990800"/>
    <n v="2.9097698292470113"/>
    <n v="-1.1858340315280032"/>
    <n v="-0.5169653020484628"/>
    <x v="1"/>
    <x v="2"/>
    <x v="4"/>
  </r>
  <r>
    <x v="1068"/>
    <n v="221.98968505859301"/>
    <n v="228.19785834471199"/>
    <n v="220.39528345963799"/>
    <n v="227.74943764667401"/>
    <n v="50190600"/>
    <n v="7.8025748850739944"/>
    <n v="-5.7597525880809997"/>
    <n v="-2.5289865246633743"/>
    <x v="3"/>
    <x v="3"/>
    <x v="4"/>
  </r>
  <r>
    <x v="1069"/>
    <n v="220.076416015625"/>
    <n v="221.00315112701401"/>
    <n v="216.71821006143099"/>
    <n v="220.88357632692299"/>
    <n v="43840200"/>
    <n v="4.2849410655830127"/>
    <n v="-0.80716031129799148"/>
    <n v="-0.36542341658908056"/>
    <x v="4"/>
    <x v="3"/>
    <x v="4"/>
  </r>
  <r>
    <x v="1070"/>
    <n v="221.60105895996"/>
    <n v="224.69019125096699"/>
    <n v="220.74407073361101"/>
    <n v="220.85368603716799"/>
    <n v="36615400"/>
    <n v="3.946120517355979"/>
    <n v="0.74737292279201029"/>
    <n v="0.33840183345014818"/>
    <x v="0"/>
    <x v="3"/>
    <x v="4"/>
  </r>
  <r>
    <x v="1071"/>
    <n v="220.04650878906199"/>
    <n v="224.45102438398499"/>
    <n v="219.00018373655899"/>
    <n v="223.16553454065999"/>
    <n v="48423000"/>
    <n v="5.4508406474259914"/>
    <n v="-3.1190257515980022"/>
    <n v="-1.3976287861913221"/>
    <x v="1"/>
    <x v="3"/>
    <x v="4"/>
  </r>
  <r>
    <x v="1072"/>
    <n v="220.13619995117099"/>
    <n v="220.49493955113999"/>
    <n v="215.95091475509301"/>
    <n v="220.046518852514"/>
    <n v="67180000"/>
    <n v="4.5440247960469833"/>
    <n v="8.9681098656996028E-2"/>
    <n v="4.0755518026215493E-2"/>
    <x v="2"/>
    <x v="3"/>
    <x v="4"/>
  </r>
  <r>
    <x v="1073"/>
    <n v="219.33898925781199"/>
    <n v="220.704185493598"/>
    <n v="215.970824010314"/>
    <n v="218.153155211251"/>
    <n v="51591000"/>
    <n v="4.7333614832839999"/>
    <n v="1.1858340465609842"/>
    <n v="0.54357868233107554"/>
    <x v="3"/>
    <x v="3"/>
    <x v="4"/>
  </r>
  <r>
    <x v="1074"/>
    <n v="221.88008117675699"/>
    <n v="222.308567695389"/>
    <n v="217.12678504013601"/>
    <n v="220.68428751867501"/>
    <n v="44587100"/>
    <n v="5.181782655252988"/>
    <n v="1.1957936580819819"/>
    <n v="0.54185718046681963"/>
    <x v="4"/>
    <x v="3"/>
    <x v="4"/>
  </r>
  <r>
    <x v="1075"/>
    <n v="221.98968505859301"/>
    <n v="222.76695165661499"/>
    <n v="219.05002136552599"/>
    <n v="221.720626557635"/>
    <n v="37498200"/>
    <n v="3.7169302910889996"/>
    <n v="0.26905850095801043"/>
    <n v="0.12135023481366097"/>
    <x v="0"/>
    <x v="3"/>
    <x v="4"/>
  </r>
  <r>
    <x v="1076"/>
    <n v="221.720611572265"/>
    <n v="223.255210463135"/>
    <n v="221.13268191445599"/>
    <n v="222.79683029802101"/>
    <n v="36766600"/>
    <n v="2.1225285486790142"/>
    <n v="-1.0762187257560072"/>
    <n v="-0.48304938823250698"/>
    <x v="1"/>
    <x v="3"/>
    <x v="4"/>
  </r>
  <r>
    <x v="1077"/>
    <n v="215.56227111816401"/>
    <n v="216.45911247240701"/>
    <n v="213.17066883128101"/>
    <n v="215.781486502588"/>
    <n v="59357400"/>
    <n v="3.2884436411260083"/>
    <n v="-0.21921538442398969"/>
    <n v="-0.10159137745181883"/>
    <x v="2"/>
    <x v="3"/>
    <x v="4"/>
  </r>
  <r>
    <x v="1078"/>
    <n v="216.03062438964801"/>
    <n v="216.14023969143"/>
    <n v="213.748652459336"/>
    <n v="214.99427397716499"/>
    <n v="45519300"/>
    <n v="2.3915872320939968"/>
    <n v="1.0363504124830172"/>
    <n v="0.48203628557711736"/>
    <x v="3"/>
    <x v="3"/>
    <x v="4"/>
  </r>
  <r>
    <x v="1079"/>
    <n v="219.91696166992099"/>
    <n v="221.92989019973899"/>
    <n v="216.77798647849201"/>
    <n v="216.78796118155401"/>
    <n v="59894900"/>
    <n v="5.1519037212469811"/>
    <n v="3.1290004883669837"/>
    <n v="1.443346056355284"/>
    <x v="4"/>
    <x v="3"/>
    <x v="4"/>
  </r>
  <r>
    <x v="1080"/>
    <n v="228.06831359863199"/>
    <n v="229.014998120755"/>
    <n v="223.843175122383"/>
    <n v="224.20191472936099"/>
    <n v="66781300"/>
    <n v="5.1718229983719937"/>
    <n v="3.866398869270995"/>
    <n v="1.7245164359716594"/>
    <x v="0"/>
    <x v="3"/>
    <x v="4"/>
  </r>
  <r>
    <x v="1081"/>
    <n v="227.40065002441401"/>
    <n v="232.27352055331701"/>
    <n v="226.82267984404101"/>
    <n v="229.16445426405599"/>
    <n v="318679900"/>
    <n v="5.4508407092760081"/>
    <n v="-1.7638042396419849"/>
    <n v="-0.7696674623061881"/>
    <x v="1"/>
    <x v="3"/>
    <x v="4"/>
  </r>
  <r>
    <x v="1082"/>
    <n v="225.67672729492099"/>
    <n v="228.64628476177799"/>
    <n v="225.019035478501"/>
    <n v="226.54367501316699"/>
    <n v="54146000"/>
    <n v="3.6272492832769956"/>
    <n v="-0.8669477182459957"/>
    <n v="-0.38268458309224818"/>
    <x v="2"/>
    <x v="3"/>
    <x v="4"/>
  </r>
  <r>
    <x v="1083"/>
    <n v="226.57354736328099"/>
    <n v="228.54662262661699"/>
    <n v="224.939292679875"/>
    <n v="227.84906247201999"/>
    <n v="43556100"/>
    <n v="3.6073299467419986"/>
    <n v="-1.2755151087390004"/>
    <n v="-0.55980704721821473"/>
    <x v="3"/>
    <x v="3"/>
    <x v="4"/>
  </r>
  <r>
    <x v="1084"/>
    <n v="225.577056884765"/>
    <n v="226.49383244586599"/>
    <n v="223.23529768569301"/>
    <n v="224.142098543793"/>
    <n v="42308700"/>
    <n v="3.2585347601729779"/>
    <n v="1.4349583409720026"/>
    <n v="0.64020027932933798"/>
    <x v="4"/>
    <x v="3"/>
    <x v="4"/>
  </r>
  <r>
    <x v="1085"/>
    <n v="226.72303771972599"/>
    <n v="227.69960067739001"/>
    <n v="224.620428107446"/>
    <n v="226.503807128467"/>
    <n v="36636700"/>
    <n v="3.0791725699440065"/>
    <n v="0.21923059125899158"/>
    <n v="9.678892113925916E-2"/>
    <x v="0"/>
    <x v="3"/>
    <x v="4"/>
  </r>
  <r>
    <x v="1086"/>
    <n v="226.99208068847599"/>
    <n v="228.716031717823"/>
    <n v="226.50380681299399"/>
    <n v="227.65974716432299"/>
    <n v="34026000"/>
    <n v="2.2122249048290143"/>
    <n v="-0.66766647584699967"/>
    <n v="-0.29327383701479881"/>
    <x v="1"/>
    <x v="3"/>
    <x v="4"/>
  </r>
  <r>
    <x v="1087"/>
    <n v="232.183837890625"/>
    <n v="232.183837890625"/>
    <n v="228.84556632808699"/>
    <n v="229.23419961162199"/>
    <n v="54541900"/>
    <n v="3.3382715625380115"/>
    <n v="2.9496382790030111"/>
    <n v="1.2867356982511378"/>
    <x v="2"/>
    <x v="3"/>
    <x v="4"/>
  </r>
  <r>
    <x v="1088"/>
    <n v="225.41764831542901"/>
    <n v="228.84558606321301"/>
    <n v="222.956298905669"/>
    <n v="228.71605176109"/>
    <n v="63285000"/>
    <n v="5.889287157544004"/>
    <n v="-3.2984034456609947"/>
    <n v="-1.442139027962239"/>
    <x v="3"/>
    <x v="4"/>
    <x v="4"/>
  </r>
  <r>
    <x v="1089"/>
    <n v="225.98564147949199"/>
    <n v="226.57357119819"/>
    <n v="222.23881735408199"/>
    <n v="225.09875954956499"/>
    <n v="32880600"/>
    <n v="4.3347538441080076"/>
    <n v="0.8868819299270001"/>
    <n v="0.39399680909024093"/>
    <x v="4"/>
    <x v="4"/>
    <x v="4"/>
  </r>
  <r>
    <x v="1090"/>
    <n v="224.87951660156199"/>
    <n v="226.01552277761701"/>
    <n v="222.537757353686"/>
    <n v="224.35137431302201"/>
    <n v="34044200"/>
    <n v="3.4777654239310039"/>
    <n v="0.52814228853998202"/>
    <n v="0.23540853723637167"/>
    <x v="0"/>
    <x v="4"/>
    <x v="4"/>
  </r>
  <r>
    <x v="1091"/>
    <n v="226.00555419921801"/>
    <n v="227.201347725125"/>
    <n v="223.344908662341"/>
    <n v="227.10169192907401"/>
    <n v="37245100"/>
    <n v="3.8564390627840055"/>
    <n v="-1.0961377298559967"/>
    <n v="-0.48266383246423844"/>
    <x v="1"/>
    <x v="4"/>
    <x v="4"/>
  </r>
  <r>
    <x v="1092"/>
    <n v="220.91346740722599"/>
    <n v="224.899456219971"/>
    <n v="220.55472780586501"/>
    <n v="223.71362211532499"/>
    <n v="39505400"/>
    <n v="4.3447284141059868"/>
    <n v="-2.8001547080990008"/>
    <n v="-1.2516692911330689"/>
    <x v="2"/>
    <x v="4"/>
    <x v="4"/>
  </r>
  <r>
    <x v="1093"/>
    <n v="224.97917175292901"/>
    <n v="225.18842764496401"/>
    <n v="222.467994611134"/>
    <n v="223.514319687327"/>
    <n v="31855700"/>
    <n v="2.7204330338300053"/>
    <n v="1.4648520656020025"/>
    <n v="0.65537280459309111"/>
    <x v="3"/>
    <x v="4"/>
    <x v="4"/>
  </r>
  <r>
    <x v="1094"/>
    <n v="228.73596191406199"/>
    <n v="228.945233017616"/>
    <n v="224.04246859004101"/>
    <n v="224.441061390199"/>
    <n v="33591100"/>
    <n v="4.9027644275749935"/>
    <n v="4.2949005238629923"/>
    <n v="1.9135983840301622"/>
    <x v="4"/>
    <x v="4"/>
    <x v="4"/>
  </r>
  <r>
    <x v="1095"/>
    <n v="228.237701416015"/>
    <n v="228.696096797113"/>
    <n v="226.37425660411799"/>
    <n v="226.98212047614899"/>
    <n v="28183500"/>
    <n v="2.3218401929950119"/>
    <n v="1.2555809398660074"/>
    <n v="0.55316292632746922"/>
    <x v="0"/>
    <x v="4"/>
    <x v="4"/>
  </r>
  <r>
    <x v="1096"/>
    <n v="226.75294494628901"/>
    <n v="228.606430379568"/>
    <n v="226.543673840205"/>
    <n v="228.49681507739899"/>
    <n v="31759200"/>
    <n v="2.0627565393629936"/>
    <n v="-1.7438701311099862"/>
    <n v="-0.76319231430831236"/>
    <x v="1"/>
    <x v="4"/>
    <x v="4"/>
  </r>
  <r>
    <x v="1097"/>
    <n v="230.48980712890599"/>
    <n v="230.918293629554"/>
    <n v="227.79926770980501"/>
    <n v="227.898908307347"/>
    <n v="39882100"/>
    <n v="3.1190259197489922"/>
    <n v="2.5908988215589943"/>
    <n v="1.1368631999170788"/>
    <x v="2"/>
    <x v="4"/>
    <x v="4"/>
  </r>
  <r>
    <x v="1098"/>
    <n v="233.03086853027301"/>
    <n v="236.65811760908599"/>
    <n v="231.556041775615"/>
    <n v="232.79170373632701"/>
    <n v="64751400"/>
    <n v="5.102075833470991"/>
    <n v="0.23916479394600287"/>
    <n v="0.10273767926751134"/>
    <x v="3"/>
    <x v="4"/>
    <x v="4"/>
  </r>
  <r>
    <x v="1099"/>
    <n v="230.96812438964801"/>
    <n v="231.30692979509899"/>
    <n v="229.034917350374"/>
    <n v="230.78876218864701"/>
    <n v="34082200"/>
    <n v="2.272012444724993"/>
    <n v="0.17936220100099831"/>
    <n v="7.7717042762414673E-2"/>
    <x v="4"/>
    <x v="4"/>
    <x v="4"/>
  </r>
  <r>
    <x v="1100"/>
    <n v="231.336822509765"/>
    <n v="233.03087994048701"/>
    <n v="229.71254238803701"/>
    <n v="232.612337729253"/>
    <n v="32993800"/>
    <n v="3.3183375524500036"/>
    <n v="-1.2755152194879997"/>
    <n v="-0.54834375164253923"/>
    <x v="0"/>
    <x v="4"/>
    <x v="4"/>
  </r>
  <r>
    <x v="1101"/>
    <n v="234.176834106445"/>
    <n v="235.35269346424599"/>
    <n v="233.190296437776"/>
    <n v="235.35269346424599"/>
    <n v="46431500"/>
    <n v="2.1623970264699892"/>
    <n v="-1.1758593578009879"/>
    <n v="-0.49961584908720014"/>
    <x v="1"/>
    <x v="4"/>
    <x v="4"/>
  </r>
  <r>
    <x v="1102"/>
    <n v="235.65164184570301"/>
    <n v="236.020356130945"/>
    <n v="233.628753847019"/>
    <n v="233.628753847019"/>
    <n v="36254500"/>
    <n v="2.3916022839260052"/>
    <n v="2.0228879986840127"/>
    <n v="0.86585574993419157"/>
    <x v="2"/>
    <x v="4"/>
    <x v="4"/>
  </r>
  <r>
    <x v="1103"/>
    <n v="235.03382873535099"/>
    <n v="235.392568333329"/>
    <n v="231.78525335752099"/>
    <n v="233.07072804715901"/>
    <n v="38846600"/>
    <n v="3.6073149758080092"/>
    <n v="1.9631006881919859"/>
    <n v="0.84227680783439118"/>
    <x v="3"/>
    <x v="4"/>
    <x v="4"/>
  </r>
  <r>
    <x v="1104"/>
    <n v="229.95167541503901"/>
    <n v="234.316337770319"/>
    <n v="226.96218398382501"/>
    <n v="233.26005323081199"/>
    <n v="52287000"/>
    <n v="7.3541537864939812"/>
    <n v="-3.3083778157729853"/>
    <n v="-1.4183216414253874"/>
    <x v="4"/>
    <x v="4"/>
    <x v="4"/>
  </r>
  <r>
    <x v="1105"/>
    <n v="229.76237487792901"/>
    <n v="230.011499186793"/>
    <n v="227.60993720005999"/>
    <n v="229.17442995294999"/>
    <n v="31109500"/>
    <n v="2.4015619867330145"/>
    <n v="0.58794492497901274"/>
    <n v="0.2565490945476418"/>
    <x v="0"/>
    <x v="4"/>
    <x v="4"/>
  </r>
  <r>
    <x v="1106"/>
    <n v="230.59942626953099"/>
    <n v="232.403083812229"/>
    <n v="228.765875026538"/>
    <n v="228.935277729988"/>
    <n v="38802300"/>
    <n v="3.6372087856910014"/>
    <n v="1.6641485395429925"/>
    <n v="0.7269078649843258"/>
    <x v="1"/>
    <x v="4"/>
    <x v="4"/>
  </r>
  <r>
    <x v="1107"/>
    <n v="232.58244323730401"/>
    <n v="233.90778635412499"/>
    <n v="231.73542973016799"/>
    <n v="232.50273684103101"/>
    <n v="36087100"/>
    <n v="2.1723566239570005"/>
    <n v="7.9706396272996471E-2"/>
    <n v="3.4281917432866217E-2"/>
    <x v="2"/>
    <x v="4"/>
    <x v="4"/>
  </r>
  <r>
    <x v="1108"/>
    <n v="232.85150146484301"/>
    <n v="233.50919327337101"/>
    <n v="231.50623935322599"/>
    <n v="232.28350596136201"/>
    <n v="35417200"/>
    <n v="2.0029539201450177"/>
    <n v="0.5679955034810007"/>
    <n v="0.24452683419350532"/>
    <x v="3"/>
    <x v="4"/>
    <x v="4"/>
  </r>
  <r>
    <x v="1109"/>
    <n v="229.29400634765599"/>
    <n v="232.65219696606201"/>
    <n v="228.74592985962499"/>
    <n v="231.79520878623401"/>
    <n v="47070900"/>
    <n v="3.9062671064370136"/>
    <n v="-2.5012024385780194"/>
    <n v="-1.0790570053950839"/>
    <x v="4"/>
    <x v="4"/>
    <x v="4"/>
  </r>
  <r>
    <x v="1110"/>
    <n v="225.11868286132801"/>
    <n v="229.024950004467"/>
    <n v="224.580565866082"/>
    <n v="228.53666090957199"/>
    <n v="64370100"/>
    <n v="4.4443841383850042"/>
    <n v="-3.417978048243981"/>
    <n v="-1.4955928885284693"/>
    <x v="0"/>
    <x v="4"/>
    <x v="4"/>
  </r>
  <r>
    <x v="1111"/>
    <n v="222.12919616699199"/>
    <n v="224.56065178607901"/>
    <n v="219.49844414747801"/>
    <n v="220.19598915163999"/>
    <n v="65276700"/>
    <n v="5.0622076386009951"/>
    <n v="1.9332070153519965"/>
    <n v="0.87794833266498595"/>
    <x v="1"/>
    <x v="5"/>
    <x v="4"/>
  </r>
  <r>
    <x v="1112"/>
    <n v="221.232330322265"/>
    <n v="222.00959689522099"/>
    <n v="218.94039900502199"/>
    <n v="220.21591416091599"/>
    <n v="44944500"/>
    <n v="3.0691978901990069"/>
    <n v="1.0164161613490137"/>
    <n v="0.46155436368976444"/>
    <x v="2"/>
    <x v="5"/>
    <x v="4"/>
  </r>
  <r>
    <x v="1113"/>
    <n v="222.66729736328099"/>
    <n v="223.16554596566201"/>
    <n v="220.365391253132"/>
    <n v="221.02308305755801"/>
    <n v="28111300"/>
    <n v="2.8001547125300021"/>
    <n v="1.6442143057229828"/>
    <n v="0.74391067348146733"/>
    <x v="3"/>
    <x v="5"/>
    <x v="4"/>
  </r>
  <r>
    <x v="1114"/>
    <n v="221.939849853515"/>
    <n v="225.27812143912701"/>
    <n v="220.415210407161"/>
    <n v="221.83023455712799"/>
    <n v="54561100"/>
    <n v="4.8629110319660072"/>
    <n v="0.1096152963870054"/>
    <n v="4.9414047010249255E-2"/>
    <x v="4"/>
    <x v="5"/>
    <x v="4"/>
  </r>
  <r>
    <x v="1115"/>
    <n v="226.683181762695"/>
    <n v="227.081789771112"/>
    <n v="223.783386428835"/>
    <n v="223.84317382876199"/>
    <n v="42137700"/>
    <n v="3.2984033422769983"/>
    <n v="2.8400079339330091"/>
    <n v="1.2687489572970359"/>
    <x v="0"/>
    <x v="5"/>
    <x v="4"/>
  </r>
  <r>
    <x v="1116"/>
    <n v="226.41383361816401"/>
    <n v="228.10973956989301"/>
    <n v="225.86515413382099"/>
    <n v="226.623319734505"/>
    <n v="38328800"/>
    <n v="2.2445854360720148"/>
    <n v="-0.20948611634099734"/>
    <n v="-9.2438022965339872E-2"/>
    <x v="1"/>
    <x v="5"/>
    <x v="4"/>
  </r>
  <r>
    <x v="1117"/>
    <n v="223.69039916992099"/>
    <n v="225.15686291743401"/>
    <n v="220.96697301971301"/>
    <n v="224.458550471492"/>
    <n v="42005600"/>
    <n v="4.1898898977210024"/>
    <n v="-0.76815130157100953"/>
    <n v="-0.34222412109382783"/>
    <x v="2"/>
    <x v="5"/>
    <x v="4"/>
  </r>
  <r>
    <x v="1118"/>
    <n v="223.69039916992099"/>
    <n v="225.04712701720999"/>
    <n v="222.82249764582701"/>
    <n v="224.00963641496301"/>
    <n v="40398300"/>
    <n v="2.2246293713829743"/>
    <n v="-0.319237245042018"/>
    <n v="-0.1425104964907189"/>
    <x v="3"/>
    <x v="5"/>
    <x v="4"/>
  </r>
  <r>
    <x v="1119"/>
    <n v="224.57824707031199"/>
    <n v="226.10456392943999"/>
    <n v="222.22392576765901"/>
    <n v="223.47091766054601"/>
    <n v="48566200"/>
    <n v="3.8806381617809791"/>
    <n v="1.1073294097659812"/>
    <n v="0.49551387776015793"/>
    <x v="4"/>
    <x v="5"/>
    <x v="4"/>
  </r>
  <r>
    <x v="1120"/>
    <n v="227.67079162597599"/>
    <n v="228.31922131738401"/>
    <n v="224.45853931227501"/>
    <n v="224.47849544461499"/>
    <n v="44923900"/>
    <n v="3.8606820051089983"/>
    <n v="3.1922961813610016"/>
    <n v="1.4220944304879433"/>
    <x v="0"/>
    <x v="5"/>
    <x v="4"/>
  </r>
  <r>
    <x v="1121"/>
    <n v="224.45854187011699"/>
    <n v="226.37391960075999"/>
    <n v="223.730302863117"/>
    <n v="225.85516670848099"/>
    <n v="47923700"/>
    <n v="2.6436167376429864"/>
    <n v="-1.396624838364005"/>
    <n v="-0.61837187907535296"/>
    <x v="1"/>
    <x v="5"/>
    <x v="4"/>
  </r>
  <r>
    <x v="1122"/>
    <n v="227.471267700195"/>
    <n v="229.187129689443"/>
    <n v="224.62812021676001"/>
    <n v="224.70792952115201"/>
    <n v="44686000"/>
    <n v="4.5590094726829875"/>
    <n v="2.7633381790429894"/>
    <n v="1.2297466248439057"/>
    <x v="2"/>
    <x v="5"/>
    <x v="4"/>
  </r>
  <r>
    <x v="1123"/>
    <n v="227.73065185546801"/>
    <n v="229.60613257977101"/>
    <n v="226.11455519341899"/>
    <n v="226.43377721041"/>
    <n v="36211800"/>
    <n v="3.4915773863520201"/>
    <n v="1.2968746450580113"/>
    <n v="0.5727390414253043"/>
    <x v="3"/>
    <x v="5"/>
    <x v="4"/>
  </r>
  <r>
    <x v="1124"/>
    <n v="228.44891357421801"/>
    <n v="229.376668231049"/>
    <n v="225.34639715216599"/>
    <n v="227.51117324017301"/>
    <n v="35169600"/>
    <n v="4.0302710788830041"/>
    <n v="0.93774033404500301"/>
    <n v="0.41217331029939086"/>
    <x v="4"/>
    <x v="5"/>
    <x v="4"/>
  </r>
  <r>
    <x v="1125"/>
    <n v="227.97007751464801"/>
    <n v="229.606130293364"/>
    <n v="225.16684213362299"/>
    <n v="228.329211793979"/>
    <n v="42108300"/>
    <n v="4.439288159741011"/>
    <n v="-0.35913427933098774"/>
    <n v="-0.15728792496994817"/>
    <x v="0"/>
    <x v="5"/>
    <x v="4"/>
  </r>
  <r>
    <x v="1126"/>
    <n v="229.31681823730401"/>
    <n v="230.16477882059399"/>
    <n v="227.51117639639099"/>
    <n v="227.51117639639099"/>
    <n v="38168300"/>
    <n v="2.653602424203001"/>
    <n v="1.8056418409130117"/>
    <n v="0.79364973163650454"/>
    <x v="1"/>
    <x v="5"/>
    <x v="4"/>
  </r>
  <r>
    <x v="1127"/>
    <n v="232.30960083007801"/>
    <n v="232.68869124314401"/>
    <n v="229.187143427211"/>
    <n v="230.90300551931"/>
    <n v="90152800"/>
    <n v="3.5015478159330087"/>
    <n v="1.4065953107680116"/>
    <n v="0.60917150368160999"/>
    <x v="2"/>
    <x v="5"/>
    <x v="4"/>
  </r>
  <r>
    <x v="1128"/>
    <n v="234.49432373046801"/>
    <n v="235.00310615337401"/>
    <n v="232.768491251955"/>
    <n v="232.768491251955"/>
    <n v="45986200"/>
    <n v="2.2346149014190075"/>
    <n v="1.7258324785130128"/>
    <n v="0.74143732651724081"/>
    <x v="3"/>
    <x v="5"/>
    <x v="4"/>
  </r>
  <r>
    <x v="1129"/>
    <n v="234.36463928222599"/>
    <n v="235.12282010257599"/>
    <n v="233.24733940643"/>
    <n v="233.905754785554"/>
    <n v="33498400"/>
    <n v="1.8754806961459849"/>
    <n v="0.45888449667199893"/>
    <n v="0.19618350009930563"/>
    <x v="4"/>
    <x v="5"/>
    <x v="4"/>
  </r>
  <r>
    <x v="1130"/>
    <n v="236.758865356445"/>
    <n v="237.23770597057401"/>
    <n v="233.40695061340199"/>
    <n v="234.24492549364601"/>
    <n v="28481400"/>
    <n v="3.8307553571720234"/>
    <n v="2.513939862798992"/>
    <n v="1.0732099564168291"/>
    <x v="1"/>
    <x v="5"/>
    <x v="4"/>
  </r>
  <r>
    <x v="1131"/>
    <n v="239.013427734375"/>
    <n v="240.21053691361399"/>
    <n v="236.589282788069"/>
    <n v="236.69901868412001"/>
    <n v="48137100"/>
    <n v="3.6212541255449935"/>
    <n v="2.3144090502549943"/>
    <n v="0.97778565501516657"/>
    <x v="2"/>
    <x v="6"/>
    <x v="4"/>
  </r>
  <r>
    <x v="1132"/>
    <n v="242.06607055664"/>
    <n v="242.17580645681099"/>
    <n v="238.32509471728099"/>
    <n v="239.23290850759599"/>
    <n v="38861000"/>
    <n v="3.8507117395299986"/>
    <n v="2.8331620490440059"/>
    <n v="1.1842693660826553"/>
    <x v="3"/>
    <x v="6"/>
    <x v="4"/>
  </r>
  <r>
    <x v="1133"/>
    <n v="242.425201416015"/>
    <n v="243.52256040219501"/>
    <n v="240.669442260197"/>
    <n v="242.28553892887101"/>
    <n v="44383900"/>
    <n v="2.8531181419980101"/>
    <n v="0.13966248714399399"/>
    <n v="5.7643756933010937E-2"/>
    <x v="4"/>
    <x v="6"/>
    <x v="4"/>
  </r>
  <r>
    <x v="1134"/>
    <n v="242.45512390136699"/>
    <n v="243.95151419061401"/>
    <n v="241.547325361329"/>
    <n v="243.40284992887899"/>
    <n v="40033900"/>
    <n v="2.4041888292850047"/>
    <n v="-0.94772602751200452"/>
    <n v="-0.38936521400177732"/>
    <x v="0"/>
    <x v="6"/>
    <x v="4"/>
  </r>
  <r>
    <x v="1135"/>
    <n v="242.255599975585"/>
    <n v="244.041300850857"/>
    <n v="241.49743440151099"/>
    <n v="242.32543882662799"/>
    <n v="36870600"/>
    <n v="2.5438664493460124"/>
    <n v="-6.9838851042987926E-2"/>
    <n v="-2.8820272184858896E-2"/>
    <x v="1"/>
    <x v="6"/>
    <x v="4"/>
  </r>
  <r>
    <x v="1136"/>
    <n v="246.15620422363199"/>
    <n v="246.64503053466001"/>
    <n v="241.16823655952601"/>
    <n v="241.24804586880001"/>
    <n v="44649200"/>
    <n v="5.4767939751340009"/>
    <n v="4.9081583548319827"/>
    <n v="2.0344862637773362"/>
    <x v="2"/>
    <x v="6"/>
    <x v="4"/>
  </r>
  <r>
    <x v="1137"/>
    <n v="247.17375183105401"/>
    <n v="247.61269541737201"/>
    <n v="244.74959165100901"/>
    <n v="246.29586465841999"/>
    <n v="36914800"/>
    <n v="2.8631037663629968"/>
    <n v="0.8778871726340185"/>
    <n v="0.35643601805963437"/>
    <x v="3"/>
    <x v="6"/>
    <x v="4"/>
  </r>
  <r>
    <x v="1138"/>
    <n v="245.89683532714801"/>
    <n v="250.196461017064"/>
    <n v="245.667377854763"/>
    <n v="247.36329903781501"/>
    <n v="45205800"/>
    <n v="4.5290831623009922"/>
    <n v="-1.466463710667"/>
    <n v="-0.59283803069056673"/>
    <x v="4"/>
    <x v="6"/>
    <x v="4"/>
  </r>
  <r>
    <x v="1139"/>
    <n v="247.36329650878901"/>
    <n v="248.14141823848499"/>
    <n v="245.08876927344301"/>
    <n v="246.295864133241"/>
    <n v="32777500"/>
    <n v="3.0526489650419819"/>
    <n v="1.0674323755480088"/>
    <n v="0.43339435654126529"/>
    <x v="0"/>
    <x v="6"/>
    <x v="4"/>
  </r>
  <r>
    <x v="1140"/>
    <n v="247.53288269042901"/>
    <n v="248.690079594113"/>
    <n v="245.64743156401801"/>
    <n v="247.223631137632"/>
    <n v="33155300"/>
    <n v="3.0426480300949947"/>
    <n v="0.30925155279700789"/>
    <n v="0.12508980285337057"/>
    <x v="1"/>
    <x v="6"/>
    <x v="4"/>
  </r>
  <r>
    <x v="1141"/>
    <n v="250.43588256835901"/>
    <n v="250.775075950191"/>
    <n v="247.05404098232501"/>
    <n v="247.393234364157"/>
    <n v="51694800"/>
    <n v="3.7210349678659895"/>
    <n v="3.0426482042020098"/>
    <n v="1.2298833523164596"/>
    <x v="2"/>
    <x v="6"/>
    <x v="4"/>
  </r>
  <r>
    <x v="1142"/>
    <n v="252.86999511718699"/>
    <n v="253.21915892963301"/>
    <n v="249.17890222620699"/>
    <n v="249.478183319436"/>
    <n v="51356400"/>
    <n v="4.0402567034260244"/>
    <n v="3.3918117977509894"/>
    <n v="1.359562488639761"/>
    <x v="3"/>
    <x v="6"/>
    <x v="4"/>
  </r>
  <r>
    <x v="1143"/>
    <n v="247.45307922363199"/>
    <n v="253.66808268004399"/>
    <n v="247.14382766353501"/>
    <n v="251.553189258424"/>
    <n v="56774100"/>
    <n v="6.5242550165089881"/>
    <n v="-4.1001100347920101"/>
    <n v="-1.6299177310687609"/>
    <x v="4"/>
    <x v="6"/>
    <x v="4"/>
  </r>
  <r>
    <x v="1144"/>
    <n v="249.18888854980401"/>
    <n v="251.393577014187"/>
    <n v="246.495388983352"/>
    <n v="246.90440599607601"/>
    <n v="60882300"/>
    <n v="4.8981880308350014"/>
    <n v="2.2844825537279974"/>
    <n v="0.92524981257900452"/>
    <x v="0"/>
    <x v="6"/>
    <x v="4"/>
  </r>
  <r>
    <x v="1145"/>
    <n v="253.87759399414"/>
    <n v="254.38636123666799"/>
    <n v="245.09876750312699"/>
    <n v="247.44310326755701"/>
    <n v="147495300"/>
    <n v="9.2875937335410015"/>
    <n v="6.4344907265829931"/>
    <n v="2.6003920261319475"/>
    <x v="1"/>
    <x v="6"/>
    <x v="4"/>
  </r>
  <r>
    <x v="1146"/>
    <n v="254.65571594238199"/>
    <n v="255.03479114956201"/>
    <n v="252.84008833078599"/>
    <n v="254.15691915529399"/>
    <n v="40858800"/>
    <n v="2.1947028187760225"/>
    <n v="0.49879678708799702"/>
    <n v="0.19625544279722093"/>
    <x v="2"/>
    <x v="6"/>
    <x v="4"/>
  </r>
  <r>
    <x v="1147"/>
    <n v="257.57867431640602"/>
    <n v="257.58862955018202"/>
    <n v="254.67565812568699"/>
    <n v="254.875189019175"/>
    <n v="23234700"/>
    <n v="2.9129714244950264"/>
    <n v="2.7034852972310262"/>
    <n v="1.0607094820153855"/>
    <x v="3"/>
    <x v="6"/>
    <x v="4"/>
  </r>
  <r>
    <x v="1148"/>
    <n v="258.39666748046801"/>
    <n v="259.47408555117499"/>
    <n v="257.01002829237899"/>
    <n v="257.56867823862001"/>
    <n v="27237100"/>
    <n v="2.4640572587960037"/>
    <n v="0.82798924184800171"/>
    <n v="0.3214634820934732"/>
    <x v="0"/>
    <x v="6"/>
    <x v="4"/>
  </r>
  <r>
    <x v="1149"/>
    <n v="254.97492980957"/>
    <n v="258.07746155691001"/>
    <n v="252.451019365451"/>
    <n v="257.20952960207802"/>
    <n v="42355300"/>
    <n v="5.6264421914590059"/>
    <n v="-2.2345997925080212"/>
    <n v="-0.86878577009378721"/>
    <x v="1"/>
    <x v="6"/>
    <x v="4"/>
  </r>
  <r>
    <x v="1150"/>
    <n v="251.59307861328099"/>
    <n v="252.88995321263101"/>
    <n v="250.14657107718801"/>
    <n v="251.623005200629"/>
    <n v="35557500"/>
    <n v="2.7433821354429995"/>
    <n v="-2.9926587348001021E-2"/>
    <n v="-1.1893422592317966E-2"/>
    <x v="2"/>
    <x v="6"/>
    <x v="4"/>
  </r>
  <r>
    <x v="1151"/>
    <n v="249.81736755371"/>
    <n v="252.67048563095801"/>
    <n v="248.829744488562"/>
    <n v="251.83251072711201"/>
    <n v="39480700"/>
    <n v="3.8407411423960127"/>
    <n v="-2.0151431734020093"/>
    <n v="-0.80019182891983187"/>
    <x v="3"/>
    <x v="6"/>
    <x v="4"/>
  </r>
  <r>
    <x v="1152"/>
    <n v="243.26319885253901"/>
    <n v="248.50056511052301"/>
    <n v="241.238085117217"/>
    <n v="248.3309608077"/>
    <n v="55740700"/>
    <n v="7.262479993306016"/>
    <n v="-5.0677619551609894"/>
    <n v="-2.0407290088509389"/>
    <x v="0"/>
    <x v="7"/>
    <x v="5"/>
  </r>
  <r>
    <x v="1153"/>
    <n v="242.77436828613199"/>
    <n v="243.592387086202"/>
    <n v="241.30790454171699"/>
    <n v="242.77436828613199"/>
    <n v="40244100"/>
    <n v="2.2844825444850017"/>
    <n v="0"/>
    <n v="0"/>
    <x v="1"/>
    <x v="7"/>
    <x v="5"/>
  </r>
  <r>
    <x v="1154"/>
    <n v="244.41041564941401"/>
    <n v="246.73481040856399"/>
    <n v="242.61474424512599"/>
    <n v="243.722073675931"/>
    <n v="45045600"/>
    <n v="4.1200661634379969"/>
    <n v="0.68834197348300563"/>
    <n v="0.28242906483647873"/>
    <x v="2"/>
    <x v="7"/>
    <x v="5"/>
  </r>
  <r>
    <x v="1155"/>
    <n v="241.62713623046801"/>
    <n v="244.959094976079"/>
    <n v="240.76920518354299"/>
    <n v="242.39527229068599"/>
    <n v="40856000"/>
    <n v="4.1898897925360075"/>
    <n v="-0.76813606021798364"/>
    <n v="-0.31689399424293113"/>
    <x v="3"/>
    <x v="7"/>
    <x v="5"/>
  </r>
  <r>
    <x v="1156"/>
    <n v="242.115951538085"/>
    <n v="243.1235307657"/>
    <n v="239.47233471944099"/>
    <n v="241.337829786859"/>
    <n v="37628900"/>
    <n v="3.6511960462590025"/>
    <n v="0.77812175122599569"/>
    <n v="0.32242013277122994"/>
    <x v="4"/>
    <x v="7"/>
    <x v="5"/>
  </r>
  <r>
    <x v="1157"/>
    <n v="236.28004455566401"/>
    <n v="239.58207685657001"/>
    <n v="232.439303199378"/>
    <n v="239.43242868693301"/>
    <n v="61710900"/>
    <n v="7.1427736571920093"/>
    <n v="-3.1523841312690024"/>
    <n v="-1.3166070062259045"/>
    <x v="1"/>
    <x v="7"/>
    <x v="5"/>
  </r>
  <r>
    <x v="1158"/>
    <n v="233.83592224121"/>
    <n v="234.10527676213201"/>
    <n v="229.16719172961001"/>
    <n v="232.968020722993"/>
    <n v="49630700"/>
    <n v="4.9380850325219967"/>
    <n v="0.86790151821699624"/>
    <n v="0.37254105328428788"/>
    <x v="2"/>
    <x v="7"/>
    <x v="5"/>
  </r>
  <r>
    <x v="1159"/>
    <n v="232.71861267089801"/>
    <n v="235.55177458449"/>
    <n v="231.91056436375999"/>
    <n v="234.185076347581"/>
    <n v="39435300"/>
    <n v="3.6412102207300165"/>
    <n v="-1.4664636766829915"/>
    <n v="-0.62619860306830311"/>
    <x v="3"/>
    <x v="7"/>
    <x v="5"/>
  </r>
  <r>
    <x v="1160"/>
    <n v="237.29756164550699"/>
    <n v="238.38495013235701"/>
    <n v="233.865837560264"/>
    <n v="234.07533889356699"/>
    <n v="39832000"/>
    <n v="4.5191125720930074"/>
    <n v="3.2222227519399951"/>
    <n v="1.3765750664597458"/>
    <x v="4"/>
    <x v="7"/>
    <x v="5"/>
  </r>
  <r>
    <x v="1161"/>
    <n v="227.710693359375"/>
    <n v="237.437230263271"/>
    <n v="227.48125110997501"/>
    <n v="236.77883010316401"/>
    <n v="71759100"/>
    <n v="9.9559791532959991"/>
    <n v="-9.0681367437890117"/>
    <n v="-3.8297920214564978"/>
    <x v="0"/>
    <x v="7"/>
    <x v="5"/>
  </r>
  <r>
    <x v="1162"/>
    <n v="229.42655944824199"/>
    <n v="231.73099810398401"/>
    <n v="227.93016912923301"/>
    <n v="231.56140902781101"/>
    <n v="68488300"/>
    <n v="3.8008289747509991"/>
    <n v="-2.1348495795690212"/>
    <n v="-0.92193668562131659"/>
    <x v="1"/>
    <x v="7"/>
    <x v="5"/>
  </r>
  <r>
    <x v="1163"/>
    <n v="222.10421752929599"/>
    <n v="223.87993275190999"/>
    <n v="218.852068180233"/>
    <n v="223.46094530610901"/>
    <n v="98070400"/>
    <n v="5.0278645716769859"/>
    <n v="-1.3567277768130168"/>
    <n v="-0.60714312962137384"/>
    <x v="3"/>
    <x v="7"/>
    <x v="5"/>
  </r>
  <r>
    <x v="1164"/>
    <n v="223.29136657714801"/>
    <n v="223.58066200952601"/>
    <n v="219.261080102595"/>
    <n v="219.261080102595"/>
    <n v="64126500"/>
    <n v="4.3195819069310062"/>
    <n v="4.0302864745530087"/>
    <n v="1.8381221476548355"/>
    <x v="4"/>
    <x v="7"/>
    <x v="5"/>
  </r>
  <r>
    <x v="1165"/>
    <n v="223.12178039550699"/>
    <n v="226.483665838409"/>
    <n v="221.765052538259"/>
    <n v="224.19918327232801"/>
    <n v="60234800"/>
    <n v="4.7186133001499968"/>
    <n v="-1.0774028768210258"/>
    <n v="-0.48055611135404397"/>
    <x v="0"/>
    <x v="7"/>
    <x v="5"/>
  </r>
  <r>
    <x v="1166"/>
    <n v="222.243881225585"/>
    <n v="225.08702882156601"/>
    <n v="220.877182986192"/>
    <n v="224.23906824814901"/>
    <n v="54697900"/>
    <n v="4.2098458353740114"/>
    <n v="-1.9951870225640107"/>
    <n v="-0.88975888017697391"/>
    <x v="1"/>
    <x v="7"/>
    <x v="5"/>
  </r>
  <r>
    <x v="1167"/>
    <n v="229.30685424804599"/>
    <n v="231.59133678218899"/>
    <n v="223.440999296943"/>
    <n v="223.480911563343"/>
    <n v="94863400"/>
    <n v="8.1503374852459842"/>
    <n v="5.8259426847029943"/>
    <n v="2.6069084128698394"/>
    <x v="2"/>
    <x v="7"/>
    <x v="5"/>
  </r>
  <r>
    <x v="1168"/>
    <n v="237.68663024902301"/>
    <n v="239.61199368769601"/>
    <n v="230.25456145518899"/>
    <n v="230.294473720962"/>
    <n v="75707600"/>
    <n v="9.3574322325070227"/>
    <n v="7.3921565280610082"/>
    <n v="3.2098714348733215"/>
    <x v="3"/>
    <x v="7"/>
    <x v="5"/>
  </r>
  <r>
    <x v="1169"/>
    <n v="238.78398132324199"/>
    <n v="239.2827780744"/>
    <n v="233.446849997024"/>
    <n v="233.55658589116101"/>
    <n v="45486100"/>
    <n v="5.8359280773759963"/>
    <n v="5.2273954320809821"/>
    <n v="2.2381708536007565"/>
    <x v="4"/>
    <x v="7"/>
    <x v="5"/>
  </r>
  <r>
    <x v="1170"/>
    <n v="237.01823425292901"/>
    <n v="240.210530384827"/>
    <n v="236.639159076749"/>
    <n v="238.095637051583"/>
    <n v="55658300"/>
    <n v="3.5713713080779996"/>
    <n v="-1.077402798653992"/>
    <n v="-0.45250841720403917"/>
    <x v="0"/>
    <x v="7"/>
    <x v="5"/>
  </r>
  <r>
    <x v="1171"/>
    <n v="235.43208312988199"/>
    <n v="246.59515764263099"/>
    <n v="232.87824601959801"/>
    <n v="246.59515764263099"/>
    <n v="101075100"/>
    <n v="13.716911623032985"/>
    <n v="-11.163074512749006"/>
    <n v="-4.5268830983804973"/>
    <x v="1"/>
    <x v="7"/>
    <x v="5"/>
  </r>
  <r>
    <x v="1172"/>
    <n v="227.46128845214801"/>
    <n v="231.27210292869199"/>
    <n v="225.15684990270799"/>
    <n v="229.436534542012"/>
    <n v="73063300"/>
    <n v="6.1152530259840034"/>
    <n v="-1.9752460898639868"/>
    <n v="-0.86091175226598471"/>
    <x v="2"/>
    <x v="8"/>
    <x v="5"/>
  </r>
  <r>
    <x v="1173"/>
    <n v="232.23977661132801"/>
    <n v="232.568984302568"/>
    <n v="226.104567274321"/>
    <n v="226.70312948058901"/>
    <n v="45067300"/>
    <n v="6.4644170282469986"/>
    <n v="5.5366471307389986"/>
    <n v="2.4422455673304073"/>
    <x v="3"/>
    <x v="8"/>
    <x v="5"/>
  </r>
  <r>
    <x v="1174"/>
    <n v="231.91058349609301"/>
    <n v="232.11009917003301"/>
    <n v="227.720693455081"/>
    <n v="227.980062308996"/>
    <n v="39620300"/>
    <n v="4.3894057149520052"/>
    <n v="3.930521187097014"/>
    <n v="1.7240635638434587"/>
    <x v="4"/>
    <x v="8"/>
    <x v="5"/>
  </r>
  <r>
    <x v="1175"/>
    <n v="232.658767700195"/>
    <n v="233.23737378273799"/>
    <n v="229.87547318627301"/>
    <n v="230.73340424355101"/>
    <n v="29925300"/>
    <n v="3.3619005964649773"/>
    <n v="1.9253634566439928"/>
    <n v="0.83445371204755092"/>
    <x v="0"/>
    <x v="8"/>
    <x v="5"/>
  </r>
  <r>
    <x v="1176"/>
    <n v="227.08221435546801"/>
    <n v="233.43688010961199"/>
    <n v="226.71309440770699"/>
    <n v="232.040255291801"/>
    <n v="39707200"/>
    <n v="6.7237857019050011"/>
    <n v="-4.958040936332992"/>
    <n v="-2.1367158599692253"/>
    <x v="1"/>
    <x v="8"/>
    <x v="5"/>
  </r>
  <r>
    <x v="1177"/>
    <n v="227.35185241699199"/>
    <n v="230.28800448852701"/>
    <n v="226.90244480659101"/>
    <n v="229.269351301966"/>
    <n v="33115600"/>
    <n v="3.3855596819360017"/>
    <n v="-1.9174988849740089"/>
    <n v="-0.83635203488167509"/>
    <x v="2"/>
    <x v="8"/>
    <x v="5"/>
  </r>
  <r>
    <x v="1178"/>
    <n v="232.31535339355401"/>
    <n v="234.92193591818099"/>
    <n v="227.83124330015099"/>
    <n v="227.901143703196"/>
    <n v="53718400"/>
    <n v="7.0906926180300047"/>
    <n v="4.4142096903580068"/>
    <n v="1.9368966818818574"/>
    <x v="3"/>
    <x v="8"/>
    <x v="5"/>
  </r>
  <r>
    <x v="1179"/>
    <n v="236.55978393554599"/>
    <n v="236.64967765066899"/>
    <n v="230.37788808430099"/>
    <n v="230.89721134547599"/>
    <n v="45243300"/>
    <n v="6.2717895663679997"/>
    <n v="5.662572590069999"/>
    <n v="2.4524213857210566"/>
    <x v="4"/>
    <x v="8"/>
    <x v="5"/>
  </r>
  <r>
    <x v="1180"/>
    <n v="241.21368408203099"/>
    <n v="242.02262084431001"/>
    <n v="235.26149800476199"/>
    <n v="236.59973944455299"/>
    <n v="53614100"/>
    <n v="6.7611228395480225"/>
    <n v="4.6139446374779993"/>
    <n v="1.9501055446256206"/>
    <x v="0"/>
    <x v="8"/>
    <x v="5"/>
  </r>
  <r>
    <x v="1181"/>
    <n v="244.27966308593699"/>
    <n v="245.228415860502"/>
    <n v="240.674390351547"/>
    <n v="240.93404435379199"/>
    <n v="40896200"/>
    <n v="4.554025508954993"/>
    <n v="3.3456187321449988"/>
    <n v="1.3886035662242198"/>
    <x v="1"/>
    <x v="8"/>
    <x v="5"/>
  </r>
  <r>
    <x v="1182"/>
    <n v="244.14984130859301"/>
    <n v="244.85890295305799"/>
    <n v="241.52328070167499"/>
    <n v="243.83025306858201"/>
    <n v="48822500"/>
    <n v="3.3356222513830005"/>
    <n v="0.31958824001100083"/>
    <n v="0.13106997018992161"/>
    <x v="3"/>
    <x v="8"/>
    <x v="5"/>
  </r>
  <r>
    <x v="1183"/>
    <n v="244.54930114746"/>
    <n v="245.68780753699801"/>
    <n v="242.84154918255601"/>
    <n v="244.33958470767499"/>
    <n v="32204200"/>
    <n v="2.8462583544419999"/>
    <n v="0.2097164397850122"/>
    <n v="8.5829907600078179E-2"/>
    <x v="4"/>
    <x v="8"/>
    <x v="5"/>
  </r>
  <r>
    <x v="1184"/>
    <n v="245.508056640625"/>
    <n v="246.45680944882599"/>
    <n v="243.97006492985901"/>
    <n v="244.61922281669601"/>
    <n v="32316900"/>
    <n v="2.4867445189669866"/>
    <n v="0.8888338239289908"/>
    <n v="0.36335403804100602"/>
    <x v="0"/>
    <x v="8"/>
    <x v="5"/>
  </r>
  <r>
    <x v="1185"/>
    <n v="245.228424072265"/>
    <n v="248.36431123309299"/>
    <n v="244.89885442060699"/>
    <n v="245.62789412583601"/>
    <n v="53197400"/>
    <n v="3.4654568124859964"/>
    <n v="-0.39947005357100807"/>
    <n v="-0.16263220225564373"/>
    <x v="1"/>
    <x v="8"/>
    <x v="5"/>
  </r>
  <r>
    <x v="1186"/>
    <n v="246.77639770507801"/>
    <n v="248.53408727873"/>
    <n v="244.09989957647301"/>
    <n v="244.609226181644"/>
    <n v="51326400"/>
    <n v="4.4341877022569918"/>
    <n v="2.167171523434007"/>
    <n v="0.88597292803039662"/>
    <x v="2"/>
    <x v="8"/>
    <x v="5"/>
  </r>
  <r>
    <x v="1187"/>
    <n v="246.71646118164"/>
    <n v="249.672591368518"/>
    <n v="244.589261065568"/>
    <n v="247.67521063756999"/>
    <n v="48013300"/>
    <n v="5.083330302950003"/>
    <n v="-0.95874945592998984"/>
    <n v="-0.38709948139822298"/>
    <x v="3"/>
    <x v="8"/>
    <x v="5"/>
  </r>
  <r>
    <x v="1188"/>
    <n v="240.04521179199199"/>
    <n v="244.659156306749"/>
    <n v="238.816826935233"/>
    <n v="244.01001367840499"/>
    <n v="44433600"/>
    <n v="5.8423293715160014"/>
    <n v="-3.9648018864129995"/>
    <n v="-1.6248521225192185"/>
    <x v="4"/>
    <x v="8"/>
    <x v="5"/>
  </r>
  <r>
    <x v="1189"/>
    <n v="236.98922729492099"/>
    <n v="242.142473249392"/>
    <n v="236.74953612071101"/>
    <n v="239.09646458024901"/>
    <n v="41153600"/>
    <n v="5.392937128680984"/>
    <n v="-2.1072372853280115"/>
    <n v="-0.88133351909967295"/>
    <x v="0"/>
    <x v="8"/>
    <x v="5"/>
  </r>
  <r>
    <x v="1190"/>
    <n v="241.52326965332"/>
    <n v="241.77294223985501"/>
    <n v="229.898514633796"/>
    <n v="236.63967447024501"/>
    <n v="56833400"/>
    <n v="11.874427606059015"/>
    <n v="4.8835951830749877"/>
    <n v="2.0637262935759528"/>
    <x v="1"/>
    <x v="8"/>
    <x v="5"/>
  </r>
  <r>
    <x v="1191"/>
    <n v="237.71826171875"/>
    <n v="243.710403791711"/>
    <n v="235.80077808405801"/>
    <n v="241.47333193183599"/>
    <n v="47184000"/>
    <n v="7.9096257076529923"/>
    <n v="-3.7550702130859861"/>
    <n v="-1.5550662191326292"/>
    <x v="2"/>
    <x v="9"/>
    <x v="5"/>
  </r>
  <r>
    <x v="1192"/>
    <n v="235.62101745605401"/>
    <n v="239.755610318473"/>
    <n v="234.37265446294899"/>
    <n v="237.39870037793801"/>
    <n v="53798100"/>
    <n v="5.3829558555240169"/>
    <n v="-1.7776829218840078"/>
    <n v="-0.7488174615336739"/>
    <x v="3"/>
    <x v="9"/>
    <x v="5"/>
  </r>
  <r>
    <x v="1193"/>
    <n v="235.43127441406199"/>
    <n v="236.240211179347"/>
    <n v="228.92979032203101"/>
    <n v="235.11168617953601"/>
    <n v="47227600"/>
    <n v="7.3104208573159895"/>
    <n v="0.3195882345259804"/>
    <n v="0.13593039109163479"/>
    <x v="4"/>
    <x v="9"/>
    <x v="5"/>
  </r>
  <r>
    <x v="1194"/>
    <n v="235.02180480957"/>
    <n v="237.54849020730899"/>
    <n v="232.85464855184301"/>
    <n v="234.13297099659599"/>
    <n v="45170400"/>
    <n v="4.6938416554659739"/>
    <n v="0.88883381297401343"/>
    <n v="0.37962778552318288"/>
    <x v="0"/>
    <x v="9"/>
    <x v="5"/>
  </r>
  <r>
    <x v="1195"/>
    <n v="238.756912231445"/>
    <n v="241.053887873707"/>
    <n v="234.45254396930301"/>
    <n v="234.802091691633"/>
    <n v="46273600"/>
    <n v="6.6013439044039899"/>
    <n v="3.9548205398120047"/>
    <n v="1.6843208300741608"/>
    <x v="1"/>
    <x v="9"/>
    <x v="5"/>
  </r>
  <r>
    <x v="1196"/>
    <n v="227.18208312988199"/>
    <n v="235.85072354308801"/>
    <n v="223.92635798057299"/>
    <n v="235.23152514577001"/>
    <n v="72071200"/>
    <n v="11.924365562515021"/>
    <n v="-8.0494420158880189"/>
    <n v="-3.4219231503515024"/>
    <x v="2"/>
    <x v="9"/>
    <x v="5"/>
  </r>
  <r>
    <x v="1197"/>
    <n v="220.55078125"/>
    <n v="225.54423318142801"/>
    <n v="217.16522145004399"/>
    <n v="223.516892916372"/>
    <n v="76137400"/>
    <n v="8.3790117313840256"/>
    <n v="-2.9661116663720009"/>
    <n v="-1.3270190130469288"/>
    <x v="3"/>
    <x v="9"/>
    <x v="5"/>
  </r>
  <r>
    <x v="1198"/>
    <n v="216.69583129882801"/>
    <n v="221.45958861043599"/>
    <n v="214.62855016585399"/>
    <n v="219.851696511988"/>
    <n v="62547500"/>
    <n v="6.8310384445819921"/>
    <n v="-3.1558652131599843"/>
    <n v="-1.4354518355913175"/>
    <x v="4"/>
    <x v="9"/>
    <x v="5"/>
  </r>
  <r>
    <x v="1199"/>
    <n v="209.40539550781199"/>
    <n v="216.55602242060399"/>
    <n v="208.14705109128201"/>
    <n v="215.66718857521499"/>
    <n v="61368300"/>
    <n v="8.4089713293219859"/>
    <n v="-6.2617930674030049"/>
    <n v="-2.9034518921357262"/>
    <x v="0"/>
    <x v="9"/>
    <x v="5"/>
  </r>
  <r>
    <x v="1200"/>
    <n v="213.21041870117099"/>
    <n v="213.66980775083499"/>
    <n v="209.305535585001"/>
    <n v="210.973346722147"/>
    <n v="60107600"/>
    <n v="4.3642721658339951"/>
    <n v="2.2370719790239946"/>
    <n v="1.0603576299001551"/>
    <x v="1"/>
    <x v="9"/>
    <x v="5"/>
  </r>
  <r>
    <x v="1201"/>
    <n v="213.71974182128901"/>
    <n v="214.938145306851"/>
    <n v="209.69502079955299"/>
    <n v="213.03064301926301"/>
    <n v="48073400"/>
    <n v="5.2431245072980062"/>
    <n v="0.68909880202599538"/>
    <n v="0.32347402808322018"/>
    <x v="2"/>
    <x v="9"/>
    <x v="5"/>
  </r>
  <r>
    <x v="1202"/>
    <n v="212.41145324707"/>
    <n v="214.868222977431"/>
    <n v="211.21302787332201"/>
    <n v="213.87952928252199"/>
    <n v="42432400"/>
    <n v="3.6551951041089978"/>
    <n v="-1.4680760354519862"/>
    <n v="-0.68640324783619011"/>
    <x v="3"/>
    <x v="9"/>
    <x v="5"/>
  </r>
  <r>
    <x v="1203"/>
    <n v="214.95811462402301"/>
    <n v="218.473493654713"/>
    <n v="213.47006052898601"/>
    <n v="213.93944620866799"/>
    <n v="54385400"/>
    <n v="5.0034331257269855"/>
    <n v="1.0186684153550232"/>
    <n v="0.47614800982585265"/>
    <x v="4"/>
    <x v="9"/>
    <x v="5"/>
  </r>
  <r>
    <x v="1204"/>
    <n v="213.81961059570301"/>
    <n v="217.20517028159901"/>
    <n v="211.94206785632201"/>
    <n v="213.70975404736001"/>
    <n v="48862900"/>
    <n v="5.2631024252769976"/>
    <n v="0.10985654834300362"/>
    <n v="5.1404555132592789E-2"/>
    <x v="0"/>
    <x v="9"/>
    <x v="5"/>
  </r>
  <r>
    <x v="1205"/>
    <n v="217.98414611816401"/>
    <n v="218.553391691283"/>
    <n v="211.003295112697"/>
    <n v="211.282927190511"/>
    <n v="94127800"/>
    <n v="7.5500965785859933"/>
    <n v="6.7012189276530023"/>
    <n v="3.171680275714186"/>
    <x v="1"/>
    <x v="9"/>
    <x v="5"/>
  </r>
  <r>
    <x v="1206"/>
    <n v="220.44091796875"/>
    <n v="221.18993573559899"/>
    <n v="218.29373979930301"/>
    <n v="220.71056863168101"/>
    <n v="44299500"/>
    <n v="2.8961959362959817"/>
    <n v="-0.26965066293101358"/>
    <n v="-0.12217387894143085"/>
    <x v="2"/>
    <x v="9"/>
    <x v="5"/>
  </r>
  <r>
    <x v="1207"/>
    <n v="223.45697021484301"/>
    <n v="223.80651793975201"/>
    <n v="219.791778386792"/>
    <n v="220.48087718007699"/>
    <n v="34493600"/>
    <n v="4.014739552960009"/>
    <n v="2.9760930347660235"/>
    <n v="1.349819119385719"/>
    <x v="3"/>
    <x v="9"/>
    <x v="5"/>
  </r>
  <r>
    <x v="1208"/>
    <n v="221.23986816406199"/>
    <n v="224.725302910842"/>
    <n v="220.18125884970399"/>
    <n v="223.21727075576501"/>
    <n v="34466100"/>
    <n v="4.5440440611380097"/>
    <n v="-1.9774025917030258"/>
    <n v="-0.88586451442935932"/>
    <x v="4"/>
    <x v="9"/>
    <x v="5"/>
  </r>
  <r>
    <x v="1209"/>
    <n v="223.55683898925699"/>
    <n v="224.695345368755"/>
    <n v="220.271139232742"/>
    <n v="221.100054044654"/>
    <n v="37094800"/>
    <n v="4.4242061360129981"/>
    <n v="2.4567849446029868"/>
    <n v="1.1111643347254938"/>
    <x v="0"/>
    <x v="9"/>
    <x v="5"/>
  </r>
  <r>
    <x v="1210"/>
    <n v="217.61462402343699"/>
    <n v="223.51688772665699"/>
    <n v="217.39491092445101"/>
    <n v="221.37969095918001"/>
    <n v="39818600"/>
    <n v="6.1219768022059782"/>
    <n v="-3.7650669357430218"/>
    <n v="-1.700728246312919"/>
    <x v="1"/>
    <x v="9"/>
    <x v="5"/>
  </r>
  <r>
    <x v="1211"/>
    <n v="221.839096069335"/>
    <n v="225.324515696877"/>
    <n v="215.94681376151701"/>
    <n v="216.725791028571"/>
    <n v="65299300"/>
    <n v="9.377701935359994"/>
    <n v="5.1133050407640042"/>
    <n v="2.3593431203995081"/>
    <x v="2"/>
    <x v="9"/>
    <x v="5"/>
  </r>
  <r>
    <x v="1212"/>
    <n v="222.897705078125"/>
    <n v="223.38705360430501"/>
    <n v="218.613314877091"/>
    <n v="219.52212676686199"/>
    <n v="36412700"/>
    <n v="4.7737387272140097"/>
    <n v="3.3755783112630127"/>
    <n v="1.5376938812404828"/>
    <x v="3"/>
    <x v="10"/>
    <x v="5"/>
  </r>
  <r>
    <x v="1213"/>
    <n v="223.59678649902301"/>
    <n v="224.89508702876699"/>
    <n v="220.73055001137101"/>
    <n v="221.03016017035901"/>
    <n v="35905900"/>
    <n v="4.1645370173959861"/>
    <n v="2.5666263286640003"/>
    <n v="1.1612109074552419"/>
    <x v="4"/>
    <x v="10"/>
    <x v="5"/>
  </r>
  <r>
    <x v="1214"/>
    <n v="202.923904418945"/>
    <n v="207.218276178341"/>
    <n v="200.98644260851"/>
    <n v="205.27081771108999"/>
    <n v="103419000"/>
    <n v="6.2318335698309966"/>
    <n v="-2.3469132921449898"/>
    <n v="-1.1433253485881132"/>
    <x v="0"/>
    <x v="10"/>
    <x v="5"/>
  </r>
  <r>
    <x v="1215"/>
    <n v="188.13330078125"/>
    <n v="199.61824028069501"/>
    <n v="187.09465424061199"/>
    <n v="193.63607935110099"/>
    <n v="125910900"/>
    <n v="12.523586040083018"/>
    <n v="-5.5027785698509888"/>
    <n v="-2.8418147012124475"/>
    <x v="1"/>
    <x v="10"/>
    <x v="5"/>
  </r>
  <r>
    <x v="1216"/>
    <n v="181.22236633300699"/>
    <n v="193.895734683509"/>
    <n v="174.391312428936"/>
    <n v="176.96793548453101"/>
    <n v="160466300"/>
    <n v="19.504422254573001"/>
    <n v="4.2544308484759767"/>
    <n v="2.4040687578953319"/>
    <x v="2"/>
    <x v="10"/>
    <x v="5"/>
  </r>
  <r>
    <x v="1217"/>
    <n v="172.19419860839801"/>
    <n v="190.09072892121"/>
    <n v="168.98841092705601"/>
    <n v="186.455496439526"/>
    <n v="120859500"/>
    <n v="21.102317994153992"/>
    <n v="-14.26129783112799"/>
    <n v="-7.6486336436606077"/>
    <x v="3"/>
    <x v="10"/>
    <x v="5"/>
  </r>
  <r>
    <x v="1218"/>
    <n v="198.589584350585"/>
    <n v="200.34727389971201"/>
    <n v="171.66488551698899"/>
    <n v="171.72480450043199"/>
    <n v="184395900"/>
    <n v="28.682388382723019"/>
    <n v="26.864779850153013"/>
    <n v="15.64408818417693"/>
    <x v="4"/>
    <x v="10"/>
    <x v="5"/>
  </r>
  <r>
    <x v="1219"/>
    <n v="190.17062377929599"/>
    <n v="194.52491452460501"/>
    <n v="182.76034285398299"/>
    <n v="188.82240088513299"/>
    <n v="121880000"/>
    <n v="11.764571670622018"/>
    <n v="1.3482228941630012"/>
    <n v="0.71401639203982503"/>
    <x v="0"/>
    <x v="10"/>
    <x v="5"/>
  </r>
  <r>
    <x v="1220"/>
    <n v="197.89048767089801"/>
    <n v="199.27866665425699"/>
    <n v="185.81632494094899"/>
    <n v="185.85628108886499"/>
    <n v="87435900"/>
    <n v="13.462341713308007"/>
    <n v="12.034206582033022"/>
    <n v="6.4750066618835493"/>
    <x v="1"/>
    <x v="10"/>
    <x v="5"/>
  </r>
  <r>
    <x v="1221"/>
    <n v="202.25477600097599"/>
    <n v="212.66112772490399"/>
    <n v="200.896556501643"/>
    <n v="211.16309218470499"/>
    <n v="101352900"/>
    <n v="11.764571223260987"/>
    <n v="-8.9083161837289992"/>
    <n v="-4.2186899668701896"/>
    <x v="2"/>
    <x v="10"/>
    <x v="5"/>
  </r>
  <r>
    <x v="1222"/>
    <n v="201.87527465820301"/>
    <n v="203.24347561495401"/>
    <n v="199.53834280484699"/>
    <n v="201.59564256833801"/>
    <n v="51343900"/>
    <n v="3.7051328101070169"/>
    <n v="0.27963208986500376"/>
    <n v="0.1387093918809344"/>
    <x v="3"/>
    <x v="10"/>
    <x v="5"/>
  </r>
  <r>
    <x v="1223"/>
    <n v="194.01557922363199"/>
    <n v="200.43715088142599"/>
    <n v="192.118058408872"/>
    <n v="198.10021911176199"/>
    <n v="59732400"/>
    <n v="8.3190924725539901"/>
    <n v="-4.084639888129999"/>
    <n v="-2.0619057901322018"/>
    <x v="4"/>
    <x v="10"/>
    <x v="5"/>
  </r>
  <r>
    <x v="1224"/>
    <n v="196.72203063964801"/>
    <n v="198.569613974368"/>
    <n v="194.16538565496799"/>
    <n v="196.94174374665701"/>
    <n v="51334300"/>
    <n v="4.4042283194000049"/>
    <n v="-0.21971310700899949"/>
    <n v="-0.11156248687004378"/>
    <x v="0"/>
    <x v="10"/>
    <x v="5"/>
  </r>
  <r>
    <x v="1225"/>
    <n v="192.90702819824199"/>
    <n v="193.54618940120901"/>
    <n v="189.56140949031499"/>
    <n v="193.016884744321"/>
    <n v="46742500"/>
    <n v="3.9847799108940194"/>
    <n v="-0.10985654607901552"/>
    <n v="-5.6915510901824222E-2"/>
    <x v="2"/>
    <x v="10"/>
    <x v="5"/>
  </r>
  <r>
    <x v="1226"/>
    <n v="199.478424072265"/>
    <n v="201.325992151294"/>
    <n v="195.713357033444"/>
    <n v="195.86315449648799"/>
    <n v="52976400"/>
    <n v="5.6126351178500045"/>
    <n v="3.6152695757770061"/>
    <n v="1.8458140251395936"/>
    <x v="3"/>
    <x v="10"/>
    <x v="5"/>
  </r>
  <r>
    <x v="1227"/>
    <n v="204.33206176757801"/>
    <n v="207.727603029264"/>
    <n v="202.53441600129401"/>
    <n v="205.73022223090601"/>
    <n v="52929200"/>
    <n v="5.1931870279699979"/>
    <n v="-1.3981604633279971"/>
    <n v="-0.67960868761359705"/>
    <x v="4"/>
    <x v="10"/>
    <x v="5"/>
  </r>
  <r>
    <x v="1228"/>
    <n v="208.09710693359301"/>
    <n v="208.55651120757199"/>
    <n v="202.67422555441399"/>
    <n v="204.62166872265999"/>
    <n v="47311000"/>
    <n v="5.882285653157993"/>
    <n v="3.4754382109330209"/>
    <n v="1.6984702708311692"/>
    <x v="0"/>
    <x v="10"/>
    <x v="5"/>
  </r>
  <r>
    <x v="1229"/>
    <n v="209.00592041015599"/>
    <n v="209.47530610539599"/>
    <n v="205.92995222724599"/>
    <n v="206.09972776229799"/>
    <n v="38222300"/>
    <n v="3.5453538781499958"/>
    <n v="2.9061926478580062"/>
    <n v="1.4100904835788137"/>
    <x v="1"/>
    <x v="10"/>
    <x v="5"/>
  </r>
  <r>
    <x v="1230"/>
    <n v="209.86479187011699"/>
    <n v="211.223011370753"/>
    <n v="207.18830901701901"/>
    <n v="209.724975829116"/>
    <n v="38743100"/>
    <n v="4.0347023537339908"/>
    <n v="0.13981604100098366"/>
    <n v="6.6666376023285762E-2"/>
    <x v="2"/>
    <x v="10"/>
    <x v="5"/>
  </r>
  <r>
    <x v="1231"/>
    <n v="210.93339538574199"/>
    <n v="211.96204522644101"/>
    <n v="208.09710321217"/>
    <n v="208.41669143857999"/>
    <n v="36827600"/>
    <n v="3.8649420142710085"/>
    <n v="2.5167039471620001"/>
    <n v="1.2075347371607557"/>
    <x v="3"/>
    <x v="10"/>
    <x v="5"/>
  </r>
  <r>
    <x v="1232"/>
    <n v="212.22171020507801"/>
    <n v="213.300297666777"/>
    <n v="206.39934333879501"/>
    <n v="209.025903969751"/>
    <n v="52286500"/>
    <n v="6.9009543279819923"/>
    <n v="3.1958062353270122"/>
    <n v="1.52890439636108"/>
    <x v="4"/>
    <x v="10"/>
    <x v="5"/>
  </r>
  <r>
    <x v="1233"/>
    <n v="213.04063415527301"/>
    <n v="214.27900044445099"/>
    <n v="208.62640936955799"/>
    <n v="208.806181557901"/>
    <n v="57365700"/>
    <n v="5.6525910748929959"/>
    <n v="4.2344525973720124"/>
    <n v="2.0279345016410915"/>
    <x v="0"/>
    <x v="11"/>
    <x v="5"/>
  </r>
  <r>
    <x v="1234"/>
    <n v="205.08106994628901"/>
    <n v="206.718921514556"/>
    <n v="201.89524528415001"/>
    <n v="205.820091054177"/>
    <n v="101010600"/>
    <n v="4.8236762304059937"/>
    <n v="-0.73902110788799291"/>
    <n v="-0.35906169514494291"/>
    <x v="1"/>
    <x v="11"/>
    <x v="5"/>
  </r>
  <r>
    <x v="1235"/>
    <n v="198.62953186035099"/>
    <n v="203.832715518355"/>
    <n v="197.95042970703301"/>
    <n v="202.834025124319"/>
    <n v="69018500"/>
    <n v="5.8822858113219922"/>
    <n v="-4.2044932639680042"/>
    <n v="-2.0728737505411274"/>
    <x v="2"/>
    <x v="11"/>
    <x v="5"/>
  </r>
  <r>
    <x v="1236"/>
    <n v="198.25001525878901"/>
    <n v="200.387211991404"/>
    <n v="196.761976394881"/>
    <n v="197.950420345791"/>
    <n v="51216500"/>
    <n v="3.6252355965229981"/>
    <n v="0.29959491299800334"/>
    <n v="0.15134846012180928"/>
    <x v="3"/>
    <x v="11"/>
    <x v="5"/>
  </r>
  <r>
    <x v="1237"/>
    <n v="195.99298095703099"/>
    <n v="199.17880560799301"/>
    <n v="192.996909910554"/>
    <n v="198.90915494694499"/>
    <n v="68536700"/>
    <n v="6.1818956974390176"/>
    <n v="-2.9161739899140002"/>
    <n v="-1.4660833437715981"/>
    <x v="4"/>
    <x v="11"/>
    <x v="5"/>
  </r>
  <r>
    <x v="1238"/>
    <n v="197.23136901855401"/>
    <n v="199.78801395815401"/>
    <n v="194.42503624465999"/>
    <n v="197.461063539539"/>
    <n v="50478900"/>
    <n v="5.3629777134940184"/>
    <n v="-0.22969452098499232"/>
    <n v="-0.11632395616009583"/>
    <x v="0"/>
    <x v="11"/>
    <x v="5"/>
  </r>
  <r>
    <x v="1239"/>
    <n v="198.27000427246"/>
    <n v="200.27736649433299"/>
    <n v="197.28129528859699"/>
    <n v="198.73938998046401"/>
    <n v="36453900"/>
    <n v="2.9960712057360013"/>
    <n v="-0.4693857080040118"/>
    <n v="-0.23618151794173878"/>
    <x v="1"/>
    <x v="11"/>
    <x v="5"/>
  </r>
  <r>
    <x v="1240"/>
    <n v="210.78999328613199"/>
    <n v="211.27000427246"/>
    <n v="206.75"/>
    <n v="210.97000122070301"/>
    <n v="63775800"/>
    <n v="4.5200042724599996"/>
    <n v="-0.18000793457102304"/>
    <n v="-8.5323948205655323E-2"/>
    <x v="2"/>
    <x v="11"/>
    <x v="5"/>
  </r>
  <r>
    <x v="1241"/>
    <n v="212.92999267578099"/>
    <n v="213.39999389648401"/>
    <n v="209"/>
    <n v="210.42999267578099"/>
    <n v="51909300"/>
    <n v="4.3999938964840055"/>
    <n v="2.5"/>
    <n v="1.1880435712659378"/>
    <x v="3"/>
    <x v="11"/>
    <x v="5"/>
  </r>
  <r>
    <x v="1242"/>
    <n v="212.33000183105401"/>
    <n v="213.94000244140599"/>
    <n v="210.58000183105401"/>
    <n v="212.42999267578099"/>
    <n v="49325800"/>
    <n v="3.3600006103519888"/>
    <n v="-9.9990844726988826E-2"/>
    <n v="-4.7070022207080134E-2"/>
    <x v="4"/>
    <x v="11"/>
    <x v="5"/>
  </r>
  <r>
    <x v="1243"/>
    <n v="211.44999694824199"/>
    <n v="212.96000671386699"/>
    <n v="209.53999328613199"/>
    <n v="210.94999694824199"/>
    <n v="45029500"/>
    <n v="3.4200134277350003"/>
    <n v="0.5"/>
    <n v="0.23702299465909846"/>
    <x v="0"/>
    <x v="11"/>
    <x v="5"/>
  </r>
  <r>
    <x v="1244"/>
    <n v="211.259994506835"/>
    <n v="212.57000732421801"/>
    <n v="209.77000427246"/>
    <n v="212.36000061035099"/>
    <n v="54737900"/>
    <n v="2.8000030517580115"/>
    <n v="-1.1000061035159945"/>
    <n v="-0.5179911943654314"/>
    <x v="1"/>
    <x v="11"/>
    <x v="5"/>
  </r>
  <r>
    <x v="1245"/>
    <n v="208.77999877929599"/>
    <n v="209.47999572753901"/>
    <n v="204.259994506835"/>
    <n v="207.91000366210901"/>
    <n v="46140500"/>
    <n v="5.2200012207040061"/>
    <n v="0.86999511718698841"/>
    <n v="0.41844793509834494"/>
    <x v="2"/>
    <x v="11"/>
    <x v="5"/>
  </r>
  <r>
    <x v="1246"/>
    <n v="206.86000061035099"/>
    <n v="208.47000122070301"/>
    <n v="205.02999877929599"/>
    <n v="207.669998168945"/>
    <n v="42496600"/>
    <n v="3.4400024414070174"/>
    <n v="-0.8099975585940058"/>
    <n v="-0.3900407212095468"/>
    <x v="3"/>
    <x v="11"/>
    <x v="5"/>
  </r>
  <r>
    <x v="1247"/>
    <n v="202.08999633789"/>
    <n v="207.03999328613199"/>
    <n v="200.71000671386699"/>
    <n v="205.169998168945"/>
    <n v="59211800"/>
    <n v="6.3299865722649997"/>
    <n v="-3.0800018310550001"/>
    <n v="-1.5011950375506686"/>
    <x v="4"/>
    <x v="11"/>
    <x v="5"/>
  </r>
  <r>
    <x v="1248"/>
    <n v="201.36000061035099"/>
    <n v="202.75"/>
    <n v="199.69999694824199"/>
    <n v="200.71000671386699"/>
    <n v="46742400"/>
    <n v="3.0500030517580115"/>
    <n v="0.64999389648400552"/>
    <n v="0.32384727952833936"/>
    <x v="0"/>
    <x v="11"/>
    <x v="5"/>
  </r>
  <r>
    <x v="1249"/>
    <n v="195.27000427246"/>
    <n v="197.69999694824199"/>
    <n v="193.46000671386699"/>
    <n v="193.669998168945"/>
    <n v="78432900"/>
    <n v="4.239990234375"/>
    <n v="1.6000061035149997"/>
    <n v="0.82615072992320637"/>
    <x v="1"/>
    <x v="11"/>
    <x v="5"/>
  </r>
  <r>
    <x v="1250"/>
    <n v="200.21000671386699"/>
    <n v="200.74000549316401"/>
    <n v="197.42999267578099"/>
    <n v="198.30000305175699"/>
    <n v="56288500"/>
    <n v="3.3100128173830115"/>
    <n v="1.9100036621100003"/>
    <n v="0.96318892219657837"/>
    <x v="3"/>
    <x v="11"/>
    <x v="5"/>
  </r>
  <r>
    <x v="1251"/>
    <n v="200.419998168945"/>
    <n v="202.72999572753901"/>
    <n v="199.89999389648401"/>
    <n v="200.58999633789"/>
    <n v="45339700"/>
    <n v="2.8300018310550001"/>
    <n v="-0.16999816894499986"/>
    <n v="-8.4749076249366506E-2"/>
    <x v="4"/>
    <x v="11"/>
    <x v="5"/>
  </r>
  <r>
    <x v="1252"/>
    <n v="199.94999694824199"/>
    <n v="203.80999755859301"/>
    <n v="198.509994506835"/>
    <n v="203.58000183105401"/>
    <n v="51396800"/>
    <n v="5.3000030517580115"/>
    <n v="-3.6300048828120168"/>
    <n v="-1.7830852000013577"/>
    <x v="0"/>
    <x v="11"/>
    <x v="5"/>
  </r>
  <r>
    <x v="1253"/>
    <n v="200.850006103515"/>
    <n v="201.96000671386699"/>
    <n v="196.77999877929599"/>
    <n v="199.36999511718699"/>
    <n v="70819900"/>
    <n v="5.1800079345709946"/>
    <n v="1.4800109863280113"/>
    <n v="0.74234389455548755"/>
    <x v="1"/>
    <x v="11"/>
    <x v="5"/>
  </r>
  <r>
    <x v="1254"/>
    <n v="201.69999694824199"/>
    <n v="202.13000488281199"/>
    <n v="200.11999511718699"/>
    <n v="200.27999877929599"/>
    <n v="35343100"/>
    <n v="2.010009765625"/>
    <n v="1.4199981689459946"/>
    <n v="0.70900647972881214"/>
    <x v="2"/>
    <x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12">
    <pivotField dataField="1" numFmtId="164" showAll="0"/>
    <pivotField numFmtId="2" showAll="0"/>
    <pivotField numFmtId="2" showAll="0"/>
    <pivotField numFmtId="2" showAll="0"/>
    <pivotField numFmtId="2" showAll="0"/>
    <pivotField numFmtId="2" showAll="0"/>
    <pivotField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Items count="1">
    <i/>
  </rowItems>
  <colItems count="1">
    <i/>
  </colItems>
  <dataFields count="1">
    <dataField name="Total_trading_days" fld="0" subtotal="count" baseField="0" baseItem="0"/>
  </dataFields>
  <chartFormats count="2">
    <chartFormat chart="1" format="1"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3:A24" firstHeaderRow="1" firstDataRow="1" firstDataCol="0"/>
  <pivotFields count="12">
    <pivotField numFmtId="164" showAll="0"/>
    <pivotField numFmtId="2" showAll="0"/>
    <pivotField numFmtId="2" showAll="0"/>
    <pivotField numFmtId="2" showAll="0"/>
    <pivotField numFmtId="2" showAll="0"/>
    <pivotField numFmtId="2" showAll="0"/>
    <pivotField numFmtId="2" showAll="0"/>
    <pivotField numFmtId="2" showAll="0"/>
    <pivotField dataField="1"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Items count="1">
    <i/>
  </rowItems>
  <colItems count="1">
    <i/>
  </colItems>
  <dataFields count="1">
    <dataField name="Max % Gain" fld="8"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9:A20" firstHeaderRow="1" firstDataRow="1" firstDataCol="0"/>
  <pivotFields count="12">
    <pivotField numFmtId="164" showAll="0"/>
    <pivotField numFmtId="2" showAll="0"/>
    <pivotField numFmtId="2" showAll="0"/>
    <pivotField numFmtId="2" showAll="0"/>
    <pivotField numFmtId="2" showAll="0"/>
    <pivotField dataField="1" numFmtId="2" showAll="0"/>
    <pivotField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Items count="1">
    <i/>
  </rowItems>
  <colItems count="1">
    <i/>
  </colItems>
  <dataFields count="1">
    <dataField name="Sum of Volum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5:A16" firstHeaderRow="1" firstDataRow="1" firstDataCol="0"/>
  <pivotFields count="12">
    <pivotField numFmtId="164" showAll="0"/>
    <pivotField dataField="1" numFmtId="2" showAll="0"/>
    <pivotField numFmtId="2" showAll="0"/>
    <pivotField numFmtId="2" showAll="0"/>
    <pivotField numFmtId="2" showAll="0"/>
    <pivotField numFmtId="2" showAll="0"/>
    <pivotField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Items count="1">
    <i/>
  </rowItems>
  <colItems count="1">
    <i/>
  </colItems>
  <dataFields count="1">
    <dataField name="Average of Close"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7:A8" firstHeaderRow="1" firstDataRow="1" firstDataCol="0"/>
  <pivotFields count="12">
    <pivotField numFmtId="164" showAll="0"/>
    <pivotField dataField="1" numFmtId="2" showAll="0"/>
    <pivotField numFmtId="2" showAll="0"/>
    <pivotField numFmtId="2" showAll="0"/>
    <pivotField numFmtId="2" showAll="0"/>
    <pivotField numFmtId="2" showAll="0"/>
    <pivotField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Items count="1">
    <i/>
  </rowItems>
  <colItems count="1">
    <i/>
  </colItems>
  <dataFields count="1">
    <dataField name="Highest close" fld="1"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7:A28" firstHeaderRow="1" firstDataRow="1" firstDataCol="0"/>
  <pivotFields count="12">
    <pivotField numFmtId="164" showAll="0"/>
    <pivotField numFmtId="2" showAll="0"/>
    <pivotField numFmtId="2" showAll="0"/>
    <pivotField numFmtId="2" showAll="0"/>
    <pivotField numFmtId="2" showAll="0"/>
    <pivotField numFmtId="2" showAll="0"/>
    <pivotField numFmtId="2" showAll="0"/>
    <pivotField numFmtId="2" showAll="0"/>
    <pivotField dataField="1"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Items count="1">
    <i/>
  </rowItems>
  <colItems count="1">
    <i/>
  </colItems>
  <dataFields count="1">
    <dataField name="Max % loss" fld="8" subtotal="min" baseField="0" baseItem="0"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1:A12" firstHeaderRow="1" firstDataRow="1" firstDataCol="0"/>
  <pivotFields count="12">
    <pivotField numFmtId="164" showAll="0"/>
    <pivotField dataField="1" numFmtId="2" showAll="0"/>
    <pivotField numFmtId="2" showAll="0"/>
    <pivotField numFmtId="2" showAll="0"/>
    <pivotField numFmtId="2" showAll="0"/>
    <pivotField numFmtId="2" showAll="0"/>
    <pivotField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Items count="1">
    <i/>
  </rowItems>
  <colItems count="1">
    <i/>
  </colItems>
  <dataFields count="1">
    <dataField name="lowest close" fld="1" subtotal="min"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C33:E50" firstHeaderRow="1" firstDataRow="1" firstDataCol="0"/>
  <pivotFields count="12">
    <pivotField numFmtId="164" showAll="0"/>
    <pivotField numFmtId="2" showAll="0"/>
    <pivotField numFmtId="2" showAll="0"/>
    <pivotField numFmtId="2" showAll="0"/>
    <pivotField numFmtId="2" showAll="0"/>
    <pivotField numFmtId="2" showAll="0"/>
    <pivotField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
  <location ref="A3:B9" firstHeaderRow="1" firstDataRow="1" firstDataCol="1"/>
  <pivotFields count="12">
    <pivotField axis="axisRow" numFmtId="164" showAll="0">
      <items count="9">
        <item x="0"/>
        <item x="1"/>
        <item x="2"/>
        <item x="3"/>
        <item x="4"/>
        <item x="5"/>
        <item x="6"/>
        <item x="7"/>
        <item t="default"/>
      </items>
    </pivotField>
    <pivotField dataField="1" numFmtId="2" showAll="0"/>
    <pivotField numFmtId="2" showAll="0"/>
    <pivotField numFmtId="2" showAll="0"/>
    <pivotField numFmtId="2" showAll="0"/>
    <pivotField numFmtId="2" showAll="0"/>
    <pivotField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Fields count="1">
    <field x="0"/>
  </rowFields>
  <rowItems count="6">
    <i>
      <x v="1"/>
    </i>
    <i>
      <x v="2"/>
    </i>
    <i>
      <x v="3"/>
    </i>
    <i>
      <x v="4"/>
    </i>
    <i>
      <x v="5"/>
    </i>
    <i>
      <x v="6"/>
    </i>
  </rowItems>
  <colItems count="1">
    <i/>
  </colItems>
  <dataFields count="1">
    <dataField name="Average of Close" fld="1" subtotal="average" baseField="10" baseItem="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16" firstHeaderRow="1" firstDataRow="1" firstDataCol="1"/>
  <pivotFields count="12">
    <pivotField numFmtId="164" showAll="0"/>
    <pivotField numFmtId="2" showAll="0"/>
    <pivotField numFmtId="2" showAll="0"/>
    <pivotField numFmtId="2" showAll="0"/>
    <pivotField numFmtId="2" showAll="0"/>
    <pivotField dataField="1" numFmtId="2" showAll="0"/>
    <pivotField numFmtId="2" showAll="0"/>
    <pivotField numFmtId="2" showAll="0"/>
    <pivotField numFmtId="2" showAll="0"/>
    <pivotField showAll="0">
      <items count="6">
        <item x="2"/>
        <item x="3"/>
        <item x="4"/>
        <item x="0"/>
        <item x="1"/>
        <item t="default"/>
      </items>
    </pivotField>
    <pivotField axis="axisRow"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Fields count="1">
    <field x="10"/>
  </rowFields>
  <rowItems count="13">
    <i>
      <x/>
    </i>
    <i>
      <x v="1"/>
    </i>
    <i>
      <x v="2"/>
    </i>
    <i>
      <x v="3"/>
    </i>
    <i>
      <x v="4"/>
    </i>
    <i>
      <x v="5"/>
    </i>
    <i>
      <x v="6"/>
    </i>
    <i>
      <x v="7"/>
    </i>
    <i>
      <x v="8"/>
    </i>
    <i>
      <x v="9"/>
    </i>
    <i>
      <x v="10"/>
    </i>
    <i>
      <x v="11"/>
    </i>
    <i t="grand">
      <x/>
    </i>
  </rowItems>
  <colItems count="1">
    <i/>
  </colItems>
  <dataFields count="1">
    <dataField name="Sum of Volume" fld="5" baseField="10" baseItem="0" numFmtId="165"/>
  </dataFields>
  <chartFormats count="2">
    <chartFormat chart="0" format="3"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16" firstHeaderRow="1" firstDataRow="1" firstDataCol="1"/>
  <pivotFields count="12">
    <pivotField numFmtId="164" showAll="0"/>
    <pivotField numFmtId="2" showAll="0"/>
    <pivotField numFmtId="2" showAll="0"/>
    <pivotField numFmtId="2" showAll="0"/>
    <pivotField numFmtId="2" showAll="0"/>
    <pivotField numFmtId="2" showAll="0"/>
    <pivotField dataField="1" numFmtId="2" showAll="0"/>
    <pivotField numFmtId="2" showAll="0"/>
    <pivotField numFmtId="2" showAll="0"/>
    <pivotField showAll="0">
      <items count="6">
        <item x="2"/>
        <item x="3"/>
        <item x="4"/>
        <item x="0"/>
        <item x="1"/>
        <item t="default"/>
      </items>
    </pivotField>
    <pivotField axis="axisRow"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Fields count="1">
    <field x="10"/>
  </rowFields>
  <rowItems count="13">
    <i>
      <x/>
    </i>
    <i>
      <x v="1"/>
    </i>
    <i>
      <x v="2"/>
    </i>
    <i>
      <x v="3"/>
    </i>
    <i>
      <x v="4"/>
    </i>
    <i>
      <x v="5"/>
    </i>
    <i>
      <x v="6"/>
    </i>
    <i>
      <x v="7"/>
    </i>
    <i>
      <x v="8"/>
    </i>
    <i>
      <x v="9"/>
    </i>
    <i>
      <x v="10"/>
    </i>
    <i>
      <x v="11"/>
    </i>
    <i t="grand">
      <x/>
    </i>
  </rowItems>
  <colItems count="1">
    <i/>
  </colItems>
  <dataFields count="1">
    <dataField name="Average of daily_price_range" fld="6" subtotal="average" baseField="0"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9" firstHeaderRow="1" firstDataRow="1" firstDataCol="1"/>
  <pivotFields count="12">
    <pivotField numFmtId="164" showAll="0"/>
    <pivotField numFmtId="2" showAll="0"/>
    <pivotField numFmtId="2" showAll="0"/>
    <pivotField numFmtId="2" showAll="0"/>
    <pivotField numFmtId="2" showAll="0"/>
    <pivotField numFmtId="2" showAll="0"/>
    <pivotField numFmtId="2" showAll="0"/>
    <pivotField numFmtId="2" showAll="0"/>
    <pivotField dataField="1" numFmtId="2" showAll="0"/>
    <pivotField axis="axisRow" showAll="0">
      <items count="6">
        <item x="2"/>
        <item x="3"/>
        <item x="4"/>
        <item x="0"/>
        <item x="1"/>
        <item t="default"/>
      </items>
    </pivotField>
    <pivotField showAll="0">
      <items count="13">
        <item x="7"/>
        <item x="8"/>
        <item x="9"/>
        <item x="10"/>
        <item x="11"/>
        <item x="0"/>
        <item x="1"/>
        <item x="2"/>
        <item x="3"/>
        <item x="4"/>
        <item x="5"/>
        <item x="6"/>
        <item t="default"/>
      </items>
    </pivotField>
    <pivotField showAll="0">
      <items count="7">
        <item x="0"/>
        <item x="1"/>
        <item x="2"/>
        <item x="3"/>
        <item x="4"/>
        <item x="5"/>
        <item t="default"/>
      </items>
    </pivotField>
  </pivotFields>
  <rowFields count="1">
    <field x="9"/>
  </rowFields>
  <rowItems count="6">
    <i>
      <x/>
    </i>
    <i>
      <x v="1"/>
    </i>
    <i>
      <x v="2"/>
    </i>
    <i>
      <x v="3"/>
    </i>
    <i>
      <x v="4"/>
    </i>
    <i t="grand">
      <x/>
    </i>
  </rowItems>
  <colItems count="1">
    <i/>
  </colItems>
  <dataFields count="1">
    <dataField name="Average of %_change" fld="8" subtotal="average" baseField="9"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Year">
  <location ref="A3:C9" firstHeaderRow="0" firstDataRow="1" firstDataCol="1"/>
  <pivotFields count="12">
    <pivotField numFmtId="164" showAll="0"/>
    <pivotField numFmtId="2" showAll="0"/>
    <pivotField numFmtId="2" showAll="0"/>
    <pivotField numFmtId="2" showAll="0"/>
    <pivotField numFmtId="2" showAll="0"/>
    <pivotField numFmtId="2" showAll="0"/>
    <pivotField dataField="1"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axis="axisRow" showAll="0">
      <items count="7">
        <item x="0"/>
        <item x="1"/>
        <item x="2"/>
        <item x="3"/>
        <item x="4"/>
        <item x="5"/>
        <item t="default"/>
      </items>
    </pivotField>
  </pivotFields>
  <rowFields count="1">
    <field x="11"/>
  </rowFields>
  <rowItems count="6">
    <i>
      <x/>
    </i>
    <i>
      <x v="1"/>
    </i>
    <i>
      <x v="2"/>
    </i>
    <i>
      <x v="3"/>
    </i>
    <i>
      <x v="4"/>
    </i>
    <i>
      <x v="5"/>
    </i>
  </rowItems>
  <colFields count="1">
    <field x="-2"/>
  </colFields>
  <colItems count="2">
    <i>
      <x/>
    </i>
    <i i="1">
      <x v="1"/>
    </i>
  </colItems>
  <dataFields count="2">
    <dataField name="Max of daily_price_range" fld="6" subtotal="max" baseField="11" baseItem="0"/>
    <dataField name="Min of daily_price_range2" fld="6" subtotal="min" baseField="11" baseItem="0"/>
  </dataFields>
  <formats count="4">
    <format dxfId="18">
      <pivotArea field="11" type="button" dataOnly="0" labelOnly="1" outline="0" axis="axisRow" fieldPosition="0"/>
    </format>
    <format dxfId="17">
      <pivotArea dataOnly="0" labelOnly="1" fieldPosition="0">
        <references count="1">
          <reference field="11" count="0"/>
        </references>
      </pivotArea>
    </format>
    <format dxfId="16">
      <pivotArea field="11" type="button" dataOnly="0" labelOnly="1" outline="0" axis="axisRow" fieldPosition="0"/>
    </format>
    <format dxfId="15">
      <pivotArea dataOnly="0" labelOnly="1" fieldPosition="0">
        <references count="1">
          <reference field="11" count="0"/>
        </references>
      </pivotArea>
    </format>
  </formats>
  <conditionalFormats count="2">
    <conditionalFormat priority="1">
      <pivotAreas count="1">
        <pivotArea type="data" outline="0" collapsedLevelsAreSubtotals="1" fieldPosition="0"/>
      </pivotAreas>
    </conditionalFormat>
    <conditionalFormat priority="2">
      <pivotAreas count="1">
        <pivotArea type="data" outline="0" collapsedLevelsAreSubtotals="1"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10" firstHeaderRow="1" firstDataRow="1" firstDataCol="1"/>
  <pivotFields count="12">
    <pivotField numFmtId="164" showAll="0"/>
    <pivotField numFmtId="2" showAll="0"/>
    <pivotField numFmtId="2" showAll="0"/>
    <pivotField numFmtId="2" showAll="0"/>
    <pivotField numFmtId="2" showAll="0"/>
    <pivotField dataField="1" numFmtId="2" showAll="0" sumSubtotal="1"/>
    <pivotField numFmtId="2" showAll="0"/>
    <pivotField numFmtId="2" showAll="0"/>
    <pivotField numFmtId="2" showAll="0"/>
    <pivotField showAll="0">
      <items count="6">
        <item x="2"/>
        <item x="3"/>
        <item x="4"/>
        <item x="0"/>
        <item x="1"/>
        <item t="default"/>
      </items>
    </pivotField>
    <pivotField showAll="0">
      <items count="13">
        <item x="7"/>
        <item x="8"/>
        <item x="9"/>
        <item x="10"/>
        <item x="11"/>
        <item x="0"/>
        <item x="1"/>
        <item x="2"/>
        <item x="3"/>
        <item x="4"/>
        <item x="5"/>
        <item x="6"/>
        <item t="default"/>
      </items>
    </pivotField>
    <pivotField axis="axisRow" showAll="0">
      <items count="7">
        <item x="0"/>
        <item x="1"/>
        <item x="2"/>
        <item x="3"/>
        <item x="4"/>
        <item x="5"/>
        <item t="default"/>
      </items>
    </pivotField>
  </pivotFields>
  <rowFields count="1">
    <field x="11"/>
  </rowFields>
  <rowItems count="7">
    <i>
      <x/>
    </i>
    <i>
      <x v="1"/>
    </i>
    <i>
      <x v="2"/>
    </i>
    <i>
      <x v="3"/>
    </i>
    <i>
      <x v="4"/>
    </i>
    <i>
      <x v="5"/>
    </i>
    <i t="grand">
      <x/>
    </i>
  </rowItems>
  <colItems count="1">
    <i/>
  </colItems>
  <dataFields count="1">
    <dataField name="Sum of Volume" fld="5" baseField="0" baseItem="0" numFmtId="165"/>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3"/>
          </reference>
        </references>
      </pivotArea>
    </chartFormat>
    <chartFormat chart="0" format="5">
      <pivotArea type="data" outline="0" fieldPosition="0">
        <references count="2">
          <reference field="4294967294" count="1" selected="0">
            <x v="0"/>
          </reference>
          <reference field="11" count="1" selected="0">
            <x v="4"/>
          </reference>
        </references>
      </pivotArea>
    </chartFormat>
    <chartFormat chart="0" format="6">
      <pivotArea type="data" outline="0" fieldPosition="0">
        <references count="2">
          <reference field="4294967294" count="1" selected="0">
            <x v="0"/>
          </reference>
          <reference field="11" count="1" selected="0">
            <x v="5"/>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11" count="1" selected="0">
            <x v="0"/>
          </reference>
        </references>
      </pivotArea>
    </chartFormat>
    <chartFormat chart="2" format="16">
      <pivotArea type="data" outline="0" fieldPosition="0">
        <references count="2">
          <reference field="4294967294" count="1" selected="0">
            <x v="0"/>
          </reference>
          <reference field="11" count="1" selected="0">
            <x v="1"/>
          </reference>
        </references>
      </pivotArea>
    </chartFormat>
    <chartFormat chart="2" format="17">
      <pivotArea type="data" outline="0" fieldPosition="0">
        <references count="2">
          <reference field="4294967294" count="1" selected="0">
            <x v="0"/>
          </reference>
          <reference field="11" count="1" selected="0">
            <x v="2"/>
          </reference>
        </references>
      </pivotArea>
    </chartFormat>
    <chartFormat chart="2" format="18">
      <pivotArea type="data" outline="0" fieldPosition="0">
        <references count="2">
          <reference field="4294967294" count="1" selected="0">
            <x v="0"/>
          </reference>
          <reference field="11" count="1" selected="0">
            <x v="3"/>
          </reference>
        </references>
      </pivotArea>
    </chartFormat>
    <chartFormat chart="2" format="19">
      <pivotArea type="data" outline="0" fieldPosition="0">
        <references count="2">
          <reference field="4294967294" count="1" selected="0">
            <x v="0"/>
          </reference>
          <reference field="11" count="1" selected="0">
            <x v="4"/>
          </reference>
        </references>
      </pivotArea>
    </chartFormat>
    <chartFormat chart="2" format="20">
      <pivotArea type="data" outline="0" fieldPosition="0">
        <references count="2">
          <reference field="4294967294" count="1" selected="0">
            <x v="0"/>
          </reference>
          <reference field="1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9" name="PivotTable4"/>
    <pivotTable tabId="6" name="PivotTable1"/>
    <pivotTable tabId="4" name="PivotTable1"/>
    <pivotTable tabId="4" name="PivotTable13"/>
    <pivotTable tabId="4" name="PivotTable2"/>
    <pivotTable tabId="4" name="PivotTable5"/>
    <pivotTable tabId="4" name="PivotTable6"/>
    <pivotTable tabId="4" name="PivotTable7"/>
    <pivotTable tabId="4" name="PivotTable8"/>
    <pivotTable tabId="4" name="PivotTable9"/>
    <pivotTable tabId="8" name="PivotTable3"/>
    <pivotTable tabId="7" name="PivotTable2"/>
    <pivotTable tabId="17" name="PivotTable2"/>
    <pivotTable tabId="12" name="PivotTable6"/>
  </pivotTables>
  <data>
    <tabular pivotCacheId="1">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9" name="PivotTable4"/>
    <pivotTable tabId="6" name="PivotTable1"/>
    <pivotTable tabId="4" name="PivotTable1"/>
    <pivotTable tabId="4" name="PivotTable13"/>
    <pivotTable tabId="4" name="PivotTable2"/>
    <pivotTable tabId="4" name="PivotTable5"/>
    <pivotTable tabId="4" name="PivotTable6"/>
    <pivotTable tabId="4" name="PivotTable7"/>
    <pivotTable tabId="4" name="PivotTable8"/>
    <pivotTable tabId="4" name="PivotTable9"/>
    <pivotTable tabId="8" name="PivotTable3"/>
    <pivotTable tabId="7" name="PivotTable2"/>
    <pivotTable tabId="17" name="PivotTable2"/>
    <pivotTable tabId="12" name="PivotTable6"/>
  </pivotTables>
  <data>
    <tabular pivotCacheId="1">
      <items count="12">
        <i x="7" s="1"/>
        <i x="8" s="1"/>
        <i x="9" s="1"/>
        <i x="10" s="1"/>
        <i x="11" s="1"/>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weekday" sourceName="weekday">
  <pivotTables>
    <pivotTable tabId="9" name="PivotTable4"/>
    <pivotTable tabId="6" name="PivotTable1"/>
    <pivotTable tabId="4" name="PivotTable1"/>
    <pivotTable tabId="4" name="PivotTable13"/>
    <pivotTable tabId="4" name="PivotTable2"/>
    <pivotTable tabId="4" name="PivotTable5"/>
    <pivotTable tabId="4" name="PivotTable6"/>
    <pivotTable tabId="4" name="PivotTable7"/>
    <pivotTable tabId="4" name="PivotTable8"/>
    <pivotTable tabId="4" name="PivotTable9"/>
    <pivotTable tabId="8" name="PivotTable3"/>
    <pivotTable tabId="7" name="PivotTable2"/>
    <pivotTable tabId="17" name="PivotTable2"/>
    <pivotTable tabId="12" name="PivotTable6"/>
  </pivotTables>
  <data>
    <tabular pivotCacheId="1">
      <items count="5">
        <i x="2" s="1"/>
        <i x="3"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41300"/>
  <slicer name="Month" cache="Slicer_Month" caption="Month" columnCount="2" rowHeight="241300"/>
  <slicer name="weekday" cache="Slicer_weekday" caption="weekday" rowHeight="241300"/>
</slicers>
</file>

<file path=xl/tables/table1.xml><?xml version="1.0" encoding="utf-8"?>
<table xmlns="http://schemas.openxmlformats.org/spreadsheetml/2006/main" id="1" name="Table1" displayName="Table1" ref="A1:L1256" totalsRowShown="0" headerRowDxfId="28">
  <autoFilter ref="A1:L1256"/>
  <tableColumns count="12">
    <tableColumn id="1" name="Date" dataDxfId="27"/>
    <tableColumn id="2" name="Close" dataDxfId="26"/>
    <tableColumn id="3" name="High" dataDxfId="25"/>
    <tableColumn id="4" name="Low" dataDxfId="24"/>
    <tableColumn id="5" name="Open" dataDxfId="23"/>
    <tableColumn id="6" name="Volume" dataDxfId="22"/>
    <tableColumn id="7" name="daily_price_range" dataDxfId="21">
      <calculatedColumnFormula>C2-D2</calculatedColumnFormula>
    </tableColumn>
    <tableColumn id="8" name="price_movement" dataDxfId="20">
      <calculatedColumnFormula>B2-E2</calculatedColumnFormula>
    </tableColumn>
    <tableColumn id="9" name="%_change" dataDxfId="19">
      <calculatedColumnFormula>(B2-E2)/E2*100</calculatedColumnFormula>
    </tableColumn>
    <tableColumn id="10" name="weekday">
      <calculatedColumnFormula>TEXT(A2,"dddd")</calculatedColumnFormula>
    </tableColumn>
    <tableColumn id="11" name="Month">
      <calculatedColumnFormula>TEXT(A2,"mmmm")</calculatedColumnFormula>
    </tableColumn>
    <tableColumn id="12" name="Year">
      <calculatedColumnFormula>YEAR(A2)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257"/>
  <sheetViews>
    <sheetView topLeftCell="A2" workbookViewId="0">
      <selection activeCell="A6" sqref="A2:L1256"/>
    </sheetView>
  </sheetViews>
  <sheetFormatPr defaultRowHeight="14" x14ac:dyDescent="0.3"/>
  <cols>
    <col min="1" max="1" width="14.5" style="2" customWidth="1"/>
    <col min="2" max="2" width="12.9140625" style="1" customWidth="1"/>
    <col min="3" max="3" width="15.33203125" style="1" customWidth="1"/>
    <col min="4" max="4" width="13.4140625" style="1" customWidth="1"/>
    <col min="5" max="5" width="15.83203125" style="1" customWidth="1"/>
    <col min="6" max="6" width="15.1640625" style="1" customWidth="1"/>
    <col min="7" max="7" width="18.6640625" customWidth="1"/>
    <col min="8" max="8" width="16.9140625" customWidth="1"/>
    <col min="9" max="9" width="11.1640625" customWidth="1"/>
    <col min="10" max="10" width="13" customWidth="1"/>
  </cols>
  <sheetData>
    <row r="1" spans="1:12" x14ac:dyDescent="0.3">
      <c r="A1" s="2" t="s">
        <v>0</v>
      </c>
      <c r="B1" s="1" t="s">
        <v>1</v>
      </c>
      <c r="C1" s="1" t="s">
        <v>2</v>
      </c>
      <c r="D1" s="1" t="s">
        <v>3</v>
      </c>
      <c r="E1" s="1" t="s">
        <v>4</v>
      </c>
      <c r="F1" s="1" t="s">
        <v>5</v>
      </c>
      <c r="G1" s="1" t="s">
        <v>6</v>
      </c>
      <c r="H1" s="1" t="s">
        <v>7</v>
      </c>
      <c r="I1" s="1" t="s">
        <v>8</v>
      </c>
      <c r="J1" s="1" t="s">
        <v>9</v>
      </c>
      <c r="K1" s="1" t="s">
        <v>10</v>
      </c>
      <c r="L1" s="1" t="s">
        <v>11</v>
      </c>
    </row>
    <row r="2" spans="1:12" x14ac:dyDescent="0.3">
      <c r="A2" s="2">
        <v>43986</v>
      </c>
      <c r="B2" s="1">
        <v>78.329315185546804</v>
      </c>
      <c r="C2" s="1">
        <v>79.1312690763083</v>
      </c>
      <c r="D2" s="1">
        <v>77.955066575586102</v>
      </c>
      <c r="E2" s="1">
        <v>78.832362630479494</v>
      </c>
      <c r="F2" s="1">
        <v>87560400</v>
      </c>
      <c r="G2" s="1">
        <f>C2-D2</f>
        <v>1.1762025007221979</v>
      </c>
      <c r="H2" s="1">
        <f>B2-E2</f>
        <v>-0.50304744493269027</v>
      </c>
      <c r="I2" s="1">
        <f>(B2-E2)/E2*100</f>
        <v>-0.63812300956992196</v>
      </c>
      <c r="J2" t="str">
        <f>TEXT(A2,"dddd")</f>
        <v>Thursday</v>
      </c>
      <c r="K2" t="str">
        <f>TEXT(A2,"mmmm")</f>
        <v>June</v>
      </c>
      <c r="L2">
        <f>YEAR(A2)</f>
        <v>2020</v>
      </c>
    </row>
    <row r="3" spans="1:12" x14ac:dyDescent="0.3">
      <c r="A3" s="2">
        <v>43987</v>
      </c>
      <c r="B3" s="1">
        <v>80.560218811035099</v>
      </c>
      <c r="C3" s="1">
        <v>80.620973123863905</v>
      </c>
      <c r="D3" s="1">
        <v>78.5504688125245</v>
      </c>
      <c r="E3" s="1">
        <v>78.579629696074704</v>
      </c>
      <c r="F3" s="1">
        <v>137250400</v>
      </c>
      <c r="G3" s="1">
        <f t="shared" ref="G3:G66" si="0">C3-D3</f>
        <v>2.0705043113394055</v>
      </c>
      <c r="H3" s="1">
        <f t="shared" ref="H3:H66" si="1">B3-E3</f>
        <v>1.9805891149603951</v>
      </c>
      <c r="I3" s="1">
        <f t="shared" ref="I3:I66" si="2">(B3-E3)/E3*100</f>
        <v>2.5204866994420714</v>
      </c>
      <c r="J3" t="str">
        <f t="shared" ref="J3:J66" si="3">TEXT(A3,"dddd")</f>
        <v>Friday</v>
      </c>
      <c r="K3" t="str">
        <f t="shared" ref="K3:K66" si="4">TEXT(A3,"mmmm")</f>
        <v>June</v>
      </c>
      <c r="L3">
        <f t="shared" ref="L3:L66" si="5">YEAR(A3)</f>
        <v>2020</v>
      </c>
    </row>
    <row r="4" spans="1:12" x14ac:dyDescent="0.3">
      <c r="A4" s="2">
        <v>43990</v>
      </c>
      <c r="B4" s="1">
        <v>81.036537170410099</v>
      </c>
      <c r="C4" s="1">
        <v>81.070563148198303</v>
      </c>
      <c r="D4" s="1">
        <v>79.544414981853194</v>
      </c>
      <c r="E4" s="1">
        <v>80.256453806492701</v>
      </c>
      <c r="F4" s="1">
        <v>95654400</v>
      </c>
      <c r="G4" s="1">
        <f t="shared" si="0"/>
        <v>1.5261481663451093</v>
      </c>
      <c r="H4" s="1">
        <f t="shared" si="1"/>
        <v>0.78008336391739874</v>
      </c>
      <c r="I4" s="1">
        <f t="shared" si="2"/>
        <v>0.9719883285626687</v>
      </c>
      <c r="J4" t="str">
        <f t="shared" si="3"/>
        <v>Monday</v>
      </c>
      <c r="K4" t="str">
        <f t="shared" si="4"/>
        <v>June</v>
      </c>
      <c r="L4">
        <f t="shared" si="5"/>
        <v>2020</v>
      </c>
    </row>
    <row r="5" spans="1:12" x14ac:dyDescent="0.3">
      <c r="A5" s="2">
        <v>43991</v>
      </c>
      <c r="B5" s="1">
        <v>83.595504760742102</v>
      </c>
      <c r="C5" s="1">
        <v>83.989191534705995</v>
      </c>
      <c r="D5" s="1">
        <v>80.684162737020301</v>
      </c>
      <c r="E5" s="1">
        <v>80.715756167377606</v>
      </c>
      <c r="F5" s="1">
        <v>147712400</v>
      </c>
      <c r="G5" s="1">
        <f t="shared" si="0"/>
        <v>3.3050287976856936</v>
      </c>
      <c r="H5" s="1">
        <f t="shared" si="1"/>
        <v>2.8797485933644964</v>
      </c>
      <c r="I5" s="1">
        <f t="shared" si="2"/>
        <v>3.5677651181175287</v>
      </c>
      <c r="J5" t="str">
        <f t="shared" si="3"/>
        <v>Tuesday</v>
      </c>
      <c r="K5" t="str">
        <f t="shared" si="4"/>
        <v>June</v>
      </c>
      <c r="L5">
        <f t="shared" si="5"/>
        <v>2020</v>
      </c>
    </row>
    <row r="6" spans="1:12" x14ac:dyDescent="0.3">
      <c r="A6" s="2">
        <v>43992</v>
      </c>
      <c r="B6" s="1">
        <v>85.746208190917898</v>
      </c>
      <c r="C6" s="1">
        <v>86.215229717678199</v>
      </c>
      <c r="D6" s="1">
        <v>84.105841703853301</v>
      </c>
      <c r="E6" s="1">
        <v>84.545702346340093</v>
      </c>
      <c r="F6" s="1">
        <v>166651600</v>
      </c>
      <c r="G6" s="1">
        <f t="shared" si="0"/>
        <v>2.1093880138248977</v>
      </c>
      <c r="H6" s="1">
        <f t="shared" si="1"/>
        <v>1.2005058445778047</v>
      </c>
      <c r="I6" s="1">
        <f t="shared" si="2"/>
        <v>1.4199489876610782</v>
      </c>
      <c r="J6" t="str">
        <f t="shared" si="3"/>
        <v>Wednesday</v>
      </c>
      <c r="K6" t="str">
        <f t="shared" si="4"/>
        <v>June</v>
      </c>
      <c r="L6">
        <f t="shared" si="5"/>
        <v>2020</v>
      </c>
    </row>
    <row r="7" spans="1:12" x14ac:dyDescent="0.3">
      <c r="A7" s="2">
        <v>43993</v>
      </c>
      <c r="B7" s="1">
        <v>81.629493713378906</v>
      </c>
      <c r="C7" s="1">
        <v>85.313636154930506</v>
      </c>
      <c r="D7" s="1">
        <v>81.5274306203534</v>
      </c>
      <c r="E7" s="1">
        <v>84.888355962628793</v>
      </c>
      <c r="F7" s="1">
        <v>201662400</v>
      </c>
      <c r="G7" s="1">
        <f t="shared" si="0"/>
        <v>3.7862055345771068</v>
      </c>
      <c r="H7" s="1">
        <f t="shared" si="1"/>
        <v>-3.2588622492498871</v>
      </c>
      <c r="I7" s="1">
        <f t="shared" si="2"/>
        <v>-3.8389979547778812</v>
      </c>
      <c r="J7" t="str">
        <f t="shared" si="3"/>
        <v>Thursday</v>
      </c>
      <c r="K7" t="str">
        <f t="shared" si="4"/>
        <v>June</v>
      </c>
      <c r="L7">
        <f t="shared" si="5"/>
        <v>2020</v>
      </c>
    </row>
    <row r="8" spans="1:12" x14ac:dyDescent="0.3">
      <c r="A8" s="2">
        <v>43994</v>
      </c>
      <c r="B8" s="1">
        <v>82.334266662597599</v>
      </c>
      <c r="C8" s="1">
        <v>84.521422585449002</v>
      </c>
      <c r="D8" s="1">
        <v>81.221250578363097</v>
      </c>
      <c r="E8" s="1">
        <v>83.772932488356403</v>
      </c>
      <c r="F8" s="1">
        <v>200146000</v>
      </c>
      <c r="G8" s="1">
        <f t="shared" si="0"/>
        <v>3.3001720070859051</v>
      </c>
      <c r="H8" s="1">
        <f t="shared" si="1"/>
        <v>-1.4386658257588039</v>
      </c>
      <c r="I8" s="1">
        <f t="shared" si="2"/>
        <v>-1.7173396979492919</v>
      </c>
      <c r="J8" t="str">
        <f t="shared" si="3"/>
        <v>Friday</v>
      </c>
      <c r="K8" t="str">
        <f t="shared" si="4"/>
        <v>June</v>
      </c>
      <c r="L8">
        <f t="shared" si="5"/>
        <v>2020</v>
      </c>
    </row>
    <row r="9" spans="1:12" x14ac:dyDescent="0.3">
      <c r="A9" s="2">
        <v>43997</v>
      </c>
      <c r="B9" s="1">
        <v>83.352500915527301</v>
      </c>
      <c r="C9" s="1">
        <v>84.006218042394096</v>
      </c>
      <c r="D9" s="1">
        <v>80.822689945872796</v>
      </c>
      <c r="E9" s="1">
        <v>80.985514799188394</v>
      </c>
      <c r="F9" s="1">
        <v>138808800</v>
      </c>
      <c r="G9" s="1">
        <f t="shared" si="0"/>
        <v>3.1835280965213002</v>
      </c>
      <c r="H9" s="1">
        <f t="shared" si="1"/>
        <v>2.3669861163389072</v>
      </c>
      <c r="I9" s="1">
        <f t="shared" si="2"/>
        <v>2.9227277522506139</v>
      </c>
      <c r="J9" t="str">
        <f t="shared" si="3"/>
        <v>Monday</v>
      </c>
      <c r="K9" t="str">
        <f t="shared" si="4"/>
        <v>June</v>
      </c>
      <c r="L9">
        <f t="shared" si="5"/>
        <v>2020</v>
      </c>
    </row>
    <row r="10" spans="1:12" x14ac:dyDescent="0.3">
      <c r="A10" s="2">
        <v>43998</v>
      </c>
      <c r="B10" s="1">
        <v>85.561531066894503</v>
      </c>
      <c r="C10" s="1">
        <v>85.833716683230406</v>
      </c>
      <c r="D10" s="1">
        <v>83.772927228771096</v>
      </c>
      <c r="E10" s="1">
        <v>85.410861521610101</v>
      </c>
      <c r="F10" s="1">
        <v>165428800</v>
      </c>
      <c r="G10" s="1">
        <f t="shared" si="0"/>
        <v>2.0607894544593108</v>
      </c>
      <c r="H10" s="1">
        <f t="shared" si="1"/>
        <v>0.15066954528440135</v>
      </c>
      <c r="I10" s="1">
        <f t="shared" si="2"/>
        <v>0.17640560298795244</v>
      </c>
      <c r="J10" t="str">
        <f t="shared" si="3"/>
        <v>Tuesday</v>
      </c>
      <c r="K10" t="str">
        <f t="shared" si="4"/>
        <v>June</v>
      </c>
      <c r="L10">
        <f t="shared" si="5"/>
        <v>2020</v>
      </c>
    </row>
    <row r="11" spans="1:12" x14ac:dyDescent="0.3">
      <c r="A11" s="2">
        <v>43999</v>
      </c>
      <c r="B11" s="1">
        <v>85.442451477050696</v>
      </c>
      <c r="C11" s="1">
        <v>86.368346795229797</v>
      </c>
      <c r="D11" s="1">
        <v>85.320942827249795</v>
      </c>
      <c r="E11" s="1">
        <v>86.307592470329297</v>
      </c>
      <c r="F11" s="1">
        <v>114406400</v>
      </c>
      <c r="G11" s="1">
        <f t="shared" si="0"/>
        <v>1.0474039679800029</v>
      </c>
      <c r="H11" s="1">
        <f t="shared" si="1"/>
        <v>-0.86514099327860094</v>
      </c>
      <c r="I11" s="1">
        <f t="shared" si="2"/>
        <v>-1.0023926847177644</v>
      </c>
      <c r="J11" t="str">
        <f t="shared" si="3"/>
        <v>Wednesday</v>
      </c>
      <c r="K11" t="str">
        <f t="shared" si="4"/>
        <v>June</v>
      </c>
      <c r="L11">
        <f t="shared" si="5"/>
        <v>2020</v>
      </c>
    </row>
    <row r="12" spans="1:12" x14ac:dyDescent="0.3">
      <c r="A12" s="2">
        <v>44000</v>
      </c>
      <c r="B12" s="1">
        <v>85.476470947265597</v>
      </c>
      <c r="C12" s="1">
        <v>85.894460967390401</v>
      </c>
      <c r="D12" s="1">
        <v>84.866495198516802</v>
      </c>
      <c r="E12" s="1">
        <v>85.398703637405404</v>
      </c>
      <c r="F12" s="1">
        <v>96820400</v>
      </c>
      <c r="G12" s="1">
        <f t="shared" si="0"/>
        <v>1.0279657688735995</v>
      </c>
      <c r="H12" s="1">
        <f t="shared" si="1"/>
        <v>7.7767309860192313E-2</v>
      </c>
      <c r="I12" s="1">
        <f t="shared" si="2"/>
        <v>9.1063806062425437E-2</v>
      </c>
      <c r="J12" t="str">
        <f t="shared" si="3"/>
        <v>Thursday</v>
      </c>
      <c r="K12" t="str">
        <f t="shared" si="4"/>
        <v>June</v>
      </c>
      <c r="L12">
        <f t="shared" si="5"/>
        <v>2020</v>
      </c>
    </row>
    <row r="13" spans="1:12" x14ac:dyDescent="0.3">
      <c r="A13" s="2">
        <v>44001</v>
      </c>
      <c r="B13" s="1">
        <v>84.987998962402301</v>
      </c>
      <c r="C13" s="1">
        <v>86.650236179714398</v>
      </c>
      <c r="D13" s="1">
        <v>83.877408271640604</v>
      </c>
      <c r="E13" s="1">
        <v>86.183647179924193</v>
      </c>
      <c r="F13" s="1">
        <v>264476000</v>
      </c>
      <c r="G13" s="1">
        <f t="shared" si="0"/>
        <v>2.7728279080737934</v>
      </c>
      <c r="H13" s="1">
        <f t="shared" si="1"/>
        <v>-1.1956482175218923</v>
      </c>
      <c r="I13" s="1">
        <f t="shared" si="2"/>
        <v>-1.3873260840606538</v>
      </c>
      <c r="J13" t="str">
        <f t="shared" si="3"/>
        <v>Friday</v>
      </c>
      <c r="K13" t="str">
        <f t="shared" si="4"/>
        <v>June</v>
      </c>
      <c r="L13">
        <f t="shared" si="5"/>
        <v>2020</v>
      </c>
    </row>
    <row r="14" spans="1:12" x14ac:dyDescent="0.3">
      <c r="A14" s="2">
        <v>44004</v>
      </c>
      <c r="B14" s="1">
        <v>87.211593627929602</v>
      </c>
      <c r="C14" s="1">
        <v>87.354972906114398</v>
      </c>
      <c r="D14" s="1">
        <v>85.335500283744594</v>
      </c>
      <c r="E14" s="1">
        <v>85.381674151534298</v>
      </c>
      <c r="F14" s="1">
        <v>135445200</v>
      </c>
      <c r="G14" s="1">
        <f t="shared" si="0"/>
        <v>2.0194726223698041</v>
      </c>
      <c r="H14" s="1">
        <f t="shared" si="1"/>
        <v>1.8299194763953039</v>
      </c>
      <c r="I14" s="1">
        <f t="shared" si="2"/>
        <v>2.1432227636431516</v>
      </c>
      <c r="J14" t="str">
        <f t="shared" si="3"/>
        <v>Monday</v>
      </c>
      <c r="K14" t="str">
        <f t="shared" si="4"/>
        <v>June</v>
      </c>
      <c r="L14">
        <f t="shared" si="5"/>
        <v>2020</v>
      </c>
    </row>
    <row r="15" spans="1:12" x14ac:dyDescent="0.3">
      <c r="A15" s="2">
        <v>44005</v>
      </c>
      <c r="B15" s="1">
        <v>89.0731201171875</v>
      </c>
      <c r="C15" s="1">
        <v>90.494772636981594</v>
      </c>
      <c r="D15" s="1">
        <v>88.037864168649406</v>
      </c>
      <c r="E15" s="1">
        <v>88.458286717697206</v>
      </c>
      <c r="F15" s="1">
        <v>212155600</v>
      </c>
      <c r="G15" s="1">
        <f t="shared" si="0"/>
        <v>2.4569084683321876</v>
      </c>
      <c r="H15" s="1">
        <f t="shared" si="1"/>
        <v>0.61483339949029414</v>
      </c>
      <c r="I15" s="1">
        <f t="shared" si="2"/>
        <v>0.69505460969694421</v>
      </c>
      <c r="J15" t="str">
        <f t="shared" si="3"/>
        <v>Tuesday</v>
      </c>
      <c r="K15" t="str">
        <f t="shared" si="4"/>
        <v>June</v>
      </c>
      <c r="L15">
        <f t="shared" si="5"/>
        <v>2020</v>
      </c>
    </row>
    <row r="16" spans="1:12" x14ac:dyDescent="0.3">
      <c r="A16" s="2">
        <v>44006</v>
      </c>
      <c r="B16" s="1">
        <v>87.500793457031193</v>
      </c>
      <c r="C16" s="1">
        <v>89.622336792508193</v>
      </c>
      <c r="D16" s="1">
        <v>87.126544802570905</v>
      </c>
      <c r="E16" s="1">
        <v>88.701299306705295</v>
      </c>
      <c r="F16" s="1">
        <v>192623200</v>
      </c>
      <c r="G16" s="1">
        <f t="shared" si="0"/>
        <v>2.4957919899372882</v>
      </c>
      <c r="H16" s="1">
        <f t="shared" si="1"/>
        <v>-1.2005058496741015</v>
      </c>
      <c r="I16" s="1">
        <f t="shared" si="2"/>
        <v>-1.3534253264127218</v>
      </c>
      <c r="J16" t="str">
        <f t="shared" si="3"/>
        <v>Wednesday</v>
      </c>
      <c r="K16" t="str">
        <f t="shared" si="4"/>
        <v>June</v>
      </c>
      <c r="L16">
        <f t="shared" si="5"/>
        <v>2020</v>
      </c>
    </row>
    <row r="17" spans="1:12" x14ac:dyDescent="0.3">
      <c r="A17" s="2">
        <v>44007</v>
      </c>
      <c r="B17" s="1">
        <v>88.662414550781193</v>
      </c>
      <c r="C17" s="1">
        <v>88.701298201592493</v>
      </c>
      <c r="D17" s="1">
        <v>86.895681774277094</v>
      </c>
      <c r="E17" s="1">
        <v>87.656326970120304</v>
      </c>
      <c r="F17" s="1">
        <v>137522400</v>
      </c>
      <c r="G17" s="1">
        <f t="shared" si="0"/>
        <v>1.8056164273153996</v>
      </c>
      <c r="H17" s="1">
        <f t="shared" si="1"/>
        <v>1.0060875806608891</v>
      </c>
      <c r="I17" s="1">
        <f t="shared" si="2"/>
        <v>1.1477637900614264</v>
      </c>
      <c r="J17" t="str">
        <f t="shared" si="3"/>
        <v>Thursday</v>
      </c>
      <c r="K17" t="str">
        <f t="shared" si="4"/>
        <v>June</v>
      </c>
      <c r="L17">
        <f t="shared" si="5"/>
        <v>2020</v>
      </c>
    </row>
    <row r="18" spans="1:12" x14ac:dyDescent="0.3">
      <c r="A18" s="2">
        <v>44008</v>
      </c>
      <c r="B18" s="1">
        <v>85.938201904296804</v>
      </c>
      <c r="C18" s="1">
        <v>88.779074500512806</v>
      </c>
      <c r="D18" s="1">
        <v>85.789957507036505</v>
      </c>
      <c r="E18" s="1">
        <v>88.557927885779307</v>
      </c>
      <c r="F18" s="1">
        <v>205256800</v>
      </c>
      <c r="G18" s="1">
        <f t="shared" si="0"/>
        <v>2.9891169934763013</v>
      </c>
      <c r="H18" s="1">
        <f t="shared" si="1"/>
        <v>-2.6197259814825031</v>
      </c>
      <c r="I18" s="1">
        <f t="shared" si="2"/>
        <v>-2.9582060511413348</v>
      </c>
      <c r="J18" t="str">
        <f t="shared" si="3"/>
        <v>Friday</v>
      </c>
      <c r="K18" t="str">
        <f t="shared" si="4"/>
        <v>June</v>
      </c>
      <c r="L18">
        <f t="shared" si="5"/>
        <v>2020</v>
      </c>
    </row>
    <row r="19" spans="1:12" x14ac:dyDescent="0.3">
      <c r="A19" s="2">
        <v>44011</v>
      </c>
      <c r="B19" s="1">
        <v>87.918769836425696</v>
      </c>
      <c r="C19" s="1">
        <v>88.013550112351794</v>
      </c>
      <c r="D19" s="1">
        <v>85.367089018256394</v>
      </c>
      <c r="E19" s="1">
        <v>85.845833239840999</v>
      </c>
      <c r="F19" s="1">
        <v>130646000</v>
      </c>
      <c r="G19" s="1">
        <f t="shared" si="0"/>
        <v>2.6464610940954003</v>
      </c>
      <c r="H19" s="1">
        <f t="shared" si="1"/>
        <v>2.0729365965846966</v>
      </c>
      <c r="I19" s="1">
        <f t="shared" si="2"/>
        <v>2.4147201073734208</v>
      </c>
      <c r="J19" t="str">
        <f t="shared" si="3"/>
        <v>Monday</v>
      </c>
      <c r="K19" t="str">
        <f t="shared" si="4"/>
        <v>June</v>
      </c>
      <c r="L19">
        <f t="shared" si="5"/>
        <v>2020</v>
      </c>
    </row>
    <row r="20" spans="1:12" x14ac:dyDescent="0.3">
      <c r="A20" s="2">
        <v>44012</v>
      </c>
      <c r="B20" s="1">
        <v>88.652702331542898</v>
      </c>
      <c r="C20" s="1">
        <v>88.939468363356994</v>
      </c>
      <c r="D20" s="1">
        <v>87.486222333614293</v>
      </c>
      <c r="E20" s="1">
        <v>87.505660453183594</v>
      </c>
      <c r="F20" s="1">
        <v>140223200</v>
      </c>
      <c r="G20" s="1">
        <f t="shared" si="0"/>
        <v>1.4532460297427008</v>
      </c>
      <c r="H20" s="1">
        <f t="shared" si="1"/>
        <v>1.1470418783593033</v>
      </c>
      <c r="I20" s="1">
        <f t="shared" si="2"/>
        <v>1.3108202057088434</v>
      </c>
      <c r="J20" t="str">
        <f t="shared" si="3"/>
        <v>Tuesday</v>
      </c>
      <c r="K20" t="str">
        <f t="shared" si="4"/>
        <v>June</v>
      </c>
      <c r="L20">
        <f t="shared" si="5"/>
        <v>2020</v>
      </c>
    </row>
    <row r="21" spans="1:12" x14ac:dyDescent="0.3">
      <c r="A21" s="2">
        <v>44013</v>
      </c>
      <c r="B21" s="1">
        <v>88.484992980957003</v>
      </c>
      <c r="C21" s="1">
        <v>89.274798915310697</v>
      </c>
      <c r="D21" s="1">
        <v>88.436393988620907</v>
      </c>
      <c r="E21" s="1">
        <v>88.730442736848005</v>
      </c>
      <c r="F21" s="1">
        <v>110737200</v>
      </c>
      <c r="G21" s="1">
        <f t="shared" si="0"/>
        <v>0.83840492668979039</v>
      </c>
      <c r="H21" s="1">
        <f t="shared" si="1"/>
        <v>-0.24544975589100204</v>
      </c>
      <c r="I21" s="1">
        <f t="shared" si="2"/>
        <v>-0.27662406308389981</v>
      </c>
      <c r="J21" t="str">
        <f t="shared" si="3"/>
        <v>Wednesday</v>
      </c>
      <c r="K21" t="str">
        <f t="shared" si="4"/>
        <v>July</v>
      </c>
      <c r="L21">
        <f t="shared" si="5"/>
        <v>2020</v>
      </c>
    </row>
    <row r="22" spans="1:12" x14ac:dyDescent="0.3">
      <c r="A22" s="2">
        <v>44014</v>
      </c>
      <c r="B22" s="1">
        <v>88.484992980957003</v>
      </c>
      <c r="C22" s="1">
        <v>90.030586296658896</v>
      </c>
      <c r="D22" s="1">
        <v>88.370782011633807</v>
      </c>
      <c r="E22" s="1">
        <v>89.393882391572006</v>
      </c>
      <c r="F22" s="1">
        <v>114041600</v>
      </c>
      <c r="G22" s="1">
        <f t="shared" si="0"/>
        <v>1.6598042850250891</v>
      </c>
      <c r="H22" s="1">
        <f t="shared" si="1"/>
        <v>-0.90888941061500361</v>
      </c>
      <c r="I22" s="1">
        <f t="shared" si="2"/>
        <v>-1.0167243957856038</v>
      </c>
      <c r="J22" t="str">
        <f t="shared" si="3"/>
        <v>Thursday</v>
      </c>
      <c r="K22" t="str">
        <f t="shared" si="4"/>
        <v>July</v>
      </c>
      <c r="L22">
        <f t="shared" si="5"/>
        <v>2020</v>
      </c>
    </row>
    <row r="23" spans="1:12" x14ac:dyDescent="0.3">
      <c r="A23" s="2">
        <v>44018</v>
      </c>
      <c r="B23" s="1">
        <v>90.852012634277301</v>
      </c>
      <c r="C23" s="1">
        <v>91.321034210046903</v>
      </c>
      <c r="D23" s="1">
        <v>89.884801179118696</v>
      </c>
      <c r="E23" s="1">
        <v>89.916394612482193</v>
      </c>
      <c r="F23" s="1">
        <v>118655600</v>
      </c>
      <c r="G23" s="1">
        <f t="shared" si="0"/>
        <v>1.4362330309282072</v>
      </c>
      <c r="H23" s="1">
        <f t="shared" si="1"/>
        <v>0.93561802179510778</v>
      </c>
      <c r="I23" s="1">
        <f t="shared" si="2"/>
        <v>1.0405421901394001</v>
      </c>
      <c r="J23" t="str">
        <f t="shared" si="3"/>
        <v>Monday</v>
      </c>
      <c r="K23" t="str">
        <f t="shared" si="4"/>
        <v>July</v>
      </c>
      <c r="L23">
        <f t="shared" si="5"/>
        <v>2020</v>
      </c>
    </row>
    <row r="24" spans="1:12" x14ac:dyDescent="0.3">
      <c r="A24" s="2">
        <v>44019</v>
      </c>
      <c r="B24" s="1">
        <v>90.570091247558594</v>
      </c>
      <c r="C24" s="1">
        <v>92.011181628906499</v>
      </c>
      <c r="D24" s="1">
        <v>90.458305399302304</v>
      </c>
      <c r="E24" s="1">
        <v>91.2310984040123</v>
      </c>
      <c r="F24" s="1">
        <v>112424400</v>
      </c>
      <c r="G24" s="1">
        <f t="shared" si="0"/>
        <v>1.5528762296041947</v>
      </c>
      <c r="H24" s="1">
        <f t="shared" si="1"/>
        <v>-0.66100715645370656</v>
      </c>
      <c r="I24" s="1">
        <f t="shared" si="2"/>
        <v>-0.72454148641998128</v>
      </c>
      <c r="J24" t="str">
        <f t="shared" si="3"/>
        <v>Tuesday</v>
      </c>
      <c r="K24" t="str">
        <f t="shared" si="4"/>
        <v>July</v>
      </c>
      <c r="L24">
        <f t="shared" si="5"/>
        <v>2020</v>
      </c>
    </row>
    <row r="25" spans="1:12" x14ac:dyDescent="0.3">
      <c r="A25" s="2">
        <v>44020</v>
      </c>
      <c r="B25" s="1">
        <v>92.679489135742102</v>
      </c>
      <c r="C25" s="1">
        <v>92.711082565425897</v>
      </c>
      <c r="D25" s="1">
        <v>91.461970317827493</v>
      </c>
      <c r="E25" s="1">
        <v>91.549460385897603</v>
      </c>
      <c r="F25" s="1">
        <v>117092000</v>
      </c>
      <c r="G25" s="1">
        <f t="shared" si="0"/>
        <v>1.2491122475984042</v>
      </c>
      <c r="H25" s="1">
        <f t="shared" si="1"/>
        <v>1.1300287498444987</v>
      </c>
      <c r="I25" s="1">
        <f t="shared" si="2"/>
        <v>1.2343368765705689</v>
      </c>
      <c r="J25" t="str">
        <f t="shared" si="3"/>
        <v>Wednesday</v>
      </c>
      <c r="K25" t="str">
        <f t="shared" si="4"/>
        <v>July</v>
      </c>
      <c r="L25">
        <f t="shared" si="5"/>
        <v>2020</v>
      </c>
    </row>
    <row r="26" spans="1:12" x14ac:dyDescent="0.3">
      <c r="A26" s="2">
        <v>44021</v>
      </c>
      <c r="B26" s="1">
        <v>93.078041076660099</v>
      </c>
      <c r="C26" s="1">
        <v>93.627255029086101</v>
      </c>
      <c r="D26" s="1">
        <v>92.028204756661196</v>
      </c>
      <c r="E26" s="1">
        <v>93.5737909364112</v>
      </c>
      <c r="F26" s="1">
        <v>125642800</v>
      </c>
      <c r="G26" s="1">
        <f t="shared" si="0"/>
        <v>1.5990502724249041</v>
      </c>
      <c r="H26" s="1">
        <f t="shared" si="1"/>
        <v>-0.49574985975110053</v>
      </c>
      <c r="I26" s="1">
        <f t="shared" si="2"/>
        <v>-0.52979563485676373</v>
      </c>
      <c r="J26" t="str">
        <f t="shared" si="3"/>
        <v>Thursday</v>
      </c>
      <c r="K26" t="str">
        <f t="shared" si="4"/>
        <v>July</v>
      </c>
      <c r="L26">
        <f t="shared" si="5"/>
        <v>2020</v>
      </c>
    </row>
    <row r="27" spans="1:12" x14ac:dyDescent="0.3">
      <c r="A27" s="2">
        <v>44022</v>
      </c>
      <c r="B27" s="1">
        <v>93.240882873535099</v>
      </c>
      <c r="C27" s="1">
        <v>93.299212072991196</v>
      </c>
      <c r="D27" s="1">
        <v>92.059822266825094</v>
      </c>
      <c r="E27" s="1">
        <v>92.672223238863594</v>
      </c>
      <c r="F27" s="1">
        <v>90257200</v>
      </c>
      <c r="G27" s="1">
        <f t="shared" si="0"/>
        <v>1.2393898061661019</v>
      </c>
      <c r="H27" s="1">
        <f t="shared" si="1"/>
        <v>0.56865963467150493</v>
      </c>
      <c r="I27" s="1">
        <f t="shared" si="2"/>
        <v>0.61362468148171967</v>
      </c>
      <c r="J27" t="str">
        <f t="shared" si="3"/>
        <v>Friday</v>
      </c>
      <c r="K27" t="str">
        <f t="shared" si="4"/>
        <v>July</v>
      </c>
      <c r="L27">
        <f t="shared" si="5"/>
        <v>2020</v>
      </c>
    </row>
    <row r="28" spans="1:12" x14ac:dyDescent="0.3">
      <c r="A28" s="2">
        <v>44025</v>
      </c>
      <c r="B28" s="1">
        <v>92.810722351074205</v>
      </c>
      <c r="C28" s="1">
        <v>97.163162353304102</v>
      </c>
      <c r="D28" s="1">
        <v>92.596865976370395</v>
      </c>
      <c r="E28" s="1">
        <v>94.548294271095401</v>
      </c>
      <c r="F28" s="1">
        <v>191649200</v>
      </c>
      <c r="G28" s="1">
        <f t="shared" si="0"/>
        <v>4.5662963769337068</v>
      </c>
      <c r="H28" s="1">
        <f t="shared" si="1"/>
        <v>-1.7375719200211961</v>
      </c>
      <c r="I28" s="1">
        <f t="shared" si="2"/>
        <v>-1.8377612556807317</v>
      </c>
      <c r="J28" t="str">
        <f t="shared" si="3"/>
        <v>Monday</v>
      </c>
      <c r="K28" t="str">
        <f t="shared" si="4"/>
        <v>July</v>
      </c>
      <c r="L28">
        <f t="shared" si="5"/>
        <v>2020</v>
      </c>
    </row>
    <row r="29" spans="1:12" x14ac:dyDescent="0.3">
      <c r="A29" s="2">
        <v>44026</v>
      </c>
      <c r="B29" s="1">
        <v>94.346595764160099</v>
      </c>
      <c r="C29" s="1">
        <v>94.538574064392506</v>
      </c>
      <c r="D29" s="1">
        <v>91.255415846769395</v>
      </c>
      <c r="E29" s="1">
        <v>92.191026386988895</v>
      </c>
      <c r="F29" s="1">
        <v>170989200</v>
      </c>
      <c r="G29" s="1">
        <f t="shared" si="0"/>
        <v>3.2831582176231109</v>
      </c>
      <c r="H29" s="1">
        <f t="shared" si="1"/>
        <v>2.1555693771712043</v>
      </c>
      <c r="I29" s="1">
        <f t="shared" si="2"/>
        <v>2.3381553082214346</v>
      </c>
      <c r="J29" t="str">
        <f t="shared" si="3"/>
        <v>Tuesday</v>
      </c>
      <c r="K29" t="str">
        <f t="shared" si="4"/>
        <v>July</v>
      </c>
      <c r="L29">
        <f t="shared" si="5"/>
        <v>2020</v>
      </c>
    </row>
    <row r="30" spans="1:12" x14ac:dyDescent="0.3">
      <c r="A30" s="2">
        <v>44027</v>
      </c>
      <c r="B30" s="1">
        <v>94.995445251464801</v>
      </c>
      <c r="C30" s="1">
        <v>96.4754194718044</v>
      </c>
      <c r="D30" s="1">
        <v>93.794939396279304</v>
      </c>
      <c r="E30" s="1">
        <v>96.225111991181393</v>
      </c>
      <c r="F30" s="1">
        <v>153198000</v>
      </c>
      <c r="G30" s="1">
        <f t="shared" si="0"/>
        <v>2.6804800755250966</v>
      </c>
      <c r="H30" s="1">
        <f t="shared" si="1"/>
        <v>-1.2296667397165919</v>
      </c>
      <c r="I30" s="1">
        <f t="shared" si="2"/>
        <v>-1.2779062702772281</v>
      </c>
      <c r="J30" t="str">
        <f t="shared" si="3"/>
        <v>Wednesday</v>
      </c>
      <c r="K30" t="str">
        <f t="shared" si="4"/>
        <v>July</v>
      </c>
      <c r="L30">
        <f t="shared" si="5"/>
        <v>2020</v>
      </c>
    </row>
    <row r="31" spans="1:12" x14ac:dyDescent="0.3">
      <c r="A31" s="2">
        <v>44028</v>
      </c>
      <c r="B31" s="1">
        <v>93.8265380859375</v>
      </c>
      <c r="C31" s="1">
        <v>94.684388763371601</v>
      </c>
      <c r="D31" s="1">
        <v>93.226285124698293</v>
      </c>
      <c r="E31" s="1">
        <v>93.865421739591199</v>
      </c>
      <c r="F31" s="1">
        <v>110577600</v>
      </c>
      <c r="G31" s="1">
        <f t="shared" si="0"/>
        <v>1.4581036386733075</v>
      </c>
      <c r="H31" s="1">
        <f t="shared" si="1"/>
        <v>-3.8883653653698502E-2</v>
      </c>
      <c r="I31" s="1">
        <f t="shared" si="2"/>
        <v>-4.1424896338901646E-2</v>
      </c>
      <c r="J31" t="str">
        <f t="shared" si="3"/>
        <v>Thursday</v>
      </c>
      <c r="K31" t="str">
        <f t="shared" si="4"/>
        <v>July</v>
      </c>
      <c r="L31">
        <f t="shared" si="5"/>
        <v>2020</v>
      </c>
    </row>
    <row r="32" spans="1:12" x14ac:dyDescent="0.3">
      <c r="A32" s="2">
        <v>44029</v>
      </c>
      <c r="B32" s="1">
        <v>93.636978149414006</v>
      </c>
      <c r="C32" s="1">
        <v>94.434074451023506</v>
      </c>
      <c r="D32" s="1">
        <v>93.163091534538097</v>
      </c>
      <c r="E32" s="1">
        <v>94.278547263935295</v>
      </c>
      <c r="F32" s="1">
        <v>92186800</v>
      </c>
      <c r="G32" s="1">
        <f t="shared" si="0"/>
        <v>1.2709829164854085</v>
      </c>
      <c r="H32" s="1">
        <f t="shared" si="1"/>
        <v>-0.64156911452128895</v>
      </c>
      <c r="I32" s="1">
        <f t="shared" si="2"/>
        <v>-0.68050381888596478</v>
      </c>
      <c r="J32" t="str">
        <f t="shared" si="3"/>
        <v>Friday</v>
      </c>
      <c r="K32" t="str">
        <f t="shared" si="4"/>
        <v>July</v>
      </c>
      <c r="L32">
        <f t="shared" si="5"/>
        <v>2020</v>
      </c>
    </row>
    <row r="33" spans="1:12" x14ac:dyDescent="0.3">
      <c r="A33" s="2">
        <v>44032</v>
      </c>
      <c r="B33" s="1">
        <v>95.610275268554602</v>
      </c>
      <c r="C33" s="1">
        <v>95.748796881518103</v>
      </c>
      <c r="D33" s="1">
        <v>93.379378684577006</v>
      </c>
      <c r="E33" s="1">
        <v>93.724466444123095</v>
      </c>
      <c r="F33" s="1">
        <v>90318000</v>
      </c>
      <c r="G33" s="1">
        <f t="shared" si="0"/>
        <v>2.3694181969410977</v>
      </c>
      <c r="H33" s="1">
        <f t="shared" si="1"/>
        <v>1.885808824431507</v>
      </c>
      <c r="I33" s="1">
        <f t="shared" si="2"/>
        <v>2.0120774179661973</v>
      </c>
      <c r="J33" t="str">
        <f t="shared" si="3"/>
        <v>Monday</v>
      </c>
      <c r="K33" t="str">
        <f t="shared" si="4"/>
        <v>July</v>
      </c>
      <c r="L33">
        <f t="shared" si="5"/>
        <v>2020</v>
      </c>
    </row>
    <row r="34" spans="1:12" x14ac:dyDescent="0.3">
      <c r="A34" s="2">
        <v>44033</v>
      </c>
      <c r="B34" s="1">
        <v>94.290702819824205</v>
      </c>
      <c r="C34" s="1">
        <v>96.477858297603603</v>
      </c>
      <c r="D34" s="1">
        <v>94.040395322907997</v>
      </c>
      <c r="E34" s="1">
        <v>96.402523535561798</v>
      </c>
      <c r="F34" s="1">
        <v>103433200</v>
      </c>
      <c r="G34" s="1">
        <f t="shared" si="0"/>
        <v>2.437462974695606</v>
      </c>
      <c r="H34" s="1">
        <f t="shared" si="1"/>
        <v>-2.1118207157375934</v>
      </c>
      <c r="I34" s="1">
        <f t="shared" si="2"/>
        <v>-2.1906280440455137</v>
      </c>
      <c r="J34" t="str">
        <f t="shared" si="3"/>
        <v>Tuesday</v>
      </c>
      <c r="K34" t="str">
        <f t="shared" si="4"/>
        <v>July</v>
      </c>
      <c r="L34">
        <f t="shared" si="5"/>
        <v>2020</v>
      </c>
    </row>
    <row r="35" spans="1:12" x14ac:dyDescent="0.3">
      <c r="A35" s="2">
        <v>44034</v>
      </c>
      <c r="B35" s="1">
        <v>94.555580139160099</v>
      </c>
      <c r="C35" s="1">
        <v>95.238458012770906</v>
      </c>
      <c r="D35" s="1">
        <v>93.904295694398598</v>
      </c>
      <c r="E35" s="1">
        <v>93.991778343860005</v>
      </c>
      <c r="F35" s="1">
        <v>89001600</v>
      </c>
      <c r="G35" s="1">
        <f t="shared" si="0"/>
        <v>1.3341623183723073</v>
      </c>
      <c r="H35" s="1">
        <f t="shared" si="1"/>
        <v>0.563801795300094</v>
      </c>
      <c r="I35" s="1">
        <f t="shared" si="2"/>
        <v>0.59984160873888204</v>
      </c>
      <c r="J35" t="str">
        <f t="shared" si="3"/>
        <v>Wednesday</v>
      </c>
      <c r="K35" t="str">
        <f t="shared" si="4"/>
        <v>July</v>
      </c>
      <c r="L35">
        <f t="shared" si="5"/>
        <v>2020</v>
      </c>
    </row>
    <row r="36" spans="1:12" x14ac:dyDescent="0.3">
      <c r="A36" s="2">
        <v>44035</v>
      </c>
      <c r="B36" s="1">
        <v>90.251739501953097</v>
      </c>
      <c r="C36" s="1">
        <v>94.366019400319502</v>
      </c>
      <c r="D36" s="1">
        <v>89.440062848763603</v>
      </c>
      <c r="E36" s="1">
        <v>94.288252107292493</v>
      </c>
      <c r="F36" s="1">
        <v>197004400</v>
      </c>
      <c r="G36" s="1">
        <f t="shared" si="0"/>
        <v>4.925956551555899</v>
      </c>
      <c r="H36" s="1">
        <f t="shared" si="1"/>
        <v>-4.0365126053393965</v>
      </c>
      <c r="I36" s="1">
        <f t="shared" si="2"/>
        <v>-4.2810345033718171</v>
      </c>
      <c r="J36" t="str">
        <f t="shared" si="3"/>
        <v>Thursday</v>
      </c>
      <c r="K36" t="str">
        <f t="shared" si="4"/>
        <v>July</v>
      </c>
      <c r="L36">
        <f t="shared" si="5"/>
        <v>2020</v>
      </c>
    </row>
    <row r="37" spans="1:12" x14ac:dyDescent="0.3">
      <c r="A37" s="2">
        <v>44036</v>
      </c>
      <c r="B37" s="1">
        <v>90.028175354003906</v>
      </c>
      <c r="C37" s="1">
        <v>90.373263138989699</v>
      </c>
      <c r="D37" s="1">
        <v>86.655094475293595</v>
      </c>
      <c r="E37" s="1">
        <v>88.446137976655507</v>
      </c>
      <c r="F37" s="1">
        <v>185438800</v>
      </c>
      <c r="G37" s="1">
        <f t="shared" si="0"/>
        <v>3.7181686636961047</v>
      </c>
      <c r="H37" s="1">
        <f t="shared" si="1"/>
        <v>1.5820373773483993</v>
      </c>
      <c r="I37" s="1">
        <f t="shared" si="2"/>
        <v>1.7887014781425081</v>
      </c>
      <c r="J37" t="str">
        <f t="shared" si="3"/>
        <v>Friday</v>
      </c>
      <c r="K37" t="str">
        <f t="shared" si="4"/>
        <v>July</v>
      </c>
      <c r="L37">
        <f t="shared" si="5"/>
        <v>2020</v>
      </c>
    </row>
    <row r="38" spans="1:12" x14ac:dyDescent="0.3">
      <c r="A38" s="2">
        <v>44039</v>
      </c>
      <c r="B38" s="1">
        <v>92.161849975585895</v>
      </c>
      <c r="C38" s="1">
        <v>92.254197707633097</v>
      </c>
      <c r="D38" s="1">
        <v>90.869003975816199</v>
      </c>
      <c r="E38" s="1">
        <v>91.092575669543805</v>
      </c>
      <c r="F38" s="1">
        <v>121214000</v>
      </c>
      <c r="G38" s="1">
        <f t="shared" si="0"/>
        <v>1.3851937318168979</v>
      </c>
      <c r="H38" s="1">
        <f t="shared" si="1"/>
        <v>1.0692743060420895</v>
      </c>
      <c r="I38" s="1">
        <f t="shared" si="2"/>
        <v>1.1738325524146906</v>
      </c>
      <c r="J38" t="str">
        <f t="shared" si="3"/>
        <v>Monday</v>
      </c>
      <c r="K38" t="str">
        <f t="shared" si="4"/>
        <v>July</v>
      </c>
      <c r="L38">
        <f t="shared" si="5"/>
        <v>2020</v>
      </c>
    </row>
    <row r="39" spans="1:12" x14ac:dyDescent="0.3">
      <c r="A39" s="2">
        <v>44040</v>
      </c>
      <c r="B39" s="1">
        <v>90.647888183593693</v>
      </c>
      <c r="C39" s="1">
        <v>91.909148601985095</v>
      </c>
      <c r="D39" s="1">
        <v>90.643023091015195</v>
      </c>
      <c r="E39" s="1">
        <v>91.731743297760005</v>
      </c>
      <c r="F39" s="1">
        <v>103625600</v>
      </c>
      <c r="G39" s="1">
        <f t="shared" si="0"/>
        <v>1.2661255109698999</v>
      </c>
      <c r="H39" s="1">
        <f t="shared" si="1"/>
        <v>-1.0838551141663118</v>
      </c>
      <c r="I39" s="1">
        <f t="shared" si="2"/>
        <v>-1.1815485841669144</v>
      </c>
      <c r="J39" t="str">
        <f t="shared" si="3"/>
        <v>Tuesday</v>
      </c>
      <c r="K39" t="str">
        <f t="shared" si="4"/>
        <v>July</v>
      </c>
      <c r="L39">
        <f t="shared" si="5"/>
        <v>2020</v>
      </c>
    </row>
    <row r="40" spans="1:12" x14ac:dyDescent="0.3">
      <c r="A40" s="2">
        <v>44041</v>
      </c>
      <c r="B40" s="1">
        <v>92.385452270507798</v>
      </c>
      <c r="C40" s="1">
        <v>92.570147780953107</v>
      </c>
      <c r="D40" s="1">
        <v>91.095031076062497</v>
      </c>
      <c r="E40" s="1">
        <v>91.131482185677001</v>
      </c>
      <c r="F40" s="1">
        <v>90329200</v>
      </c>
      <c r="G40" s="1">
        <f t="shared" si="0"/>
        <v>1.4751167048906098</v>
      </c>
      <c r="H40" s="1">
        <f t="shared" si="1"/>
        <v>1.2539700848307973</v>
      </c>
      <c r="I40" s="1">
        <f t="shared" si="2"/>
        <v>1.3760009765625012</v>
      </c>
      <c r="J40" t="str">
        <f t="shared" si="3"/>
        <v>Wednesday</v>
      </c>
      <c r="K40" t="str">
        <f t="shared" si="4"/>
        <v>July</v>
      </c>
      <c r="L40">
        <f t="shared" si="5"/>
        <v>2020</v>
      </c>
    </row>
    <row r="41" spans="1:12" x14ac:dyDescent="0.3">
      <c r="A41" s="2">
        <v>44042</v>
      </c>
      <c r="B41" s="1">
        <v>93.503326416015597</v>
      </c>
      <c r="C41" s="1">
        <v>93.607822061351897</v>
      </c>
      <c r="D41" s="1">
        <v>91.148488495612398</v>
      </c>
      <c r="E41" s="1">
        <v>91.556755725971797</v>
      </c>
      <c r="F41" s="1">
        <v>158130000</v>
      </c>
      <c r="G41" s="1">
        <f t="shared" si="0"/>
        <v>2.4593335657394988</v>
      </c>
      <c r="H41" s="1">
        <f t="shared" si="1"/>
        <v>1.9465706900437993</v>
      </c>
      <c r="I41" s="1">
        <f t="shared" si="2"/>
        <v>2.126080893331193</v>
      </c>
      <c r="J41" t="str">
        <f t="shared" si="3"/>
        <v>Thursday</v>
      </c>
      <c r="K41" t="str">
        <f t="shared" si="4"/>
        <v>July</v>
      </c>
      <c r="L41">
        <f t="shared" si="5"/>
        <v>2020</v>
      </c>
    </row>
    <row r="42" spans="1:12" x14ac:dyDescent="0.3">
      <c r="A42" s="2">
        <v>44043</v>
      </c>
      <c r="B42" s="1">
        <v>103.29206085205</v>
      </c>
      <c r="C42" s="1">
        <v>103.442730370413</v>
      </c>
      <c r="D42" s="1">
        <v>98.008860444345501</v>
      </c>
      <c r="E42" s="1">
        <v>100.011327759943</v>
      </c>
      <c r="F42" s="1">
        <v>374336800</v>
      </c>
      <c r="G42" s="1">
        <f t="shared" si="0"/>
        <v>5.4338699260675014</v>
      </c>
      <c r="H42" s="1">
        <f t="shared" si="1"/>
        <v>3.280733092106999</v>
      </c>
      <c r="I42" s="1">
        <f t="shared" si="2"/>
        <v>3.2803615006309448</v>
      </c>
      <c r="J42" t="str">
        <f t="shared" si="3"/>
        <v>Friday</v>
      </c>
      <c r="K42" t="str">
        <f t="shared" si="4"/>
        <v>July</v>
      </c>
      <c r="L42">
        <f t="shared" si="5"/>
        <v>2020</v>
      </c>
    </row>
    <row r="43" spans="1:12" x14ac:dyDescent="0.3">
      <c r="A43" s="2">
        <v>44046</v>
      </c>
      <c r="B43" s="1">
        <v>105.89476776123</v>
      </c>
      <c r="C43" s="1">
        <v>108.519351121323</v>
      </c>
      <c r="D43" s="1">
        <v>104.878957425842</v>
      </c>
      <c r="E43" s="1">
        <v>105.177863899942</v>
      </c>
      <c r="F43" s="1">
        <v>308151200</v>
      </c>
      <c r="G43" s="1">
        <f t="shared" si="0"/>
        <v>3.640393695480995</v>
      </c>
      <c r="H43" s="1">
        <f t="shared" si="1"/>
        <v>0.71690386128800299</v>
      </c>
      <c r="I43" s="1">
        <f t="shared" si="2"/>
        <v>0.6816109727898727</v>
      </c>
      <c r="J43" t="str">
        <f t="shared" si="3"/>
        <v>Monday</v>
      </c>
      <c r="K43" t="str">
        <f t="shared" si="4"/>
        <v>August</v>
      </c>
      <c r="L43">
        <f t="shared" si="5"/>
        <v>2020</v>
      </c>
    </row>
    <row r="44" spans="1:12" x14ac:dyDescent="0.3">
      <c r="A44" s="2">
        <v>44047</v>
      </c>
      <c r="B44" s="1">
        <v>106.60195159912099</v>
      </c>
      <c r="C44" s="1">
        <v>107.69552926335101</v>
      </c>
      <c r="D44" s="1">
        <v>105.36012955059699</v>
      </c>
      <c r="E44" s="1">
        <v>106.084323651444</v>
      </c>
      <c r="F44" s="1">
        <v>173071600</v>
      </c>
      <c r="G44" s="1">
        <f t="shared" si="0"/>
        <v>2.3353997127540111</v>
      </c>
      <c r="H44" s="1">
        <f t="shared" si="1"/>
        <v>0.51762794767699916</v>
      </c>
      <c r="I44" s="1">
        <f t="shared" si="2"/>
        <v>0.48794009318261161</v>
      </c>
      <c r="J44" t="str">
        <f t="shared" si="3"/>
        <v>Tuesday</v>
      </c>
      <c r="K44" t="str">
        <f t="shared" si="4"/>
        <v>August</v>
      </c>
      <c r="L44">
        <f t="shared" si="5"/>
        <v>2020</v>
      </c>
    </row>
    <row r="45" spans="1:12" x14ac:dyDescent="0.3">
      <c r="A45" s="2">
        <v>44048</v>
      </c>
      <c r="B45" s="1">
        <v>106.988357543945</v>
      </c>
      <c r="C45" s="1">
        <v>107.309142133528</v>
      </c>
      <c r="D45" s="1">
        <v>105.855896128936</v>
      </c>
      <c r="E45" s="1">
        <v>106.322492569811</v>
      </c>
      <c r="F45" s="1">
        <v>121776800</v>
      </c>
      <c r="G45" s="1">
        <f t="shared" si="0"/>
        <v>1.4532460045920033</v>
      </c>
      <c r="H45" s="1">
        <f t="shared" si="1"/>
        <v>0.6658649741339957</v>
      </c>
      <c r="I45" s="1">
        <f t="shared" si="2"/>
        <v>0.62626915344068979</v>
      </c>
      <c r="J45" t="str">
        <f t="shared" si="3"/>
        <v>Wednesday</v>
      </c>
      <c r="K45" t="str">
        <f t="shared" si="4"/>
        <v>August</v>
      </c>
      <c r="L45">
        <f t="shared" si="5"/>
        <v>2020</v>
      </c>
    </row>
    <row r="46" spans="1:12" x14ac:dyDescent="0.3">
      <c r="A46" s="2">
        <v>44049</v>
      </c>
      <c r="B46" s="1">
        <v>110.72108459472599</v>
      </c>
      <c r="C46" s="1">
        <v>111.21684185628401</v>
      </c>
      <c r="D46" s="1">
        <v>106.730745543143</v>
      </c>
      <c r="E46" s="1">
        <v>107.321275674769</v>
      </c>
      <c r="F46" s="1">
        <v>202428800</v>
      </c>
      <c r="G46" s="1">
        <f t="shared" si="0"/>
        <v>4.4860963131410045</v>
      </c>
      <c r="H46" s="1">
        <f t="shared" si="1"/>
        <v>3.3998089199569961</v>
      </c>
      <c r="I46" s="1">
        <f t="shared" si="2"/>
        <v>3.1678797131147816</v>
      </c>
      <c r="J46" t="str">
        <f t="shared" si="3"/>
        <v>Thursday</v>
      </c>
      <c r="K46" t="str">
        <f t="shared" si="4"/>
        <v>August</v>
      </c>
      <c r="L46">
        <f t="shared" si="5"/>
        <v>2020</v>
      </c>
    </row>
    <row r="47" spans="1:12" x14ac:dyDescent="0.3">
      <c r="A47" s="2">
        <v>44050</v>
      </c>
      <c r="B47" s="1">
        <v>108.203773498535</v>
      </c>
      <c r="C47" s="1">
        <v>110.699191763578</v>
      </c>
      <c r="D47" s="1">
        <v>107.405239950908</v>
      </c>
      <c r="E47" s="1">
        <v>110.241494346705</v>
      </c>
      <c r="F47" s="1">
        <v>198045600</v>
      </c>
      <c r="G47" s="1">
        <f t="shared" si="0"/>
        <v>3.2939518126700023</v>
      </c>
      <c r="H47" s="1">
        <f t="shared" si="1"/>
        <v>-2.0377208481699967</v>
      </c>
      <c r="I47" s="1">
        <f t="shared" si="2"/>
        <v>-1.8484154811630615</v>
      </c>
      <c r="J47" t="str">
        <f t="shared" si="3"/>
        <v>Friday</v>
      </c>
      <c r="K47" t="str">
        <f t="shared" si="4"/>
        <v>August</v>
      </c>
      <c r="L47">
        <f t="shared" si="5"/>
        <v>2020</v>
      </c>
    </row>
    <row r="48" spans="1:12" x14ac:dyDescent="0.3">
      <c r="A48" s="2">
        <v>44053</v>
      </c>
      <c r="B48" s="1">
        <v>109.776481628417</v>
      </c>
      <c r="C48" s="1">
        <v>110.796560407545</v>
      </c>
      <c r="D48" s="1">
        <v>107.120382169872</v>
      </c>
      <c r="E48" s="1">
        <v>109.652316989772</v>
      </c>
      <c r="F48" s="1">
        <v>212403600</v>
      </c>
      <c r="G48" s="1">
        <f t="shared" si="0"/>
        <v>3.6761782376729997</v>
      </c>
      <c r="H48" s="1">
        <f t="shared" si="1"/>
        <v>0.1241646386449986</v>
      </c>
      <c r="I48" s="1">
        <f t="shared" si="2"/>
        <v>0.11323485180580385</v>
      </c>
      <c r="J48" t="str">
        <f t="shared" si="3"/>
        <v>Monday</v>
      </c>
      <c r="K48" t="str">
        <f t="shared" si="4"/>
        <v>August</v>
      </c>
      <c r="L48">
        <f t="shared" si="5"/>
        <v>2020</v>
      </c>
    </row>
    <row r="49" spans="1:12" x14ac:dyDescent="0.3">
      <c r="A49" s="2">
        <v>44054</v>
      </c>
      <c r="B49" s="1">
        <v>106.511749267578</v>
      </c>
      <c r="C49" s="1">
        <v>109.537898440791</v>
      </c>
      <c r="D49" s="1">
        <v>106.25125017767699</v>
      </c>
      <c r="E49" s="1">
        <v>109.03881778751899</v>
      </c>
      <c r="F49" s="1">
        <v>187902400</v>
      </c>
      <c r="G49" s="1">
        <f t="shared" si="0"/>
        <v>3.286648263114003</v>
      </c>
      <c r="H49" s="1">
        <f t="shared" si="1"/>
        <v>-2.5270685199409968</v>
      </c>
      <c r="I49" s="1">
        <f t="shared" si="2"/>
        <v>-2.3175861323674907</v>
      </c>
      <c r="J49" t="str">
        <f t="shared" si="3"/>
        <v>Tuesday</v>
      </c>
      <c r="K49" t="str">
        <f t="shared" si="4"/>
        <v>August</v>
      </c>
      <c r="L49">
        <f t="shared" si="5"/>
        <v>2020</v>
      </c>
    </row>
    <row r="50" spans="1:12" x14ac:dyDescent="0.3">
      <c r="A50" s="2">
        <v>44055</v>
      </c>
      <c r="B50" s="1">
        <v>110.051612854003</v>
      </c>
      <c r="C50" s="1">
        <v>110.309675058099</v>
      </c>
      <c r="D50" s="1">
        <v>107.410119515811</v>
      </c>
      <c r="E50" s="1">
        <v>107.604880920146</v>
      </c>
      <c r="F50" s="1">
        <v>165598000</v>
      </c>
      <c r="G50" s="1">
        <f t="shared" si="0"/>
        <v>2.8995555422879988</v>
      </c>
      <c r="H50" s="1">
        <f t="shared" si="1"/>
        <v>2.4467319338569951</v>
      </c>
      <c r="I50" s="1">
        <f t="shared" si="2"/>
        <v>2.2738112926984457</v>
      </c>
      <c r="J50" t="str">
        <f t="shared" si="3"/>
        <v>Wednesday</v>
      </c>
      <c r="K50" t="str">
        <f t="shared" si="4"/>
        <v>August</v>
      </c>
      <c r="L50">
        <f t="shared" si="5"/>
        <v>2020</v>
      </c>
    </row>
    <row r="51" spans="1:12" x14ac:dyDescent="0.3">
      <c r="A51" s="2">
        <v>44056</v>
      </c>
      <c r="B51" s="1">
        <v>111.999214172363</v>
      </c>
      <c r="C51" s="1">
        <v>113.004686072222</v>
      </c>
      <c r="D51" s="1">
        <v>110.945048225037</v>
      </c>
      <c r="E51" s="1">
        <v>111.434395912298</v>
      </c>
      <c r="F51" s="1">
        <v>210082000</v>
      </c>
      <c r="G51" s="1">
        <f t="shared" si="0"/>
        <v>2.0596378471850016</v>
      </c>
      <c r="H51" s="1">
        <f t="shared" si="1"/>
        <v>0.56481826006499602</v>
      </c>
      <c r="I51" s="1">
        <f t="shared" si="2"/>
        <v>0.50686168793836683</v>
      </c>
      <c r="J51" t="str">
        <f t="shared" si="3"/>
        <v>Thursday</v>
      </c>
      <c r="K51" t="str">
        <f t="shared" si="4"/>
        <v>August</v>
      </c>
      <c r="L51">
        <f t="shared" si="5"/>
        <v>2020</v>
      </c>
    </row>
    <row r="52" spans="1:12" x14ac:dyDescent="0.3">
      <c r="A52" s="2">
        <v>44057</v>
      </c>
      <c r="B52" s="1">
        <v>111.8994140625</v>
      </c>
      <c r="C52" s="1">
        <v>111.989491377687</v>
      </c>
      <c r="D52" s="1">
        <v>110.085668241145</v>
      </c>
      <c r="E52" s="1">
        <v>111.823943477901</v>
      </c>
      <c r="F52" s="1">
        <v>165565200</v>
      </c>
      <c r="G52" s="1">
        <f t="shared" si="0"/>
        <v>1.9038231365420017</v>
      </c>
      <c r="H52" s="1">
        <f t="shared" si="1"/>
        <v>7.5470584599003132E-2</v>
      </c>
      <c r="I52" s="1">
        <f t="shared" si="2"/>
        <v>6.7490541159387629E-2</v>
      </c>
      <c r="J52" t="str">
        <f t="shared" si="3"/>
        <v>Friday</v>
      </c>
      <c r="K52" t="str">
        <f t="shared" si="4"/>
        <v>August</v>
      </c>
      <c r="L52">
        <f t="shared" si="5"/>
        <v>2020</v>
      </c>
    </row>
    <row r="53" spans="1:12" x14ac:dyDescent="0.3">
      <c r="A53" s="2">
        <v>44060</v>
      </c>
      <c r="B53" s="1">
        <v>111.60726928710901</v>
      </c>
      <c r="C53" s="1">
        <v>113.04852867975001</v>
      </c>
      <c r="D53" s="1">
        <v>110.97915755635699</v>
      </c>
      <c r="E53" s="1">
        <v>113.024181651188</v>
      </c>
      <c r="F53" s="1">
        <v>119561600</v>
      </c>
      <c r="G53" s="1">
        <f t="shared" si="0"/>
        <v>2.0693711233930117</v>
      </c>
      <c r="H53" s="1">
        <f t="shared" si="1"/>
        <v>-1.4169123640789962</v>
      </c>
      <c r="I53" s="1">
        <f t="shared" si="2"/>
        <v>-1.2536364726371838</v>
      </c>
      <c r="J53" t="str">
        <f t="shared" si="3"/>
        <v>Monday</v>
      </c>
      <c r="K53" t="str">
        <f t="shared" si="4"/>
        <v>August</v>
      </c>
      <c r="L53">
        <f t="shared" si="5"/>
        <v>2020</v>
      </c>
    </row>
    <row r="54" spans="1:12" x14ac:dyDescent="0.3">
      <c r="A54" s="2">
        <v>44061</v>
      </c>
      <c r="B54" s="1">
        <v>112.537292480468</v>
      </c>
      <c r="C54" s="1">
        <v>112.963339558545</v>
      </c>
      <c r="D54" s="1">
        <v>111.022999140061</v>
      </c>
      <c r="E54" s="1">
        <v>111.35896888180601</v>
      </c>
      <c r="F54" s="1">
        <v>105633600</v>
      </c>
      <c r="G54" s="1">
        <f t="shared" si="0"/>
        <v>1.9403404184839985</v>
      </c>
      <c r="H54" s="1">
        <f t="shared" si="1"/>
        <v>1.17832359866199</v>
      </c>
      <c r="I54" s="1">
        <f t="shared" si="2"/>
        <v>1.058130845224184</v>
      </c>
      <c r="J54" t="str">
        <f t="shared" si="3"/>
        <v>Tuesday</v>
      </c>
      <c r="K54" t="str">
        <f t="shared" si="4"/>
        <v>August</v>
      </c>
      <c r="L54">
        <f t="shared" si="5"/>
        <v>2020</v>
      </c>
    </row>
    <row r="55" spans="1:12" x14ac:dyDescent="0.3">
      <c r="A55" s="2">
        <v>44062</v>
      </c>
      <c r="B55" s="1">
        <v>112.678466796875</v>
      </c>
      <c r="C55" s="1">
        <v>114.095379099589</v>
      </c>
      <c r="D55" s="1">
        <v>112.58352304816501</v>
      </c>
      <c r="E55" s="1">
        <v>112.94626924012</v>
      </c>
      <c r="F55" s="1">
        <v>145538000</v>
      </c>
      <c r="G55" s="1">
        <f t="shared" si="0"/>
        <v>1.5118560514239903</v>
      </c>
      <c r="H55" s="1">
        <f t="shared" si="1"/>
        <v>-0.26780244324500302</v>
      </c>
      <c r="I55" s="1">
        <f t="shared" si="2"/>
        <v>-0.23710605498235976</v>
      </c>
      <c r="J55" t="str">
        <f t="shared" si="3"/>
        <v>Wednesday</v>
      </c>
      <c r="K55" t="str">
        <f t="shared" si="4"/>
        <v>August</v>
      </c>
      <c r="L55">
        <f t="shared" si="5"/>
        <v>2020</v>
      </c>
    </row>
    <row r="56" spans="1:12" x14ac:dyDescent="0.3">
      <c r="A56" s="2">
        <v>44063</v>
      </c>
      <c r="B56" s="1">
        <v>115.17876434326099</v>
      </c>
      <c r="C56" s="1">
        <v>115.293188691479</v>
      </c>
      <c r="D56" s="1">
        <v>112.70281937423</v>
      </c>
      <c r="E56" s="1">
        <v>112.71986303729101</v>
      </c>
      <c r="F56" s="1">
        <v>126907200</v>
      </c>
      <c r="G56" s="1">
        <f t="shared" si="0"/>
        <v>2.5903693172489994</v>
      </c>
      <c r="H56" s="1">
        <f t="shared" si="1"/>
        <v>2.458901305969988</v>
      </c>
      <c r="I56" s="1">
        <f t="shared" si="2"/>
        <v>2.181426804215076</v>
      </c>
      <c r="J56" t="str">
        <f t="shared" si="3"/>
        <v>Thursday</v>
      </c>
      <c r="K56" t="str">
        <f t="shared" si="4"/>
        <v>August</v>
      </c>
      <c r="L56">
        <f t="shared" si="5"/>
        <v>2020</v>
      </c>
    </row>
    <row r="57" spans="1:12" x14ac:dyDescent="0.3">
      <c r="A57" s="2">
        <v>44064</v>
      </c>
      <c r="B57" s="1">
        <v>121.114204406738</v>
      </c>
      <c r="C57" s="1">
        <v>121.598678312605</v>
      </c>
      <c r="D57" s="1">
        <v>116.12823475555</v>
      </c>
      <c r="E57" s="1">
        <v>116.140404554621</v>
      </c>
      <c r="F57" s="1">
        <v>338054800</v>
      </c>
      <c r="G57" s="1">
        <f t="shared" si="0"/>
        <v>5.4704435570550061</v>
      </c>
      <c r="H57" s="1">
        <f t="shared" si="1"/>
        <v>4.973799852116997</v>
      </c>
      <c r="I57" s="1">
        <f t="shared" si="2"/>
        <v>4.2825749326349314</v>
      </c>
      <c r="J57" t="str">
        <f t="shared" si="3"/>
        <v>Friday</v>
      </c>
      <c r="K57" t="str">
        <f t="shared" si="4"/>
        <v>August</v>
      </c>
      <c r="L57">
        <f t="shared" si="5"/>
        <v>2020</v>
      </c>
    </row>
    <row r="58" spans="1:12" x14ac:dyDescent="0.3">
      <c r="A58" s="2">
        <v>44067</v>
      </c>
      <c r="B58" s="1">
        <v>122.562767028808</v>
      </c>
      <c r="C58" s="1">
        <v>125.413635502712</v>
      </c>
      <c r="D58" s="1">
        <v>120.693031083793</v>
      </c>
      <c r="E58" s="1">
        <v>125.328417185435</v>
      </c>
      <c r="F58" s="1">
        <v>345937600</v>
      </c>
      <c r="G58" s="1">
        <f t="shared" si="0"/>
        <v>4.7206044189189953</v>
      </c>
      <c r="H58" s="1">
        <f t="shared" si="1"/>
        <v>-2.7656501566270038</v>
      </c>
      <c r="I58" s="1">
        <f t="shared" si="2"/>
        <v>-2.2067223210319238</v>
      </c>
      <c r="J58" t="str">
        <f t="shared" si="3"/>
        <v>Monday</v>
      </c>
      <c r="K58" t="str">
        <f t="shared" si="4"/>
        <v>August</v>
      </c>
      <c r="L58">
        <f t="shared" si="5"/>
        <v>2020</v>
      </c>
    </row>
    <row r="59" spans="1:12" x14ac:dyDescent="0.3">
      <c r="A59" s="2">
        <v>44068</v>
      </c>
      <c r="B59" s="1">
        <v>121.55728149414</v>
      </c>
      <c r="C59" s="1">
        <v>121.90299144042601</v>
      </c>
      <c r="D59" s="1">
        <v>119.831183553608</v>
      </c>
      <c r="E59" s="1">
        <v>121.43312428900001</v>
      </c>
      <c r="F59" s="1">
        <v>211495600</v>
      </c>
      <c r="G59" s="1">
        <f t="shared" si="0"/>
        <v>2.0718078868180072</v>
      </c>
      <c r="H59" s="1">
        <f t="shared" si="1"/>
        <v>0.12415720513999418</v>
      </c>
      <c r="I59" s="1">
        <f t="shared" si="2"/>
        <v>0.10224327659108161</v>
      </c>
      <c r="J59" t="str">
        <f t="shared" si="3"/>
        <v>Tuesday</v>
      </c>
      <c r="K59" t="str">
        <f t="shared" si="4"/>
        <v>August</v>
      </c>
      <c r="L59">
        <f t="shared" si="5"/>
        <v>2020</v>
      </c>
    </row>
    <row r="60" spans="1:12" x14ac:dyDescent="0.3">
      <c r="A60" s="2">
        <v>44069</v>
      </c>
      <c r="B60" s="1">
        <v>123.21035003662099</v>
      </c>
      <c r="C60" s="1">
        <v>123.668047405385</v>
      </c>
      <c r="D60" s="1">
        <v>121.808044469286</v>
      </c>
      <c r="E60" s="1">
        <v>122.876817306951</v>
      </c>
      <c r="F60" s="1">
        <v>163022400</v>
      </c>
      <c r="G60" s="1">
        <f t="shared" si="0"/>
        <v>1.8600029360989936</v>
      </c>
      <c r="H60" s="1">
        <f t="shared" si="1"/>
        <v>0.33353272966999725</v>
      </c>
      <c r="I60" s="1">
        <f t="shared" si="2"/>
        <v>0.27143666069802225</v>
      </c>
      <c r="J60" t="str">
        <f t="shared" si="3"/>
        <v>Wednesday</v>
      </c>
      <c r="K60" t="str">
        <f t="shared" si="4"/>
        <v>August</v>
      </c>
      <c r="L60">
        <f t="shared" si="5"/>
        <v>2020</v>
      </c>
    </row>
    <row r="61" spans="1:12" x14ac:dyDescent="0.3">
      <c r="A61" s="2">
        <v>44070</v>
      </c>
      <c r="B61" s="1">
        <v>121.73744964599599</v>
      </c>
      <c r="C61" s="1">
        <v>124.147656805171</v>
      </c>
      <c r="D61" s="1">
        <v>120.590769274566</v>
      </c>
      <c r="E61" s="1">
        <v>123.814124070302</v>
      </c>
      <c r="F61" s="1">
        <v>155552400</v>
      </c>
      <c r="G61" s="1">
        <f t="shared" si="0"/>
        <v>3.5568875306049961</v>
      </c>
      <c r="H61" s="1">
        <f t="shared" si="1"/>
        <v>-2.076674424306006</v>
      </c>
      <c r="I61" s="1">
        <f t="shared" si="2"/>
        <v>-1.6772516382112146</v>
      </c>
      <c r="J61" t="str">
        <f t="shared" si="3"/>
        <v>Thursday</v>
      </c>
      <c r="K61" t="str">
        <f t="shared" si="4"/>
        <v>August</v>
      </c>
      <c r="L61">
        <f t="shared" si="5"/>
        <v>2020</v>
      </c>
    </row>
    <row r="62" spans="1:12" x14ac:dyDescent="0.3">
      <c r="A62" s="2">
        <v>44071</v>
      </c>
      <c r="B62" s="1">
        <v>121.540267944335</v>
      </c>
      <c r="C62" s="1">
        <v>123.13246125062901</v>
      </c>
      <c r="D62" s="1">
        <v>121.3162856595</v>
      </c>
      <c r="E62" s="1">
        <v>122.71371757611401</v>
      </c>
      <c r="F62" s="1">
        <v>187630000</v>
      </c>
      <c r="G62" s="1">
        <f t="shared" si="0"/>
        <v>1.8161755911290101</v>
      </c>
      <c r="H62" s="1">
        <f t="shared" si="1"/>
        <v>-1.1734496317790075</v>
      </c>
      <c r="I62" s="1">
        <f t="shared" si="2"/>
        <v>-0.95624976160563913</v>
      </c>
      <c r="J62" t="str">
        <f t="shared" si="3"/>
        <v>Friday</v>
      </c>
      <c r="K62" t="str">
        <f t="shared" si="4"/>
        <v>August</v>
      </c>
      <c r="L62">
        <f t="shared" si="5"/>
        <v>2020</v>
      </c>
    </row>
    <row r="63" spans="1:12" x14ac:dyDescent="0.3">
      <c r="A63" s="2">
        <v>44074</v>
      </c>
      <c r="B63" s="1">
        <v>125.66195678710901</v>
      </c>
      <c r="C63" s="1">
        <v>127.570654026687</v>
      </c>
      <c r="D63" s="1">
        <v>122.701545094371</v>
      </c>
      <c r="E63" s="1">
        <v>124.240185300104</v>
      </c>
      <c r="F63" s="1">
        <v>225702700</v>
      </c>
      <c r="G63" s="1">
        <f t="shared" si="0"/>
        <v>4.8691089323159957</v>
      </c>
      <c r="H63" s="1">
        <f t="shared" si="1"/>
        <v>1.4217714870050031</v>
      </c>
      <c r="I63" s="1">
        <f t="shared" si="2"/>
        <v>1.1443732827431745</v>
      </c>
      <c r="J63" t="str">
        <f t="shared" si="3"/>
        <v>Monday</v>
      </c>
      <c r="K63" t="str">
        <f t="shared" si="4"/>
        <v>August</v>
      </c>
      <c r="L63">
        <f t="shared" si="5"/>
        <v>2020</v>
      </c>
    </row>
    <row r="64" spans="1:12" x14ac:dyDescent="0.3">
      <c r="A64" s="2">
        <v>44075</v>
      </c>
      <c r="B64" s="1">
        <v>130.667388916015</v>
      </c>
      <c r="C64" s="1">
        <v>131.271168475949</v>
      </c>
      <c r="D64" s="1">
        <v>127.112945645434</v>
      </c>
      <c r="E64" s="1">
        <v>129.28456388151099</v>
      </c>
      <c r="F64" s="1">
        <v>151948100</v>
      </c>
      <c r="G64" s="1">
        <f t="shared" si="0"/>
        <v>4.1582228305150011</v>
      </c>
      <c r="H64" s="1">
        <f t="shared" si="1"/>
        <v>1.382825034504009</v>
      </c>
      <c r="I64" s="1">
        <f t="shared" si="2"/>
        <v>1.0695979419255068</v>
      </c>
      <c r="J64" t="str">
        <f t="shared" si="3"/>
        <v>Tuesday</v>
      </c>
      <c r="K64" t="str">
        <f t="shared" si="4"/>
        <v>September</v>
      </c>
      <c r="L64">
        <f t="shared" si="5"/>
        <v>2020</v>
      </c>
    </row>
    <row r="65" spans="1:12" x14ac:dyDescent="0.3">
      <c r="A65" s="2">
        <v>44076</v>
      </c>
      <c r="B65" s="1">
        <v>127.96017456054599</v>
      </c>
      <c r="C65" s="1">
        <v>134.36792358657601</v>
      </c>
      <c r="D65" s="1">
        <v>123.675364718751</v>
      </c>
      <c r="E65" s="1">
        <v>133.98813369086801</v>
      </c>
      <c r="F65" s="1">
        <v>200119000</v>
      </c>
      <c r="G65" s="1">
        <f t="shared" si="0"/>
        <v>10.692558867825014</v>
      </c>
      <c r="H65" s="1">
        <f t="shared" si="1"/>
        <v>-6.0279591303220172</v>
      </c>
      <c r="I65" s="1">
        <f t="shared" si="2"/>
        <v>-4.4988753587907118</v>
      </c>
      <c r="J65" t="str">
        <f t="shared" si="3"/>
        <v>Wednesday</v>
      </c>
      <c r="K65" t="str">
        <f t="shared" si="4"/>
        <v>September</v>
      </c>
      <c r="L65">
        <f t="shared" si="5"/>
        <v>2020</v>
      </c>
    </row>
    <row r="66" spans="1:12" x14ac:dyDescent="0.3">
      <c r="A66" s="2">
        <v>44077</v>
      </c>
      <c r="B66" s="1">
        <v>117.71559143066401</v>
      </c>
      <c r="C66" s="1">
        <v>125.46721304968</v>
      </c>
      <c r="D66" s="1">
        <v>117.345541774438</v>
      </c>
      <c r="E66" s="1">
        <v>123.587743869927</v>
      </c>
      <c r="F66" s="1">
        <v>257599600</v>
      </c>
      <c r="G66" s="1">
        <f t="shared" si="0"/>
        <v>8.1216712752419937</v>
      </c>
      <c r="H66" s="1">
        <f t="shared" si="1"/>
        <v>-5.8721524392629902</v>
      </c>
      <c r="I66" s="1">
        <f t="shared" si="2"/>
        <v>-4.7514035416353932</v>
      </c>
      <c r="J66" t="str">
        <f t="shared" si="3"/>
        <v>Thursday</v>
      </c>
      <c r="K66" t="str">
        <f t="shared" si="4"/>
        <v>September</v>
      </c>
      <c r="L66">
        <f t="shared" si="5"/>
        <v>2020</v>
      </c>
    </row>
    <row r="67" spans="1:12" x14ac:dyDescent="0.3">
      <c r="A67" s="2">
        <v>44078</v>
      </c>
      <c r="B67" s="1">
        <v>117.793479919433</v>
      </c>
      <c r="C67" s="1">
        <v>120.46174947786599</v>
      </c>
      <c r="D67" s="1">
        <v>107.987095033363</v>
      </c>
      <c r="E67" s="1">
        <v>116.92677914209899</v>
      </c>
      <c r="F67" s="1">
        <v>332607200</v>
      </c>
      <c r="G67" s="1">
        <f t="shared" ref="G67:G130" si="6">C67-D67</f>
        <v>12.474654444502988</v>
      </c>
      <c r="H67" s="1">
        <f t="shared" ref="H67:H130" si="7">B67-E67</f>
        <v>0.86670077733400319</v>
      </c>
      <c r="I67" s="1">
        <f t="shared" ref="I67:I130" si="8">(B67-E67)/E67*100</f>
        <v>0.74123377355731102</v>
      </c>
      <c r="J67" t="str">
        <f t="shared" ref="J67:J130" si="9">TEXT(A67,"dddd")</f>
        <v>Friday</v>
      </c>
      <c r="K67" t="str">
        <f t="shared" ref="K67:K130" si="10">TEXT(A67,"mmmm")</f>
        <v>September</v>
      </c>
      <c r="L67">
        <f t="shared" ref="L67:L130" si="11">YEAR(A67)</f>
        <v>2020</v>
      </c>
    </row>
    <row r="68" spans="1:12" x14ac:dyDescent="0.3">
      <c r="A68" s="2">
        <v>44082</v>
      </c>
      <c r="B68" s="1">
        <v>109.866584777832</v>
      </c>
      <c r="C68" s="1">
        <v>115.87506402567</v>
      </c>
      <c r="D68" s="1">
        <v>109.730250308294</v>
      </c>
      <c r="E68" s="1">
        <v>110.967000833293</v>
      </c>
      <c r="F68" s="1">
        <v>231366600</v>
      </c>
      <c r="G68" s="1">
        <f t="shared" si="6"/>
        <v>6.144813717375996</v>
      </c>
      <c r="H68" s="1">
        <f t="shared" si="7"/>
        <v>-1.1004160554609967</v>
      </c>
      <c r="I68" s="1">
        <f t="shared" si="8"/>
        <v>-0.99166062631012664</v>
      </c>
      <c r="J68" t="str">
        <f t="shared" si="9"/>
        <v>Tuesday</v>
      </c>
      <c r="K68" t="str">
        <f t="shared" si="10"/>
        <v>September</v>
      </c>
      <c r="L68">
        <f t="shared" si="11"/>
        <v>2020</v>
      </c>
    </row>
    <row r="69" spans="1:12" x14ac:dyDescent="0.3">
      <c r="A69" s="2">
        <v>44083</v>
      </c>
      <c r="B69" s="1">
        <v>114.24875640869099</v>
      </c>
      <c r="C69" s="1">
        <v>116.021111525796</v>
      </c>
      <c r="D69" s="1">
        <v>112.24268617440499</v>
      </c>
      <c r="E69" s="1">
        <v>114.190329486813</v>
      </c>
      <c r="F69" s="1">
        <v>176940500</v>
      </c>
      <c r="G69" s="1">
        <f t="shared" si="6"/>
        <v>3.7784253513910073</v>
      </c>
      <c r="H69" s="1">
        <f t="shared" si="7"/>
        <v>5.8426921877995142E-2</v>
      </c>
      <c r="I69" s="1">
        <f t="shared" si="8"/>
        <v>5.116626087390564E-2</v>
      </c>
      <c r="J69" t="str">
        <f t="shared" si="9"/>
        <v>Wednesday</v>
      </c>
      <c r="K69" t="str">
        <f t="shared" si="10"/>
        <v>September</v>
      </c>
      <c r="L69">
        <f t="shared" si="11"/>
        <v>2020</v>
      </c>
    </row>
    <row r="70" spans="1:12" x14ac:dyDescent="0.3">
      <c r="A70" s="2">
        <v>44084</v>
      </c>
      <c r="B70" s="1">
        <v>110.51902008056599</v>
      </c>
      <c r="C70" s="1">
        <v>117.34551211900001</v>
      </c>
      <c r="D70" s="1">
        <v>109.554938700311</v>
      </c>
      <c r="E70" s="1">
        <v>117.209177678546</v>
      </c>
      <c r="F70" s="1">
        <v>182274400</v>
      </c>
      <c r="G70" s="1">
        <f t="shared" si="6"/>
        <v>7.7905734186890072</v>
      </c>
      <c r="H70" s="1">
        <f t="shared" si="7"/>
        <v>-6.6901575979800043</v>
      </c>
      <c r="I70" s="1">
        <f t="shared" si="8"/>
        <v>-5.7078786239147661</v>
      </c>
      <c r="J70" t="str">
        <f t="shared" si="9"/>
        <v>Thursday</v>
      </c>
      <c r="K70" t="str">
        <f t="shared" si="10"/>
        <v>September</v>
      </c>
      <c r="L70">
        <f t="shared" si="11"/>
        <v>2020</v>
      </c>
    </row>
    <row r="71" spans="1:12" x14ac:dyDescent="0.3">
      <c r="A71" s="2">
        <v>44085</v>
      </c>
      <c r="B71" s="1">
        <v>109.068031311035</v>
      </c>
      <c r="C71" s="1">
        <v>112.213478697363</v>
      </c>
      <c r="D71" s="1">
        <v>107.120387894766</v>
      </c>
      <c r="E71" s="1">
        <v>111.570752803753</v>
      </c>
      <c r="F71" s="1">
        <v>180860300</v>
      </c>
      <c r="G71" s="1">
        <f t="shared" si="6"/>
        <v>5.0930908025970041</v>
      </c>
      <c r="H71" s="1">
        <f t="shared" si="7"/>
        <v>-2.5027214927179955</v>
      </c>
      <c r="I71" s="1">
        <f t="shared" si="8"/>
        <v>-2.2431698539492237</v>
      </c>
      <c r="J71" t="str">
        <f t="shared" si="9"/>
        <v>Friday</v>
      </c>
      <c r="K71" t="str">
        <f t="shared" si="10"/>
        <v>September</v>
      </c>
      <c r="L71">
        <f t="shared" si="11"/>
        <v>2020</v>
      </c>
    </row>
    <row r="72" spans="1:12" x14ac:dyDescent="0.3">
      <c r="A72" s="2">
        <v>44088</v>
      </c>
      <c r="B72" s="1">
        <v>112.34006500244099</v>
      </c>
      <c r="C72" s="1">
        <v>112.89514304014099</v>
      </c>
      <c r="D72" s="1">
        <v>109.847083981143</v>
      </c>
      <c r="E72" s="1">
        <v>111.71681974711601</v>
      </c>
      <c r="F72" s="1">
        <v>140150100</v>
      </c>
      <c r="G72" s="1">
        <f t="shared" si="6"/>
        <v>3.0480590589979926</v>
      </c>
      <c r="H72" s="1">
        <f t="shared" si="7"/>
        <v>0.62324525532498853</v>
      </c>
      <c r="I72" s="1">
        <f t="shared" si="8"/>
        <v>0.55787951781636513</v>
      </c>
      <c r="J72" t="str">
        <f t="shared" si="9"/>
        <v>Monday</v>
      </c>
      <c r="K72" t="str">
        <f t="shared" si="10"/>
        <v>September</v>
      </c>
      <c r="L72">
        <f t="shared" si="11"/>
        <v>2020</v>
      </c>
    </row>
    <row r="73" spans="1:12" x14ac:dyDescent="0.3">
      <c r="A73" s="2">
        <v>44089</v>
      </c>
      <c r="B73" s="1">
        <v>112.51537322998</v>
      </c>
      <c r="C73" s="1">
        <v>115.719247888144</v>
      </c>
      <c r="D73" s="1">
        <v>110.635896832627</v>
      </c>
      <c r="E73" s="1">
        <v>115.232336981366</v>
      </c>
      <c r="F73" s="1">
        <v>184642000</v>
      </c>
      <c r="G73" s="1">
        <f t="shared" si="6"/>
        <v>5.0833510555169994</v>
      </c>
      <c r="H73" s="1">
        <f t="shared" si="7"/>
        <v>-2.7169637513860039</v>
      </c>
      <c r="I73" s="1">
        <f t="shared" si="8"/>
        <v>-2.3578136333600166</v>
      </c>
      <c r="J73" t="str">
        <f t="shared" si="9"/>
        <v>Tuesday</v>
      </c>
      <c r="K73" t="str">
        <f t="shared" si="10"/>
        <v>September</v>
      </c>
      <c r="L73">
        <f t="shared" si="11"/>
        <v>2020</v>
      </c>
    </row>
    <row r="74" spans="1:12" x14ac:dyDescent="0.3">
      <c r="A74" s="2">
        <v>44090</v>
      </c>
      <c r="B74" s="1">
        <v>109.19463348388599</v>
      </c>
      <c r="C74" s="1">
        <v>112.963326446034</v>
      </c>
      <c r="D74" s="1">
        <v>109.106993089954</v>
      </c>
      <c r="E74" s="1">
        <v>112.213486944715</v>
      </c>
      <c r="F74" s="1">
        <v>154679000</v>
      </c>
      <c r="G74" s="1">
        <f t="shared" si="6"/>
        <v>3.8563333560800004</v>
      </c>
      <c r="H74" s="1">
        <f t="shared" si="7"/>
        <v>-3.018853460829007</v>
      </c>
      <c r="I74" s="1">
        <f t="shared" si="8"/>
        <v>-2.6902768490888502</v>
      </c>
      <c r="J74" t="str">
        <f t="shared" si="9"/>
        <v>Wednesday</v>
      </c>
      <c r="K74" t="str">
        <f t="shared" si="10"/>
        <v>September</v>
      </c>
      <c r="L74">
        <f t="shared" si="11"/>
        <v>2020</v>
      </c>
    </row>
    <row r="75" spans="1:12" x14ac:dyDescent="0.3">
      <c r="A75" s="2">
        <v>44091</v>
      </c>
      <c r="B75" s="1">
        <v>107.45147705078099</v>
      </c>
      <c r="C75" s="1">
        <v>109.262785910042</v>
      </c>
      <c r="D75" s="1">
        <v>105.864150439566</v>
      </c>
      <c r="E75" s="1">
        <v>106.84771238414</v>
      </c>
      <c r="F75" s="1">
        <v>178011000</v>
      </c>
      <c r="G75" s="1">
        <f t="shared" si="6"/>
        <v>3.3986354704759947</v>
      </c>
      <c r="H75" s="1">
        <f t="shared" si="7"/>
        <v>0.60376466664099837</v>
      </c>
      <c r="I75" s="1">
        <f t="shared" si="8"/>
        <v>0.56507027915612962</v>
      </c>
      <c r="J75" t="str">
        <f t="shared" si="9"/>
        <v>Thursday</v>
      </c>
      <c r="K75" t="str">
        <f t="shared" si="10"/>
        <v>September</v>
      </c>
      <c r="L75">
        <f t="shared" si="11"/>
        <v>2020</v>
      </c>
    </row>
    <row r="76" spans="1:12" x14ac:dyDescent="0.3">
      <c r="A76" s="2">
        <v>44092</v>
      </c>
      <c r="B76" s="1">
        <v>104.043128967285</v>
      </c>
      <c r="C76" s="1">
        <v>107.97737036273401</v>
      </c>
      <c r="D76" s="1">
        <v>103.31276253710701</v>
      </c>
      <c r="E76" s="1">
        <v>107.509940008036</v>
      </c>
      <c r="F76" s="1">
        <v>287104900</v>
      </c>
      <c r="G76" s="1">
        <f t="shared" si="6"/>
        <v>4.6646078256270016</v>
      </c>
      <c r="H76" s="1">
        <f t="shared" si="7"/>
        <v>-3.4668110407509971</v>
      </c>
      <c r="I76" s="1">
        <f t="shared" si="8"/>
        <v>-3.224642335854587</v>
      </c>
      <c r="J76" t="str">
        <f t="shared" si="9"/>
        <v>Friday</v>
      </c>
      <c r="K76" t="str">
        <f t="shared" si="10"/>
        <v>September</v>
      </c>
      <c r="L76">
        <f t="shared" si="11"/>
        <v>2020</v>
      </c>
    </row>
    <row r="77" spans="1:12" x14ac:dyDescent="0.3">
      <c r="A77" s="2">
        <v>44095</v>
      </c>
      <c r="B77" s="1">
        <v>107.19830322265599</v>
      </c>
      <c r="C77" s="1">
        <v>107.305424212727</v>
      </c>
      <c r="D77" s="1">
        <v>100.401023935723</v>
      </c>
      <c r="E77" s="1">
        <v>101.80332967507201</v>
      </c>
      <c r="F77" s="1">
        <v>195713800</v>
      </c>
      <c r="G77" s="1">
        <f t="shared" si="6"/>
        <v>6.9044002770040009</v>
      </c>
      <c r="H77" s="1">
        <f t="shared" si="7"/>
        <v>5.3949735475839873</v>
      </c>
      <c r="I77" s="1">
        <f t="shared" si="8"/>
        <v>5.2994077549361567</v>
      </c>
      <c r="J77" t="str">
        <f t="shared" si="9"/>
        <v>Monday</v>
      </c>
      <c r="K77" t="str">
        <f t="shared" si="10"/>
        <v>September</v>
      </c>
      <c r="L77">
        <f t="shared" si="11"/>
        <v>2020</v>
      </c>
    </row>
    <row r="78" spans="1:12" x14ac:dyDescent="0.3">
      <c r="A78" s="2">
        <v>44096</v>
      </c>
      <c r="B78" s="1">
        <v>108.883010864257</v>
      </c>
      <c r="C78" s="1">
        <v>109.90552670531299</v>
      </c>
      <c r="D78" s="1">
        <v>106.302389090521</v>
      </c>
      <c r="E78" s="1">
        <v>109.730238487694</v>
      </c>
      <c r="F78" s="1">
        <v>183055400</v>
      </c>
      <c r="G78" s="1">
        <f t="shared" si="6"/>
        <v>3.60313761479199</v>
      </c>
      <c r="H78" s="1">
        <f t="shared" si="7"/>
        <v>-0.84722762343699287</v>
      </c>
      <c r="I78" s="1">
        <f t="shared" si="8"/>
        <v>-0.77210041198626178</v>
      </c>
      <c r="J78" t="str">
        <f t="shared" si="9"/>
        <v>Tuesday</v>
      </c>
      <c r="K78" t="str">
        <f t="shared" si="10"/>
        <v>September</v>
      </c>
      <c r="L78">
        <f t="shared" si="11"/>
        <v>2020</v>
      </c>
    </row>
    <row r="79" spans="1:12" x14ac:dyDescent="0.3">
      <c r="A79" s="2">
        <v>44097</v>
      </c>
      <c r="B79" s="1">
        <v>104.315795898437</v>
      </c>
      <c r="C79" s="1">
        <v>109.175164693657</v>
      </c>
      <c r="D79" s="1">
        <v>103.97495231814</v>
      </c>
      <c r="E79" s="1">
        <v>108.69799408278099</v>
      </c>
      <c r="F79" s="1">
        <v>150718700</v>
      </c>
      <c r="G79" s="1">
        <f t="shared" si="6"/>
        <v>5.2002123755169976</v>
      </c>
      <c r="H79" s="1">
        <f t="shared" si="7"/>
        <v>-4.3821981843439914</v>
      </c>
      <c r="I79" s="1">
        <f t="shared" si="8"/>
        <v>-4.031535467900766</v>
      </c>
      <c r="J79" t="str">
        <f t="shared" si="9"/>
        <v>Wednesday</v>
      </c>
      <c r="K79" t="str">
        <f t="shared" si="10"/>
        <v>September</v>
      </c>
      <c r="L79">
        <f t="shared" si="11"/>
        <v>2020</v>
      </c>
    </row>
    <row r="80" spans="1:12" x14ac:dyDescent="0.3">
      <c r="A80" s="2">
        <v>44098</v>
      </c>
      <c r="B80" s="1">
        <v>105.386985778808</v>
      </c>
      <c r="C80" s="1">
        <v>107.363842645114</v>
      </c>
      <c r="D80" s="1">
        <v>102.251278709632</v>
      </c>
      <c r="E80" s="1">
        <v>102.41682661585099</v>
      </c>
      <c r="F80" s="1">
        <v>167743300</v>
      </c>
      <c r="G80" s="1">
        <f t="shared" si="6"/>
        <v>5.1125639354820009</v>
      </c>
      <c r="H80" s="1">
        <f t="shared" si="7"/>
        <v>2.9701591629570032</v>
      </c>
      <c r="I80" s="1">
        <f t="shared" si="8"/>
        <v>2.9000695111337431</v>
      </c>
      <c r="J80" t="str">
        <f t="shared" si="9"/>
        <v>Thursday</v>
      </c>
      <c r="K80" t="str">
        <f t="shared" si="10"/>
        <v>September</v>
      </c>
      <c r="L80">
        <f t="shared" si="11"/>
        <v>2020</v>
      </c>
    </row>
    <row r="81" spans="1:12" x14ac:dyDescent="0.3">
      <c r="A81" s="2">
        <v>44099</v>
      </c>
      <c r="B81" s="1">
        <v>109.34072113037099</v>
      </c>
      <c r="C81" s="1">
        <v>109.49653619974001</v>
      </c>
      <c r="D81" s="1">
        <v>104.851401602161</v>
      </c>
      <c r="E81" s="1">
        <v>105.59150832232</v>
      </c>
      <c r="F81" s="1">
        <v>149981400</v>
      </c>
      <c r="G81" s="1">
        <f t="shared" si="6"/>
        <v>4.6451345975790019</v>
      </c>
      <c r="H81" s="1">
        <f t="shared" si="7"/>
        <v>3.7492128080509985</v>
      </c>
      <c r="I81" s="1">
        <f t="shared" si="8"/>
        <v>3.5506764394410002</v>
      </c>
      <c r="J81" t="str">
        <f t="shared" si="9"/>
        <v>Friday</v>
      </c>
      <c r="K81" t="str">
        <f t="shared" si="10"/>
        <v>September</v>
      </c>
      <c r="L81">
        <f t="shared" si="11"/>
        <v>2020</v>
      </c>
    </row>
    <row r="82" spans="1:12" x14ac:dyDescent="0.3">
      <c r="A82" s="2">
        <v>44102</v>
      </c>
      <c r="B82" s="1">
        <v>111.950546264648</v>
      </c>
      <c r="C82" s="1">
        <v>112.301122685189</v>
      </c>
      <c r="D82" s="1">
        <v>109.82761457566799</v>
      </c>
      <c r="E82" s="1">
        <v>111.999240323484</v>
      </c>
      <c r="F82" s="1">
        <v>137672400</v>
      </c>
      <c r="G82" s="1">
        <f t="shared" si="6"/>
        <v>2.4735081095210063</v>
      </c>
      <c r="H82" s="1">
        <f t="shared" si="7"/>
        <v>-4.8694058836005638E-2</v>
      </c>
      <c r="I82" s="1">
        <f t="shared" si="8"/>
        <v>-4.3477133144264254E-2</v>
      </c>
      <c r="J82" t="str">
        <f t="shared" si="9"/>
        <v>Monday</v>
      </c>
      <c r="K82" t="str">
        <f t="shared" si="10"/>
        <v>September</v>
      </c>
      <c r="L82">
        <f t="shared" si="11"/>
        <v>2020</v>
      </c>
    </row>
    <row r="83" spans="1:12" x14ac:dyDescent="0.3">
      <c r="A83" s="2">
        <v>44103</v>
      </c>
      <c r="B83" s="1">
        <v>111.10333251953099</v>
      </c>
      <c r="C83" s="1">
        <v>112.29139637831599</v>
      </c>
      <c r="D83" s="1">
        <v>110.596948421029</v>
      </c>
      <c r="E83" s="1">
        <v>111.551297113557</v>
      </c>
      <c r="F83" s="1">
        <v>99382200</v>
      </c>
      <c r="G83" s="1">
        <f t="shared" si="6"/>
        <v>1.6944479572869966</v>
      </c>
      <c r="H83" s="1">
        <f t="shared" si="7"/>
        <v>-0.44796459402600419</v>
      </c>
      <c r="I83" s="1">
        <f t="shared" si="8"/>
        <v>-0.4015772165965808</v>
      </c>
      <c r="J83" t="str">
        <f t="shared" si="9"/>
        <v>Tuesday</v>
      </c>
      <c r="K83" t="str">
        <f t="shared" si="10"/>
        <v>September</v>
      </c>
      <c r="L83">
        <f t="shared" si="11"/>
        <v>2020</v>
      </c>
    </row>
    <row r="84" spans="1:12" x14ac:dyDescent="0.3">
      <c r="A84" s="2">
        <v>44104</v>
      </c>
      <c r="B84" s="1">
        <v>112.778282165527</v>
      </c>
      <c r="C84" s="1">
        <v>114.19032800652001</v>
      </c>
      <c r="D84" s="1">
        <v>110.645617818262</v>
      </c>
      <c r="E84" s="1">
        <v>110.81116571454901</v>
      </c>
      <c r="F84" s="1">
        <v>142675200</v>
      </c>
      <c r="G84" s="1">
        <f t="shared" si="6"/>
        <v>3.5447101882580085</v>
      </c>
      <c r="H84" s="1">
        <f t="shared" si="7"/>
        <v>1.967116450977997</v>
      </c>
      <c r="I84" s="1">
        <f t="shared" si="8"/>
        <v>1.7751969652997917</v>
      </c>
      <c r="J84" t="str">
        <f t="shared" si="9"/>
        <v>Wednesday</v>
      </c>
      <c r="K84" t="str">
        <f t="shared" si="10"/>
        <v>September</v>
      </c>
      <c r="L84">
        <f t="shared" si="11"/>
        <v>2020</v>
      </c>
    </row>
    <row r="85" spans="1:12" x14ac:dyDescent="0.3">
      <c r="A85" s="2">
        <v>44105</v>
      </c>
      <c r="B85" s="1">
        <v>113.73263549804599</v>
      </c>
      <c r="C85" s="1">
        <v>114.638289962405</v>
      </c>
      <c r="D85" s="1">
        <v>112.797767571881</v>
      </c>
      <c r="E85" s="1">
        <v>114.560382444474</v>
      </c>
      <c r="F85" s="1">
        <v>116120400</v>
      </c>
      <c r="G85" s="1">
        <f t="shared" si="6"/>
        <v>1.8405223905240007</v>
      </c>
      <c r="H85" s="1">
        <f t="shared" si="7"/>
        <v>-0.82774694642800739</v>
      </c>
      <c r="I85" s="1">
        <f t="shared" si="8"/>
        <v>-0.72254205927533988</v>
      </c>
      <c r="J85" t="str">
        <f t="shared" si="9"/>
        <v>Thursday</v>
      </c>
      <c r="K85" t="str">
        <f t="shared" si="10"/>
        <v>October</v>
      </c>
      <c r="L85">
        <f t="shared" si="11"/>
        <v>2020</v>
      </c>
    </row>
    <row r="86" spans="1:12" x14ac:dyDescent="0.3">
      <c r="A86" s="2">
        <v>44106</v>
      </c>
      <c r="B86" s="1">
        <v>110.061317443847</v>
      </c>
      <c r="C86" s="1">
        <v>112.34980421996001</v>
      </c>
      <c r="D86" s="1">
        <v>109.28226459701</v>
      </c>
      <c r="E86" s="1">
        <v>109.93472330652401</v>
      </c>
      <c r="F86" s="1">
        <v>144712000</v>
      </c>
      <c r="G86" s="1">
        <f t="shared" si="6"/>
        <v>3.067539622950008</v>
      </c>
      <c r="H86" s="1">
        <f t="shared" si="7"/>
        <v>0.1265941373229964</v>
      </c>
      <c r="I86" s="1">
        <f t="shared" si="8"/>
        <v>0.115153914537104</v>
      </c>
      <c r="J86" t="str">
        <f t="shared" si="9"/>
        <v>Friday</v>
      </c>
      <c r="K86" t="str">
        <f t="shared" si="10"/>
        <v>October</v>
      </c>
      <c r="L86">
        <f t="shared" si="11"/>
        <v>2020</v>
      </c>
    </row>
    <row r="87" spans="1:12" x14ac:dyDescent="0.3">
      <c r="A87" s="2">
        <v>44109</v>
      </c>
      <c r="B87" s="1">
        <v>113.450233459472</v>
      </c>
      <c r="C87" s="1">
        <v>113.596308207371</v>
      </c>
      <c r="D87" s="1">
        <v>110.577462279362</v>
      </c>
      <c r="E87" s="1">
        <v>110.928038702452</v>
      </c>
      <c r="F87" s="1">
        <v>106243800</v>
      </c>
      <c r="G87" s="1">
        <f t="shared" si="6"/>
        <v>3.0188459280090001</v>
      </c>
      <c r="H87" s="1">
        <f t="shared" si="7"/>
        <v>2.522194757020003</v>
      </c>
      <c r="I87" s="1">
        <f t="shared" si="8"/>
        <v>2.2737215824985566</v>
      </c>
      <c r="J87" t="str">
        <f t="shared" si="9"/>
        <v>Monday</v>
      </c>
      <c r="K87" t="str">
        <f t="shared" si="10"/>
        <v>October</v>
      </c>
      <c r="L87">
        <f t="shared" si="11"/>
        <v>2020</v>
      </c>
    </row>
    <row r="88" spans="1:12" x14ac:dyDescent="0.3">
      <c r="A88" s="2">
        <v>44110</v>
      </c>
      <c r="B88" s="1">
        <v>110.19767761230401</v>
      </c>
      <c r="C88" s="1">
        <v>113.080189226721</v>
      </c>
      <c r="D88" s="1">
        <v>109.311496214833</v>
      </c>
      <c r="E88" s="1">
        <v>112.671178427296</v>
      </c>
      <c r="F88" s="1">
        <v>161498200</v>
      </c>
      <c r="G88" s="1">
        <f t="shared" si="6"/>
        <v>3.7686930118880042</v>
      </c>
      <c r="H88" s="1">
        <f t="shared" si="7"/>
        <v>-2.4735008149919935</v>
      </c>
      <c r="I88" s="1">
        <f t="shared" si="8"/>
        <v>-2.1953270122119863</v>
      </c>
      <c r="J88" t="str">
        <f t="shared" si="9"/>
        <v>Tuesday</v>
      </c>
      <c r="K88" t="str">
        <f t="shared" si="10"/>
        <v>October</v>
      </c>
      <c r="L88">
        <f t="shared" si="11"/>
        <v>2020</v>
      </c>
    </row>
    <row r="89" spans="1:12" x14ac:dyDescent="0.3">
      <c r="A89" s="2">
        <v>44111</v>
      </c>
      <c r="B89" s="1">
        <v>112.067428588867</v>
      </c>
      <c r="C89" s="1">
        <v>112.52512608104399</v>
      </c>
      <c r="D89" s="1">
        <v>111.142293304982</v>
      </c>
      <c r="E89" s="1">
        <v>111.619471396219</v>
      </c>
      <c r="F89" s="1">
        <v>96849000</v>
      </c>
      <c r="G89" s="1">
        <f t="shared" si="6"/>
        <v>1.3828327760619885</v>
      </c>
      <c r="H89" s="1">
        <f t="shared" si="7"/>
        <v>0.44795719264800482</v>
      </c>
      <c r="I89" s="1">
        <f t="shared" si="8"/>
        <v>0.40132531272960226</v>
      </c>
      <c r="J89" t="str">
        <f t="shared" si="9"/>
        <v>Wednesday</v>
      </c>
      <c r="K89" t="str">
        <f t="shared" si="10"/>
        <v>October</v>
      </c>
      <c r="L89">
        <f t="shared" si="11"/>
        <v>2020</v>
      </c>
    </row>
    <row r="90" spans="1:12" x14ac:dyDescent="0.3">
      <c r="A90" s="2">
        <v>44112</v>
      </c>
      <c r="B90" s="1">
        <v>111.96029663085901</v>
      </c>
      <c r="C90" s="1">
        <v>113.352862140555</v>
      </c>
      <c r="D90" s="1">
        <v>111.590239581636</v>
      </c>
      <c r="E90" s="1">
        <v>113.206787380582</v>
      </c>
      <c r="F90" s="1">
        <v>83477200</v>
      </c>
      <c r="G90" s="1">
        <f t="shared" si="6"/>
        <v>1.7626225589190057</v>
      </c>
      <c r="H90" s="1">
        <f t="shared" si="7"/>
        <v>-1.2464907497229945</v>
      </c>
      <c r="I90" s="1">
        <f t="shared" si="8"/>
        <v>-1.1010742187502451</v>
      </c>
      <c r="J90" t="str">
        <f t="shared" si="9"/>
        <v>Thursday</v>
      </c>
      <c r="K90" t="str">
        <f t="shared" si="10"/>
        <v>October</v>
      </c>
      <c r="L90">
        <f t="shared" si="11"/>
        <v>2020</v>
      </c>
    </row>
    <row r="91" spans="1:12" x14ac:dyDescent="0.3">
      <c r="A91" s="2">
        <v>44113</v>
      </c>
      <c r="B91" s="1">
        <v>113.90793609619099</v>
      </c>
      <c r="C91" s="1">
        <v>113.93714956117699</v>
      </c>
      <c r="D91" s="1">
        <v>111.911598452524</v>
      </c>
      <c r="E91" s="1">
        <v>112.262174891702</v>
      </c>
      <c r="F91" s="1">
        <v>100506900</v>
      </c>
      <c r="G91" s="1">
        <f t="shared" si="6"/>
        <v>2.0255511086529907</v>
      </c>
      <c r="H91" s="1">
        <f t="shared" si="7"/>
        <v>1.6457612044889913</v>
      </c>
      <c r="I91" s="1">
        <f t="shared" si="8"/>
        <v>1.4659979695535363</v>
      </c>
      <c r="J91" t="str">
        <f t="shared" si="9"/>
        <v>Friday</v>
      </c>
      <c r="K91" t="str">
        <f t="shared" si="10"/>
        <v>October</v>
      </c>
      <c r="L91">
        <f t="shared" si="11"/>
        <v>2020</v>
      </c>
    </row>
    <row r="92" spans="1:12" x14ac:dyDescent="0.3">
      <c r="A92" s="2">
        <v>44116</v>
      </c>
      <c r="B92" s="1">
        <v>121.143417358398</v>
      </c>
      <c r="C92" s="1">
        <v>121.902997073031</v>
      </c>
      <c r="D92" s="1">
        <v>116.157447728194</v>
      </c>
      <c r="E92" s="1">
        <v>116.91702744282701</v>
      </c>
      <c r="F92" s="1">
        <v>240226800</v>
      </c>
      <c r="G92" s="1">
        <f t="shared" si="6"/>
        <v>5.7455493448370021</v>
      </c>
      <c r="H92" s="1">
        <f t="shared" si="7"/>
        <v>4.2263899155709908</v>
      </c>
      <c r="I92" s="1">
        <f t="shared" si="8"/>
        <v>3.6148626149751504</v>
      </c>
      <c r="J92" t="str">
        <f t="shared" si="9"/>
        <v>Monday</v>
      </c>
      <c r="K92" t="str">
        <f t="shared" si="10"/>
        <v>October</v>
      </c>
      <c r="L92">
        <f t="shared" si="11"/>
        <v>2020</v>
      </c>
    </row>
    <row r="93" spans="1:12" x14ac:dyDescent="0.3">
      <c r="A93" s="2">
        <v>44117</v>
      </c>
      <c r="B93" s="1">
        <v>117.929817199707</v>
      </c>
      <c r="C93" s="1">
        <v>122.107513567414</v>
      </c>
      <c r="D93" s="1">
        <v>116.517778577073</v>
      </c>
      <c r="E93" s="1">
        <v>121.99065227801501</v>
      </c>
      <c r="F93" s="1">
        <v>262330500</v>
      </c>
      <c r="G93" s="1">
        <f t="shared" si="6"/>
        <v>5.5897349903410003</v>
      </c>
      <c r="H93" s="1">
        <f t="shared" si="7"/>
        <v>-4.0608350783080027</v>
      </c>
      <c r="I93" s="1">
        <f t="shared" si="8"/>
        <v>-3.3288083984118844</v>
      </c>
      <c r="J93" t="str">
        <f t="shared" si="9"/>
        <v>Tuesday</v>
      </c>
      <c r="K93" t="str">
        <f t="shared" si="10"/>
        <v>October</v>
      </c>
      <c r="L93">
        <f t="shared" si="11"/>
        <v>2020</v>
      </c>
    </row>
    <row r="94" spans="1:12" x14ac:dyDescent="0.3">
      <c r="A94" s="2">
        <v>44118</v>
      </c>
      <c r="B94" s="1">
        <v>118.01747131347599</v>
      </c>
      <c r="C94" s="1">
        <v>119.809299935056</v>
      </c>
      <c r="D94" s="1">
        <v>116.48857131996699</v>
      </c>
      <c r="E94" s="1">
        <v>117.832442786152</v>
      </c>
      <c r="F94" s="1">
        <v>150712000</v>
      </c>
      <c r="G94" s="1">
        <f t="shared" si="6"/>
        <v>3.3207286150890098</v>
      </c>
      <c r="H94" s="1">
        <f t="shared" si="7"/>
        <v>0.18502852732399333</v>
      </c>
      <c r="I94" s="1">
        <f t="shared" si="8"/>
        <v>0.15702681107934935</v>
      </c>
      <c r="J94" t="str">
        <f t="shared" si="9"/>
        <v>Wednesday</v>
      </c>
      <c r="K94" t="str">
        <f t="shared" si="10"/>
        <v>October</v>
      </c>
      <c r="L94">
        <f t="shared" si="11"/>
        <v>2020</v>
      </c>
    </row>
    <row r="95" spans="1:12" x14ac:dyDescent="0.3">
      <c r="A95" s="2">
        <v>44119</v>
      </c>
      <c r="B95" s="1">
        <v>117.55001831054599</v>
      </c>
      <c r="C95" s="1">
        <v>118.027188870526</v>
      </c>
      <c r="D95" s="1">
        <v>115.05703709797</v>
      </c>
      <c r="E95" s="1">
        <v>115.61211517826</v>
      </c>
      <c r="F95" s="1">
        <v>112559200</v>
      </c>
      <c r="G95" s="1">
        <f t="shared" si="6"/>
        <v>2.970151772556008</v>
      </c>
      <c r="H95" s="1">
        <f t="shared" si="7"/>
        <v>1.9379031322859959</v>
      </c>
      <c r="I95" s="1">
        <f t="shared" si="8"/>
        <v>1.6762111213846247</v>
      </c>
      <c r="J95" t="str">
        <f t="shared" si="9"/>
        <v>Thursday</v>
      </c>
      <c r="K95" t="str">
        <f t="shared" si="10"/>
        <v>October</v>
      </c>
      <c r="L95">
        <f t="shared" si="11"/>
        <v>2020</v>
      </c>
    </row>
    <row r="96" spans="1:12" x14ac:dyDescent="0.3">
      <c r="A96" s="2">
        <v>44120</v>
      </c>
      <c r="B96" s="1">
        <v>115.90426635742099</v>
      </c>
      <c r="C96" s="1">
        <v>118.368041730885</v>
      </c>
      <c r="D96" s="1">
        <v>115.699764672763</v>
      </c>
      <c r="E96" s="1">
        <v>118.10510568655999</v>
      </c>
      <c r="F96" s="1">
        <v>115393800</v>
      </c>
      <c r="G96" s="1">
        <f t="shared" si="6"/>
        <v>2.6682770581220012</v>
      </c>
      <c r="H96" s="1">
        <f t="shared" si="7"/>
        <v>-2.2008393291390007</v>
      </c>
      <c r="I96" s="1">
        <f t="shared" si="8"/>
        <v>-1.8634582445401</v>
      </c>
      <c r="J96" t="str">
        <f t="shared" si="9"/>
        <v>Friday</v>
      </c>
      <c r="K96" t="str">
        <f t="shared" si="10"/>
        <v>October</v>
      </c>
      <c r="L96">
        <f t="shared" si="11"/>
        <v>2020</v>
      </c>
    </row>
    <row r="97" spans="1:12" x14ac:dyDescent="0.3">
      <c r="A97" s="2">
        <v>44123</v>
      </c>
      <c r="B97" s="1">
        <v>112.94383239746</v>
      </c>
      <c r="C97" s="1">
        <v>117.26759524777</v>
      </c>
      <c r="D97" s="1">
        <v>112.63220978275599</v>
      </c>
      <c r="E97" s="1">
        <v>116.819638203487</v>
      </c>
      <c r="F97" s="1">
        <v>120639300</v>
      </c>
      <c r="G97" s="1">
        <f t="shared" si="6"/>
        <v>4.6353854650140107</v>
      </c>
      <c r="H97" s="1">
        <f t="shared" si="7"/>
        <v>-3.8758058060270031</v>
      </c>
      <c r="I97" s="1">
        <f t="shared" si="8"/>
        <v>-3.3177690546137235</v>
      </c>
      <c r="J97" t="str">
        <f t="shared" si="9"/>
        <v>Monday</v>
      </c>
      <c r="K97" t="str">
        <f t="shared" si="10"/>
        <v>October</v>
      </c>
      <c r="L97">
        <f t="shared" si="11"/>
        <v>2020</v>
      </c>
    </row>
    <row r="98" spans="1:12" x14ac:dyDescent="0.3">
      <c r="A98" s="2">
        <v>44124</v>
      </c>
      <c r="B98" s="1">
        <v>114.433776855468</v>
      </c>
      <c r="C98" s="1">
        <v>115.865295778191</v>
      </c>
      <c r="D98" s="1">
        <v>112.602987515531</v>
      </c>
      <c r="E98" s="1">
        <v>113.158065523356</v>
      </c>
      <c r="F98" s="1">
        <v>124423700</v>
      </c>
      <c r="G98" s="1">
        <f t="shared" si="6"/>
        <v>3.2623082626599995</v>
      </c>
      <c r="H98" s="1">
        <f t="shared" si="7"/>
        <v>1.2757113321119959</v>
      </c>
      <c r="I98" s="1">
        <f t="shared" si="8"/>
        <v>1.1273711036078884</v>
      </c>
      <c r="J98" t="str">
        <f t="shared" si="9"/>
        <v>Tuesday</v>
      </c>
      <c r="K98" t="str">
        <f t="shared" si="10"/>
        <v>October</v>
      </c>
      <c r="L98">
        <f t="shared" si="11"/>
        <v>2020</v>
      </c>
    </row>
    <row r="99" spans="1:12" x14ac:dyDescent="0.3">
      <c r="A99" s="2">
        <v>44125</v>
      </c>
      <c r="B99" s="1">
        <v>113.81056213378901</v>
      </c>
      <c r="C99" s="1">
        <v>115.602390769179</v>
      </c>
      <c r="D99" s="1">
        <v>113.401551310779</v>
      </c>
      <c r="E99" s="1">
        <v>113.61579330624301</v>
      </c>
      <c r="F99" s="1">
        <v>89946000</v>
      </c>
      <c r="G99" s="1">
        <f t="shared" si="6"/>
        <v>2.2008394583999973</v>
      </c>
      <c r="H99" s="1">
        <f t="shared" si="7"/>
        <v>0.19476882754599956</v>
      </c>
      <c r="I99" s="1">
        <f t="shared" si="8"/>
        <v>0.17142759987690664</v>
      </c>
      <c r="J99" t="str">
        <f t="shared" si="9"/>
        <v>Wednesday</v>
      </c>
      <c r="K99" t="str">
        <f t="shared" si="10"/>
        <v>October</v>
      </c>
      <c r="L99">
        <f t="shared" si="11"/>
        <v>2020</v>
      </c>
    </row>
    <row r="100" spans="1:12" x14ac:dyDescent="0.3">
      <c r="A100" s="2">
        <v>44126</v>
      </c>
      <c r="B100" s="1">
        <v>112.719856262207</v>
      </c>
      <c r="C100" s="1">
        <v>114.949908737702</v>
      </c>
      <c r="D100" s="1">
        <v>111.590219579212</v>
      </c>
      <c r="E100" s="1">
        <v>114.37535009937299</v>
      </c>
      <c r="F100" s="1">
        <v>101988000</v>
      </c>
      <c r="G100" s="1">
        <f t="shared" si="6"/>
        <v>3.3596891584899993</v>
      </c>
      <c r="H100" s="1">
        <f t="shared" si="7"/>
        <v>-1.6554938371659915</v>
      </c>
      <c r="I100" s="1">
        <f t="shared" si="8"/>
        <v>-1.4474218751922028</v>
      </c>
      <c r="J100" t="str">
        <f t="shared" si="9"/>
        <v>Thursday</v>
      </c>
      <c r="K100" t="str">
        <f t="shared" si="10"/>
        <v>October</v>
      </c>
      <c r="L100">
        <f t="shared" si="11"/>
        <v>2020</v>
      </c>
    </row>
    <row r="101" spans="1:12" x14ac:dyDescent="0.3">
      <c r="A101" s="2">
        <v>44127</v>
      </c>
      <c r="B101" s="1">
        <v>112.028450012207</v>
      </c>
      <c r="C101" s="1">
        <v>113.498922869393</v>
      </c>
      <c r="D101" s="1">
        <v>111.288343434927</v>
      </c>
      <c r="E101" s="1">
        <v>113.343107830105</v>
      </c>
      <c r="F101" s="1">
        <v>82572600</v>
      </c>
      <c r="G101" s="1">
        <f t="shared" si="6"/>
        <v>2.2105794344659984</v>
      </c>
      <c r="H101" s="1">
        <f t="shared" si="7"/>
        <v>-1.3146578178979951</v>
      </c>
      <c r="I101" s="1">
        <f t="shared" si="8"/>
        <v>-1.1598921567146314</v>
      </c>
      <c r="J101" t="str">
        <f t="shared" si="9"/>
        <v>Friday</v>
      </c>
      <c r="K101" t="str">
        <f t="shared" si="10"/>
        <v>October</v>
      </c>
      <c r="L101">
        <f t="shared" si="11"/>
        <v>2020</v>
      </c>
    </row>
    <row r="102" spans="1:12" x14ac:dyDescent="0.3">
      <c r="A102" s="2">
        <v>44130</v>
      </c>
      <c r="B102" s="1">
        <v>112.038192749023</v>
      </c>
      <c r="C102" s="1">
        <v>113.498925340642</v>
      </c>
      <c r="D102" s="1">
        <v>109.924993953265</v>
      </c>
      <c r="E102" s="1">
        <v>111.025417260607</v>
      </c>
      <c r="F102" s="1">
        <v>111850700</v>
      </c>
      <c r="G102" s="1">
        <f t="shared" si="6"/>
        <v>3.5739313873770016</v>
      </c>
      <c r="H102" s="1">
        <f t="shared" si="7"/>
        <v>1.012775488415997</v>
      </c>
      <c r="I102" s="1">
        <f t="shared" si="8"/>
        <v>0.91220147008205887</v>
      </c>
      <c r="J102" t="str">
        <f t="shared" si="9"/>
        <v>Monday</v>
      </c>
      <c r="K102" t="str">
        <f t="shared" si="10"/>
        <v>October</v>
      </c>
      <c r="L102">
        <f t="shared" si="11"/>
        <v>2020</v>
      </c>
    </row>
    <row r="103" spans="1:12" x14ac:dyDescent="0.3">
      <c r="A103" s="2">
        <v>44131</v>
      </c>
      <c r="B103" s="1">
        <v>113.54761505126901</v>
      </c>
      <c r="C103" s="1">
        <v>114.209814141297</v>
      </c>
      <c r="D103" s="1">
        <v>111.541544615156</v>
      </c>
      <c r="E103" s="1">
        <v>112.466672309757</v>
      </c>
      <c r="F103" s="1">
        <v>92276800</v>
      </c>
      <c r="G103" s="1">
        <f t="shared" si="6"/>
        <v>2.6682695261410032</v>
      </c>
      <c r="H103" s="1">
        <f t="shared" si="7"/>
        <v>1.0809427415120041</v>
      </c>
      <c r="I103" s="1">
        <f t="shared" si="8"/>
        <v>0.96112272134704857</v>
      </c>
      <c r="J103" t="str">
        <f t="shared" si="9"/>
        <v>Tuesday</v>
      </c>
      <c r="K103" t="str">
        <f t="shared" si="10"/>
        <v>October</v>
      </c>
      <c r="L103">
        <f t="shared" si="11"/>
        <v>2020</v>
      </c>
    </row>
    <row r="104" spans="1:12" x14ac:dyDescent="0.3">
      <c r="A104" s="2">
        <v>44132</v>
      </c>
      <c r="B104" s="1">
        <v>108.28896331787099</v>
      </c>
      <c r="C104" s="1">
        <v>112.408232121148</v>
      </c>
      <c r="D104" s="1">
        <v>108.19158263987499</v>
      </c>
      <c r="E104" s="1">
        <v>112.038182572897</v>
      </c>
      <c r="F104" s="1">
        <v>143937800</v>
      </c>
      <c r="G104" s="1">
        <f t="shared" si="6"/>
        <v>4.2166494812730093</v>
      </c>
      <c r="H104" s="1">
        <f t="shared" si="7"/>
        <v>-3.7492192550260057</v>
      </c>
      <c r="I104" s="1">
        <f t="shared" si="8"/>
        <v>-3.346376359315359</v>
      </c>
      <c r="J104" t="str">
        <f t="shared" si="9"/>
        <v>Wednesday</v>
      </c>
      <c r="K104" t="str">
        <f t="shared" si="10"/>
        <v>October</v>
      </c>
      <c r="L104">
        <f t="shared" si="11"/>
        <v>2020</v>
      </c>
    </row>
    <row r="105" spans="1:12" x14ac:dyDescent="0.3">
      <c r="A105" s="2">
        <v>44133</v>
      </c>
      <c r="B105" s="1">
        <v>112.30111694335901</v>
      </c>
      <c r="C105" s="1">
        <v>113.868970457931</v>
      </c>
      <c r="D105" s="1">
        <v>109.262790597237</v>
      </c>
      <c r="E105" s="1">
        <v>109.428345931012</v>
      </c>
      <c r="F105" s="1">
        <v>146129200</v>
      </c>
      <c r="G105" s="1">
        <f t="shared" si="6"/>
        <v>4.6061798606939988</v>
      </c>
      <c r="H105" s="1">
        <f t="shared" si="7"/>
        <v>2.8727710123470018</v>
      </c>
      <c r="I105" s="1">
        <f t="shared" si="8"/>
        <v>2.6252530712271858</v>
      </c>
      <c r="J105" t="str">
        <f t="shared" si="9"/>
        <v>Thursday</v>
      </c>
      <c r="K105" t="str">
        <f t="shared" si="10"/>
        <v>October</v>
      </c>
      <c r="L105">
        <f t="shared" si="11"/>
        <v>2020</v>
      </c>
    </row>
    <row r="106" spans="1:12" x14ac:dyDescent="0.3">
      <c r="A106" s="2">
        <v>44134</v>
      </c>
      <c r="B106" s="1">
        <v>106.010215759277</v>
      </c>
      <c r="C106" s="1">
        <v>109.05827457151599</v>
      </c>
      <c r="D106" s="1">
        <v>104.90005977375</v>
      </c>
      <c r="E106" s="1">
        <v>108.152620222305</v>
      </c>
      <c r="F106" s="1">
        <v>190272600</v>
      </c>
      <c r="G106" s="1">
        <f t="shared" si="6"/>
        <v>4.1582147977659929</v>
      </c>
      <c r="H106" s="1">
        <f t="shared" si="7"/>
        <v>-2.1424044630280008</v>
      </c>
      <c r="I106" s="1">
        <f t="shared" si="8"/>
        <v>-1.9809085148601504</v>
      </c>
      <c r="J106" t="str">
        <f t="shared" si="9"/>
        <v>Friday</v>
      </c>
      <c r="K106" t="str">
        <f t="shared" si="10"/>
        <v>October</v>
      </c>
      <c r="L106">
        <f t="shared" si="11"/>
        <v>2020</v>
      </c>
    </row>
    <row r="107" spans="1:12" x14ac:dyDescent="0.3">
      <c r="A107" s="2">
        <v>44137</v>
      </c>
      <c r="B107" s="1">
        <v>105.922592163085</v>
      </c>
      <c r="C107" s="1">
        <v>107.78259533652999</v>
      </c>
      <c r="D107" s="1">
        <v>104.510553548334</v>
      </c>
      <c r="E107" s="1">
        <v>106.25369543303199</v>
      </c>
      <c r="F107" s="1">
        <v>122866900</v>
      </c>
      <c r="G107" s="1">
        <f t="shared" si="6"/>
        <v>3.2720417881959918</v>
      </c>
      <c r="H107" s="1">
        <f t="shared" si="7"/>
        <v>-0.33110326994699335</v>
      </c>
      <c r="I107" s="1">
        <f t="shared" si="8"/>
        <v>-0.31161576884229519</v>
      </c>
      <c r="J107" t="str">
        <f t="shared" si="9"/>
        <v>Monday</v>
      </c>
      <c r="K107" t="str">
        <f t="shared" si="10"/>
        <v>November</v>
      </c>
      <c r="L107">
        <f t="shared" si="11"/>
        <v>2020</v>
      </c>
    </row>
    <row r="108" spans="1:12" x14ac:dyDescent="0.3">
      <c r="A108" s="2">
        <v>44138</v>
      </c>
      <c r="B108" s="1">
        <v>107.548858642578</v>
      </c>
      <c r="C108" s="1">
        <v>108.571366852997</v>
      </c>
      <c r="D108" s="1">
        <v>105.883624617321</v>
      </c>
      <c r="E108" s="1">
        <v>106.789278992075</v>
      </c>
      <c r="F108" s="1">
        <v>107624400</v>
      </c>
      <c r="G108" s="1">
        <f t="shared" si="6"/>
        <v>2.6877422356759979</v>
      </c>
      <c r="H108" s="1">
        <f t="shared" si="7"/>
        <v>0.75957965050299947</v>
      </c>
      <c r="I108" s="1">
        <f t="shared" si="8"/>
        <v>0.7112883031632502</v>
      </c>
      <c r="J108" t="str">
        <f t="shared" si="9"/>
        <v>Tuesday</v>
      </c>
      <c r="K108" t="str">
        <f t="shared" si="10"/>
        <v>November</v>
      </c>
      <c r="L108">
        <f t="shared" si="11"/>
        <v>2020</v>
      </c>
    </row>
    <row r="109" spans="1:12" x14ac:dyDescent="0.3">
      <c r="A109" s="2">
        <v>44139</v>
      </c>
      <c r="B109" s="1">
        <v>111.940795898437</v>
      </c>
      <c r="C109" s="1">
        <v>112.564041161193</v>
      </c>
      <c r="D109" s="1">
        <v>109.408861089784</v>
      </c>
      <c r="E109" s="1">
        <v>111.152002738002</v>
      </c>
      <c r="F109" s="1">
        <v>138235500</v>
      </c>
      <c r="G109" s="1">
        <f t="shared" si="6"/>
        <v>3.1551800714090064</v>
      </c>
      <c r="H109" s="1">
        <f t="shared" si="7"/>
        <v>0.7887931604350058</v>
      </c>
      <c r="I109" s="1">
        <f t="shared" si="8"/>
        <v>0.70965267471993432</v>
      </c>
      <c r="J109" t="str">
        <f t="shared" si="9"/>
        <v>Wednesday</v>
      </c>
      <c r="K109" t="str">
        <f t="shared" si="10"/>
        <v>November</v>
      </c>
      <c r="L109">
        <f t="shared" si="11"/>
        <v>2020</v>
      </c>
    </row>
    <row r="110" spans="1:12" x14ac:dyDescent="0.3">
      <c r="A110" s="2">
        <v>44140</v>
      </c>
      <c r="B110" s="1">
        <v>115.91398620605401</v>
      </c>
      <c r="C110" s="1">
        <v>116.488544825115</v>
      </c>
      <c r="D110" s="1">
        <v>113.81053537089601</v>
      </c>
      <c r="E110" s="1">
        <v>114.86225707364</v>
      </c>
      <c r="F110" s="1">
        <v>126387100</v>
      </c>
      <c r="G110" s="1">
        <f t="shared" si="6"/>
        <v>2.6780094542189943</v>
      </c>
      <c r="H110" s="1">
        <f t="shared" si="7"/>
        <v>1.0517291324140103</v>
      </c>
      <c r="I110" s="1">
        <f t="shared" si="8"/>
        <v>0.91564379737003632</v>
      </c>
      <c r="J110" t="str">
        <f t="shared" si="9"/>
        <v>Thursday</v>
      </c>
      <c r="K110" t="str">
        <f t="shared" si="10"/>
        <v>November</v>
      </c>
      <c r="L110">
        <f t="shared" si="11"/>
        <v>2020</v>
      </c>
    </row>
    <row r="111" spans="1:12" x14ac:dyDescent="0.3">
      <c r="A111" s="2">
        <v>44141</v>
      </c>
      <c r="B111" s="1">
        <v>115.782325744628</v>
      </c>
      <c r="C111" s="1">
        <v>116.27982636729099</v>
      </c>
      <c r="D111" s="1">
        <v>113.285035758221</v>
      </c>
      <c r="E111" s="1">
        <v>115.421387353442</v>
      </c>
      <c r="F111" s="1">
        <v>114457900</v>
      </c>
      <c r="G111" s="1">
        <f t="shared" si="6"/>
        <v>2.9947906090699945</v>
      </c>
      <c r="H111" s="1">
        <f t="shared" si="7"/>
        <v>0.36093839118599647</v>
      </c>
      <c r="I111" s="1">
        <f t="shared" si="8"/>
        <v>0.31271361353570915</v>
      </c>
      <c r="J111" t="str">
        <f t="shared" si="9"/>
        <v>Friday</v>
      </c>
      <c r="K111" t="str">
        <f t="shared" si="10"/>
        <v>November</v>
      </c>
      <c r="L111">
        <f t="shared" si="11"/>
        <v>2020</v>
      </c>
    </row>
    <row r="112" spans="1:12" x14ac:dyDescent="0.3">
      <c r="A112" s="2">
        <v>44144</v>
      </c>
      <c r="B112" s="1">
        <v>113.470375061035</v>
      </c>
      <c r="C112" s="1">
        <v>119.001468772465</v>
      </c>
      <c r="D112" s="1">
        <v>113.206992835843</v>
      </c>
      <c r="E112" s="1">
        <v>117.547973097726</v>
      </c>
      <c r="F112" s="1">
        <v>154515300</v>
      </c>
      <c r="G112" s="1">
        <f t="shared" si="6"/>
        <v>5.7944759366220069</v>
      </c>
      <c r="H112" s="1">
        <f t="shared" si="7"/>
        <v>-4.0775980366910005</v>
      </c>
      <c r="I112" s="1">
        <f t="shared" si="8"/>
        <v>-3.4688799213075354</v>
      </c>
      <c r="J112" t="str">
        <f t="shared" si="9"/>
        <v>Monday</v>
      </c>
      <c r="K112" t="str">
        <f t="shared" si="10"/>
        <v>November</v>
      </c>
      <c r="L112">
        <f t="shared" si="11"/>
        <v>2020</v>
      </c>
    </row>
    <row r="113" spans="1:12" x14ac:dyDescent="0.3">
      <c r="A113" s="2">
        <v>44145</v>
      </c>
      <c r="B113" s="1">
        <v>113.128944396972</v>
      </c>
      <c r="C113" s="1">
        <v>114.709252542239</v>
      </c>
      <c r="D113" s="1">
        <v>111.334017223443</v>
      </c>
      <c r="E113" s="1">
        <v>112.719235429124</v>
      </c>
      <c r="F113" s="1">
        <v>138023400</v>
      </c>
      <c r="G113" s="1">
        <f t="shared" si="6"/>
        <v>3.3752353187960011</v>
      </c>
      <c r="H113" s="1">
        <f t="shared" si="7"/>
        <v>0.40970896784800459</v>
      </c>
      <c r="I113" s="1">
        <f t="shared" si="8"/>
        <v>0.36347741917183501</v>
      </c>
      <c r="J113" t="str">
        <f t="shared" si="9"/>
        <v>Tuesday</v>
      </c>
      <c r="K113" t="str">
        <f t="shared" si="10"/>
        <v>November</v>
      </c>
      <c r="L113">
        <f t="shared" si="11"/>
        <v>2020</v>
      </c>
    </row>
    <row r="114" spans="1:12" x14ac:dyDescent="0.3">
      <c r="A114" s="2">
        <v>44146</v>
      </c>
      <c r="B114" s="1">
        <v>116.562690734863</v>
      </c>
      <c r="C114" s="1">
        <v>116.699260371237</v>
      </c>
      <c r="D114" s="1">
        <v>113.58741515100201</v>
      </c>
      <c r="E114" s="1">
        <v>114.319041392646</v>
      </c>
      <c r="F114" s="1">
        <v>112295000</v>
      </c>
      <c r="G114" s="1">
        <f t="shared" si="6"/>
        <v>3.1118452202349971</v>
      </c>
      <c r="H114" s="1">
        <f t="shared" si="7"/>
        <v>2.2436493422169974</v>
      </c>
      <c r="I114" s="1">
        <f t="shared" si="8"/>
        <v>1.9626208502841143</v>
      </c>
      <c r="J114" t="str">
        <f t="shared" si="9"/>
        <v>Wednesday</v>
      </c>
      <c r="K114" t="str">
        <f t="shared" si="10"/>
        <v>November</v>
      </c>
      <c r="L114">
        <f t="shared" si="11"/>
        <v>2020</v>
      </c>
    </row>
    <row r="115" spans="1:12" x14ac:dyDescent="0.3">
      <c r="A115" s="2">
        <v>44147</v>
      </c>
      <c r="B115" s="1">
        <v>116.28956604003901</v>
      </c>
      <c r="C115" s="1">
        <v>117.57722808905299</v>
      </c>
      <c r="D115" s="1">
        <v>115.665245497637</v>
      </c>
      <c r="E115" s="1">
        <v>116.68952534133599</v>
      </c>
      <c r="F115" s="1">
        <v>103162300</v>
      </c>
      <c r="G115" s="1">
        <f t="shared" si="6"/>
        <v>1.9119825914159918</v>
      </c>
      <c r="H115" s="1">
        <f t="shared" si="7"/>
        <v>-0.3999593012969882</v>
      </c>
      <c r="I115" s="1">
        <f t="shared" si="8"/>
        <v>-0.34275510173431734</v>
      </c>
      <c r="J115" t="str">
        <f t="shared" si="9"/>
        <v>Thursday</v>
      </c>
      <c r="K115" t="str">
        <f t="shared" si="10"/>
        <v>November</v>
      </c>
      <c r="L115">
        <f t="shared" si="11"/>
        <v>2020</v>
      </c>
    </row>
    <row r="116" spans="1:12" x14ac:dyDescent="0.3">
      <c r="A116" s="2">
        <v>44148</v>
      </c>
      <c r="B116" s="1">
        <v>116.33835601806599</v>
      </c>
      <c r="C116" s="1">
        <v>116.738307917828</v>
      </c>
      <c r="D116" s="1">
        <v>114.982409003466</v>
      </c>
      <c r="E116" s="1">
        <v>116.51394665375101</v>
      </c>
      <c r="F116" s="1">
        <v>81581900</v>
      </c>
      <c r="G116" s="1">
        <f t="shared" si="6"/>
        <v>1.7558989143619925</v>
      </c>
      <c r="H116" s="1">
        <f t="shared" si="7"/>
        <v>-0.17559063568501188</v>
      </c>
      <c r="I116" s="1">
        <f t="shared" si="8"/>
        <v>-0.15070353440762019</v>
      </c>
      <c r="J116" t="str">
        <f t="shared" si="9"/>
        <v>Friday</v>
      </c>
      <c r="K116" t="str">
        <f t="shared" si="10"/>
        <v>November</v>
      </c>
      <c r="L116">
        <f t="shared" si="11"/>
        <v>2020</v>
      </c>
    </row>
    <row r="117" spans="1:12" x14ac:dyDescent="0.3">
      <c r="A117" s="2">
        <v>44151</v>
      </c>
      <c r="B117" s="1">
        <v>117.35286712646401</v>
      </c>
      <c r="C117" s="1">
        <v>118.025958293861</v>
      </c>
      <c r="D117" s="1">
        <v>115.25553681069</v>
      </c>
      <c r="E117" s="1">
        <v>116.006669906695</v>
      </c>
      <c r="F117" s="1">
        <v>91183000</v>
      </c>
      <c r="G117" s="1">
        <f t="shared" si="6"/>
        <v>2.7704214831709919</v>
      </c>
      <c r="H117" s="1">
        <f t="shared" si="7"/>
        <v>1.3461972197690102</v>
      </c>
      <c r="I117" s="1">
        <f t="shared" si="8"/>
        <v>1.1604481197949794</v>
      </c>
      <c r="J117" t="str">
        <f t="shared" si="9"/>
        <v>Monday</v>
      </c>
      <c r="K117" t="str">
        <f t="shared" si="10"/>
        <v>November</v>
      </c>
      <c r="L117">
        <f t="shared" si="11"/>
        <v>2020</v>
      </c>
    </row>
    <row r="118" spans="1:12" x14ac:dyDescent="0.3">
      <c r="A118" s="2">
        <v>44152</v>
      </c>
      <c r="B118" s="1">
        <v>116.46516418457</v>
      </c>
      <c r="C118" s="1">
        <v>117.71380535006899</v>
      </c>
      <c r="D118" s="1">
        <v>116.045698095302</v>
      </c>
      <c r="E118" s="1">
        <v>116.621248051501</v>
      </c>
      <c r="F118" s="1">
        <v>74271000</v>
      </c>
      <c r="G118" s="1">
        <f t="shared" si="6"/>
        <v>1.6681072547669942</v>
      </c>
      <c r="H118" s="1">
        <f t="shared" si="7"/>
        <v>-0.15608386693099874</v>
      </c>
      <c r="I118" s="1">
        <f t="shared" si="8"/>
        <v>-0.13383827521899844</v>
      </c>
      <c r="J118" t="str">
        <f t="shared" si="9"/>
        <v>Tuesday</v>
      </c>
      <c r="K118" t="str">
        <f t="shared" si="10"/>
        <v>November</v>
      </c>
      <c r="L118">
        <f t="shared" si="11"/>
        <v>2020</v>
      </c>
    </row>
    <row r="119" spans="1:12" x14ac:dyDescent="0.3">
      <c r="A119" s="2">
        <v>44153</v>
      </c>
      <c r="B119" s="1">
        <v>115.13848876953099</v>
      </c>
      <c r="C119" s="1">
        <v>116.88463807429601</v>
      </c>
      <c r="D119" s="1">
        <v>115.10922490314999</v>
      </c>
      <c r="E119" s="1">
        <v>115.704281661184</v>
      </c>
      <c r="F119" s="1">
        <v>76322100</v>
      </c>
      <c r="G119" s="1">
        <f t="shared" si="6"/>
        <v>1.7754131711460133</v>
      </c>
      <c r="H119" s="1">
        <f t="shared" si="7"/>
        <v>-0.56579289165300395</v>
      </c>
      <c r="I119" s="1">
        <f t="shared" si="8"/>
        <v>-0.48899909625627436</v>
      </c>
      <c r="J119" t="str">
        <f t="shared" si="9"/>
        <v>Wednesday</v>
      </c>
      <c r="K119" t="str">
        <f t="shared" si="10"/>
        <v>November</v>
      </c>
      <c r="L119">
        <f t="shared" si="11"/>
        <v>2020</v>
      </c>
    </row>
    <row r="120" spans="1:12" x14ac:dyDescent="0.3">
      <c r="A120" s="2">
        <v>44154</v>
      </c>
      <c r="B120" s="1">
        <v>115.733528137207</v>
      </c>
      <c r="C120" s="1">
        <v>116.143237089948</v>
      </c>
      <c r="D120" s="1">
        <v>113.948358131348</v>
      </c>
      <c r="E120" s="1">
        <v>114.709248312865</v>
      </c>
      <c r="F120" s="1">
        <v>74113000</v>
      </c>
      <c r="G120" s="1">
        <f t="shared" si="6"/>
        <v>2.1948789586000004</v>
      </c>
      <c r="H120" s="1">
        <f t="shared" si="7"/>
        <v>1.0242798243420026</v>
      </c>
      <c r="I120" s="1">
        <f t="shared" si="8"/>
        <v>0.89293569560173502</v>
      </c>
      <c r="J120" t="str">
        <f t="shared" si="9"/>
        <v>Thursday</v>
      </c>
      <c r="K120" t="str">
        <f t="shared" si="10"/>
        <v>November</v>
      </c>
      <c r="L120">
        <f t="shared" si="11"/>
        <v>2020</v>
      </c>
    </row>
    <row r="121" spans="1:12" x14ac:dyDescent="0.3">
      <c r="A121" s="2">
        <v>44155</v>
      </c>
      <c r="B121" s="1">
        <v>114.465362548828</v>
      </c>
      <c r="C121" s="1">
        <v>115.86033023661901</v>
      </c>
      <c r="D121" s="1">
        <v>114.41659193075</v>
      </c>
      <c r="E121" s="1">
        <v>115.73351769863299</v>
      </c>
      <c r="F121" s="1">
        <v>73604300</v>
      </c>
      <c r="G121" s="1">
        <f t="shared" si="6"/>
        <v>1.4437383058690045</v>
      </c>
      <c r="H121" s="1">
        <f t="shared" si="7"/>
        <v>-1.268155149804997</v>
      </c>
      <c r="I121" s="1">
        <f t="shared" si="8"/>
        <v>-1.0957544322702084</v>
      </c>
      <c r="J121" t="str">
        <f t="shared" si="9"/>
        <v>Friday</v>
      </c>
      <c r="K121" t="str">
        <f t="shared" si="10"/>
        <v>November</v>
      </c>
      <c r="L121">
        <f t="shared" si="11"/>
        <v>2020</v>
      </c>
    </row>
    <row r="122" spans="1:12" x14ac:dyDescent="0.3">
      <c r="A122" s="2">
        <v>44158</v>
      </c>
      <c r="B122" s="1">
        <v>111.06088256835901</v>
      </c>
      <c r="C122" s="1">
        <v>114.73852865880799</v>
      </c>
      <c r="D122" s="1">
        <v>110.963333873232</v>
      </c>
      <c r="E122" s="1">
        <v>114.30930546926299</v>
      </c>
      <c r="F122" s="1">
        <v>127959300</v>
      </c>
      <c r="G122" s="1">
        <f t="shared" si="6"/>
        <v>3.7751947855759909</v>
      </c>
      <c r="H122" s="1">
        <f t="shared" si="7"/>
        <v>-3.2484229009039893</v>
      </c>
      <c r="I122" s="1">
        <f t="shared" si="8"/>
        <v>-2.8417834292392481</v>
      </c>
      <c r="J122" t="str">
        <f t="shared" si="9"/>
        <v>Monday</v>
      </c>
      <c r="K122" t="str">
        <f t="shared" si="10"/>
        <v>November</v>
      </c>
      <c r="L122">
        <f t="shared" si="11"/>
        <v>2020</v>
      </c>
    </row>
    <row r="123" spans="1:12" x14ac:dyDescent="0.3">
      <c r="A123" s="2">
        <v>44159</v>
      </c>
      <c r="B123" s="1">
        <v>112.34852600097599</v>
      </c>
      <c r="C123" s="1">
        <v>113.011867436952</v>
      </c>
      <c r="D123" s="1">
        <v>109.831729896025</v>
      </c>
      <c r="E123" s="1">
        <v>111.11939925040799</v>
      </c>
      <c r="F123" s="1">
        <v>113874200</v>
      </c>
      <c r="G123" s="1">
        <f t="shared" si="6"/>
        <v>3.1801375409270065</v>
      </c>
      <c r="H123" s="1">
        <f t="shared" si="7"/>
        <v>1.2291267505679997</v>
      </c>
      <c r="I123" s="1">
        <f t="shared" si="8"/>
        <v>1.1061315655587354</v>
      </c>
      <c r="J123" t="str">
        <f t="shared" si="9"/>
        <v>Tuesday</v>
      </c>
      <c r="K123" t="str">
        <f t="shared" si="10"/>
        <v>November</v>
      </c>
      <c r="L123">
        <f t="shared" si="11"/>
        <v>2020</v>
      </c>
    </row>
    <row r="124" spans="1:12" x14ac:dyDescent="0.3">
      <c r="A124" s="2">
        <v>44160</v>
      </c>
      <c r="B124" s="1">
        <v>113.18748474121</v>
      </c>
      <c r="C124" s="1">
        <v>113.889847302956</v>
      </c>
      <c r="D124" s="1">
        <v>112.34855250829099</v>
      </c>
      <c r="E124" s="1">
        <v>112.719247995039</v>
      </c>
      <c r="F124" s="1">
        <v>76499200</v>
      </c>
      <c r="G124" s="1">
        <f t="shared" si="6"/>
        <v>1.5412947946650064</v>
      </c>
      <c r="H124" s="1">
        <f t="shared" si="7"/>
        <v>0.46823674617100153</v>
      </c>
      <c r="I124" s="1">
        <f t="shared" si="8"/>
        <v>0.41540087828798283</v>
      </c>
      <c r="J124" t="str">
        <f t="shared" si="9"/>
        <v>Wednesday</v>
      </c>
      <c r="K124" t="str">
        <f t="shared" si="10"/>
        <v>November</v>
      </c>
      <c r="L124">
        <f t="shared" si="11"/>
        <v>2020</v>
      </c>
    </row>
    <row r="125" spans="1:12" x14ac:dyDescent="0.3">
      <c r="A125" s="2">
        <v>44162</v>
      </c>
      <c r="B125" s="1">
        <v>113.733741760253</v>
      </c>
      <c r="C125" s="1">
        <v>114.61169479519</v>
      </c>
      <c r="D125" s="1">
        <v>113.372810887687</v>
      </c>
      <c r="E125" s="1">
        <v>113.714235000583</v>
      </c>
      <c r="F125" s="1">
        <v>46691300</v>
      </c>
      <c r="G125" s="1">
        <f t="shared" si="6"/>
        <v>1.2388839075030091</v>
      </c>
      <c r="H125" s="1">
        <f t="shared" si="7"/>
        <v>1.9506759669994267E-2</v>
      </c>
      <c r="I125" s="1">
        <f t="shared" si="8"/>
        <v>1.7154193289779646E-2</v>
      </c>
      <c r="J125" t="str">
        <f t="shared" si="9"/>
        <v>Friday</v>
      </c>
      <c r="K125" t="str">
        <f t="shared" si="10"/>
        <v>November</v>
      </c>
      <c r="L125">
        <f t="shared" si="11"/>
        <v>2020</v>
      </c>
    </row>
    <row r="126" spans="1:12" x14ac:dyDescent="0.3">
      <c r="A126" s="2">
        <v>44165</v>
      </c>
      <c r="B126" s="1">
        <v>116.13347625732401</v>
      </c>
      <c r="C126" s="1">
        <v>118.006437668928</v>
      </c>
      <c r="D126" s="1">
        <v>113.948347167965</v>
      </c>
      <c r="E126" s="1">
        <v>114.10443100684201</v>
      </c>
      <c r="F126" s="1">
        <v>169410200</v>
      </c>
      <c r="G126" s="1">
        <f t="shared" si="6"/>
        <v>4.0580905009630044</v>
      </c>
      <c r="H126" s="1">
        <f t="shared" si="7"/>
        <v>2.0290452504819996</v>
      </c>
      <c r="I126" s="1">
        <f t="shared" si="8"/>
        <v>1.7782352819938543</v>
      </c>
      <c r="J126" t="str">
        <f t="shared" si="9"/>
        <v>Monday</v>
      </c>
      <c r="K126" t="str">
        <f t="shared" si="10"/>
        <v>November</v>
      </c>
      <c r="L126">
        <f t="shared" si="11"/>
        <v>2020</v>
      </c>
    </row>
    <row r="127" spans="1:12" x14ac:dyDescent="0.3">
      <c r="A127" s="2">
        <v>44166</v>
      </c>
      <c r="B127" s="1">
        <v>119.713577270507</v>
      </c>
      <c r="C127" s="1">
        <v>120.445203591073</v>
      </c>
      <c r="D127" s="1">
        <v>117.069968391963</v>
      </c>
      <c r="E127" s="1">
        <v>118.045470152717</v>
      </c>
      <c r="F127" s="1">
        <v>127728200</v>
      </c>
      <c r="G127" s="1">
        <f t="shared" si="6"/>
        <v>3.3752351991099943</v>
      </c>
      <c r="H127" s="1">
        <f t="shared" si="7"/>
        <v>1.6681071177900009</v>
      </c>
      <c r="I127" s="1">
        <f t="shared" si="8"/>
        <v>1.4131055733286066</v>
      </c>
      <c r="J127" t="str">
        <f t="shared" si="9"/>
        <v>Tuesday</v>
      </c>
      <c r="K127" t="str">
        <f t="shared" si="10"/>
        <v>December</v>
      </c>
      <c r="L127">
        <f t="shared" si="11"/>
        <v>2020</v>
      </c>
    </row>
    <row r="128" spans="1:12" x14ac:dyDescent="0.3">
      <c r="A128" s="2">
        <v>44167</v>
      </c>
      <c r="B128" s="1">
        <v>120.064765930175</v>
      </c>
      <c r="C128" s="1">
        <v>120.3476623514</v>
      </c>
      <c r="D128" s="1">
        <v>117.92841456031699</v>
      </c>
      <c r="E128" s="1">
        <v>119.030728938892</v>
      </c>
      <c r="F128" s="1">
        <v>89004200</v>
      </c>
      <c r="G128" s="1">
        <f t="shared" si="6"/>
        <v>2.4192477910830092</v>
      </c>
      <c r="H128" s="1">
        <f t="shared" si="7"/>
        <v>1.0340369912830027</v>
      </c>
      <c r="I128" s="1">
        <f t="shared" si="8"/>
        <v>0.86871432318444153</v>
      </c>
      <c r="J128" t="str">
        <f t="shared" si="9"/>
        <v>Wednesday</v>
      </c>
      <c r="K128" t="str">
        <f t="shared" si="10"/>
        <v>December</v>
      </c>
      <c r="L128">
        <f t="shared" si="11"/>
        <v>2020</v>
      </c>
    </row>
    <row r="129" spans="1:12" x14ac:dyDescent="0.3">
      <c r="A129" s="2">
        <v>44168</v>
      </c>
      <c r="B129" s="1">
        <v>119.928184509277</v>
      </c>
      <c r="C129" s="1">
        <v>120.747602386267</v>
      </c>
      <c r="D129" s="1">
        <v>119.216064974999</v>
      </c>
      <c r="E129" s="1">
        <v>120.493969853751</v>
      </c>
      <c r="F129" s="1">
        <v>78967600</v>
      </c>
      <c r="G129" s="1">
        <f t="shared" si="6"/>
        <v>1.5315374112680047</v>
      </c>
      <c r="H129" s="1">
        <f t="shared" si="7"/>
        <v>-0.5657853444739942</v>
      </c>
      <c r="I129" s="1">
        <f t="shared" si="8"/>
        <v>-0.46955490400118238</v>
      </c>
      <c r="J129" t="str">
        <f t="shared" si="9"/>
        <v>Thursday</v>
      </c>
      <c r="K129" t="str">
        <f t="shared" si="10"/>
        <v>December</v>
      </c>
      <c r="L129">
        <f t="shared" si="11"/>
        <v>2020</v>
      </c>
    </row>
    <row r="130" spans="1:12" x14ac:dyDescent="0.3">
      <c r="A130" s="2">
        <v>44169</v>
      </c>
      <c r="B130" s="1">
        <v>119.25509643554599</v>
      </c>
      <c r="C130" s="1">
        <v>119.850153135859</v>
      </c>
      <c r="D130" s="1">
        <v>118.542976838578</v>
      </c>
      <c r="E130" s="1">
        <v>119.59652058101599</v>
      </c>
      <c r="F130" s="1">
        <v>78260400</v>
      </c>
      <c r="G130" s="1">
        <f t="shared" si="6"/>
        <v>1.3071762972810035</v>
      </c>
      <c r="H130" s="1">
        <f t="shared" si="7"/>
        <v>-0.34142414547000044</v>
      </c>
      <c r="I130" s="1">
        <f t="shared" si="8"/>
        <v>-0.28547999875858926</v>
      </c>
      <c r="J130" t="str">
        <f t="shared" si="9"/>
        <v>Friday</v>
      </c>
      <c r="K130" t="str">
        <f t="shared" si="10"/>
        <v>December</v>
      </c>
      <c r="L130">
        <f t="shared" si="11"/>
        <v>2020</v>
      </c>
    </row>
    <row r="131" spans="1:12" x14ac:dyDescent="0.3">
      <c r="A131" s="2">
        <v>44172</v>
      </c>
      <c r="B131" s="1">
        <v>120.7183303833</v>
      </c>
      <c r="C131" s="1">
        <v>121.518241446524</v>
      </c>
      <c r="D131" s="1">
        <v>119.255077893806</v>
      </c>
      <c r="E131" s="1">
        <v>119.31360561179</v>
      </c>
      <c r="F131" s="1">
        <v>86712000</v>
      </c>
      <c r="G131" s="1">
        <f t="shared" ref="G131:G194" si="12">C131-D131</f>
        <v>2.2631635527179981</v>
      </c>
      <c r="H131" s="1">
        <f t="shared" ref="H131:H194" si="13">B131-E131</f>
        <v>1.4047247715100042</v>
      </c>
      <c r="I131" s="1">
        <f t="shared" ref="I131:I194" si="14">(B131-E131)/E131*100</f>
        <v>1.1773382962547869</v>
      </c>
      <c r="J131" t="str">
        <f t="shared" ref="J131:J194" si="15">TEXT(A131,"dddd")</f>
        <v>Monday</v>
      </c>
      <c r="K131" t="str">
        <f t="shared" ref="K131:K194" si="16">TEXT(A131,"mmmm")</f>
        <v>December</v>
      </c>
      <c r="L131">
        <f t="shared" ref="L131:L194" si="17">YEAR(A131)</f>
        <v>2020</v>
      </c>
    </row>
    <row r="132" spans="1:12" x14ac:dyDescent="0.3">
      <c r="A132" s="2">
        <v>44173</v>
      </c>
      <c r="B132" s="1">
        <v>121.33293914794901</v>
      </c>
      <c r="C132" s="1">
        <v>121.918246316737</v>
      </c>
      <c r="D132" s="1">
        <v>120.07454064303801</v>
      </c>
      <c r="E132" s="1">
        <v>121.32318948629501</v>
      </c>
      <c r="F132" s="1">
        <v>82225500</v>
      </c>
      <c r="G132" s="1">
        <f t="shared" si="12"/>
        <v>1.8437056736989916</v>
      </c>
      <c r="H132" s="1">
        <f t="shared" si="13"/>
        <v>9.7496616539984871E-3</v>
      </c>
      <c r="I132" s="1">
        <f t="shared" si="14"/>
        <v>8.0361072728802885E-3</v>
      </c>
      <c r="J132" t="str">
        <f t="shared" si="15"/>
        <v>Tuesday</v>
      </c>
      <c r="K132" t="str">
        <f t="shared" si="16"/>
        <v>December</v>
      </c>
      <c r="L132">
        <f t="shared" si="17"/>
        <v>2020</v>
      </c>
    </row>
    <row r="133" spans="1:12" x14ac:dyDescent="0.3">
      <c r="A133" s="2">
        <v>44174</v>
      </c>
      <c r="B133" s="1">
        <v>118.79660797119099</v>
      </c>
      <c r="C133" s="1">
        <v>122.864448689555</v>
      </c>
      <c r="D133" s="1">
        <v>118.035717758258</v>
      </c>
      <c r="E133" s="1">
        <v>121.479237920242</v>
      </c>
      <c r="F133" s="1">
        <v>115089200</v>
      </c>
      <c r="G133" s="1">
        <f t="shared" si="12"/>
        <v>4.8287309312970024</v>
      </c>
      <c r="H133" s="1">
        <f t="shared" si="13"/>
        <v>-2.6826299490510053</v>
      </c>
      <c r="I133" s="1">
        <f t="shared" si="14"/>
        <v>-2.2083032417542032</v>
      </c>
      <c r="J133" t="str">
        <f t="shared" si="15"/>
        <v>Wednesday</v>
      </c>
      <c r="K133" t="str">
        <f t="shared" si="16"/>
        <v>December</v>
      </c>
      <c r="L133">
        <f t="shared" si="17"/>
        <v>2020</v>
      </c>
    </row>
    <row r="134" spans="1:12" x14ac:dyDescent="0.3">
      <c r="A134" s="2">
        <v>44175</v>
      </c>
      <c r="B134" s="1">
        <v>120.220832824707</v>
      </c>
      <c r="C134" s="1">
        <v>120.835403686506</v>
      </c>
      <c r="D134" s="1">
        <v>117.206536008691</v>
      </c>
      <c r="E134" s="1">
        <v>117.547960130531</v>
      </c>
      <c r="F134" s="1">
        <v>81312200</v>
      </c>
      <c r="G134" s="1">
        <f t="shared" si="12"/>
        <v>3.6288676778149949</v>
      </c>
      <c r="H134" s="1">
        <f t="shared" si="13"/>
        <v>2.6728726941760073</v>
      </c>
      <c r="I134" s="1">
        <f t="shared" si="14"/>
        <v>2.2738571483570782</v>
      </c>
      <c r="J134" t="str">
        <f t="shared" si="15"/>
        <v>Thursday</v>
      </c>
      <c r="K134" t="str">
        <f t="shared" si="16"/>
        <v>December</v>
      </c>
      <c r="L134">
        <f t="shared" si="17"/>
        <v>2020</v>
      </c>
    </row>
    <row r="135" spans="1:12" x14ac:dyDescent="0.3">
      <c r="A135" s="2">
        <v>44176</v>
      </c>
      <c r="B135" s="1">
        <v>119.411178588867</v>
      </c>
      <c r="C135" s="1">
        <v>119.75260272945</v>
      </c>
      <c r="D135" s="1">
        <v>117.596744650353</v>
      </c>
      <c r="E135" s="1">
        <v>119.43068535011901</v>
      </c>
      <c r="F135" s="1">
        <v>86939800</v>
      </c>
      <c r="G135" s="1">
        <f t="shared" si="12"/>
        <v>2.1558580790970012</v>
      </c>
      <c r="H135" s="1">
        <f t="shared" si="13"/>
        <v>-1.9506761252003457E-2</v>
      </c>
      <c r="I135" s="1">
        <f t="shared" si="14"/>
        <v>-1.6333123430396543E-2</v>
      </c>
      <c r="J135" t="str">
        <f t="shared" si="15"/>
        <v>Friday</v>
      </c>
      <c r="K135" t="str">
        <f t="shared" si="16"/>
        <v>December</v>
      </c>
      <c r="L135">
        <f t="shared" si="17"/>
        <v>2020</v>
      </c>
    </row>
    <row r="136" spans="1:12" x14ac:dyDescent="0.3">
      <c r="A136" s="2">
        <v>44179</v>
      </c>
      <c r="B136" s="1">
        <v>118.79660797119099</v>
      </c>
      <c r="C136" s="1">
        <v>120.32814549894999</v>
      </c>
      <c r="D136" s="1">
        <v>118.56248962316999</v>
      </c>
      <c r="E136" s="1">
        <v>119.596519149209</v>
      </c>
      <c r="F136" s="1">
        <v>79184500</v>
      </c>
      <c r="G136" s="1">
        <f t="shared" si="12"/>
        <v>1.7656558757799985</v>
      </c>
      <c r="H136" s="1">
        <f t="shared" si="13"/>
        <v>-0.79991117801800726</v>
      </c>
      <c r="I136" s="1">
        <f t="shared" si="14"/>
        <v>-0.66884152123193108</v>
      </c>
      <c r="J136" t="str">
        <f t="shared" si="15"/>
        <v>Monday</v>
      </c>
      <c r="K136" t="str">
        <f t="shared" si="16"/>
        <v>December</v>
      </c>
      <c r="L136">
        <f t="shared" si="17"/>
        <v>2020</v>
      </c>
    </row>
    <row r="137" spans="1:12" x14ac:dyDescent="0.3">
      <c r="A137" s="2">
        <v>44180</v>
      </c>
      <c r="B137" s="1">
        <v>124.74716186523401</v>
      </c>
      <c r="C137" s="1">
        <v>124.766676068145</v>
      </c>
      <c r="D137" s="1">
        <v>121.089030280608</v>
      </c>
      <c r="E137" s="1">
        <v>121.293884756248</v>
      </c>
      <c r="F137" s="1">
        <v>157243700</v>
      </c>
      <c r="G137" s="1">
        <f t="shared" si="12"/>
        <v>3.6776457875370028</v>
      </c>
      <c r="H137" s="1">
        <f t="shared" si="13"/>
        <v>3.4532771089860006</v>
      </c>
      <c r="I137" s="1">
        <f t="shared" si="14"/>
        <v>2.8470331508679938</v>
      </c>
      <c r="J137" t="str">
        <f t="shared" si="15"/>
        <v>Tuesday</v>
      </c>
      <c r="K137" t="str">
        <f t="shared" si="16"/>
        <v>December</v>
      </c>
      <c r="L137">
        <f t="shared" si="17"/>
        <v>2020</v>
      </c>
    </row>
    <row r="138" spans="1:12" x14ac:dyDescent="0.3">
      <c r="A138" s="2">
        <v>44181</v>
      </c>
      <c r="B138" s="1">
        <v>124.67888641357401</v>
      </c>
      <c r="C138" s="1">
        <v>125.225165056352</v>
      </c>
      <c r="D138" s="1">
        <v>123.45950912702401</v>
      </c>
      <c r="E138" s="1">
        <v>124.28869163586801</v>
      </c>
      <c r="F138" s="1">
        <v>98208600</v>
      </c>
      <c r="G138" s="1">
        <f t="shared" si="12"/>
        <v>1.7656559293279912</v>
      </c>
      <c r="H138" s="1">
        <f t="shared" si="13"/>
        <v>0.3901947777060002</v>
      </c>
      <c r="I138" s="1">
        <f t="shared" si="14"/>
        <v>0.31394230043805155</v>
      </c>
      <c r="J138" t="str">
        <f t="shared" si="15"/>
        <v>Wednesday</v>
      </c>
      <c r="K138" t="str">
        <f t="shared" si="16"/>
        <v>December</v>
      </c>
      <c r="L138">
        <f t="shared" si="17"/>
        <v>2020</v>
      </c>
    </row>
    <row r="139" spans="1:12" x14ac:dyDescent="0.3">
      <c r="A139" s="2">
        <v>44182</v>
      </c>
      <c r="B139" s="1">
        <v>125.547073364257</v>
      </c>
      <c r="C139" s="1">
        <v>126.405519675082</v>
      </c>
      <c r="D139" s="1">
        <v>124.903238631139</v>
      </c>
      <c r="E139" s="1">
        <v>125.742170738997</v>
      </c>
      <c r="F139" s="1">
        <v>94359800</v>
      </c>
      <c r="G139" s="1">
        <f t="shared" si="12"/>
        <v>1.5022810439430003</v>
      </c>
      <c r="H139" s="1">
        <f t="shared" si="13"/>
        <v>-0.19509737474000133</v>
      </c>
      <c r="I139" s="1">
        <f t="shared" si="14"/>
        <v>-0.15515667782208475</v>
      </c>
      <c r="J139" t="str">
        <f t="shared" si="15"/>
        <v>Thursday</v>
      </c>
      <c r="K139" t="str">
        <f t="shared" si="16"/>
        <v>December</v>
      </c>
      <c r="L139">
        <f t="shared" si="17"/>
        <v>2020</v>
      </c>
    </row>
    <row r="140" spans="1:12" x14ac:dyDescent="0.3">
      <c r="A140" s="2">
        <v>44183</v>
      </c>
      <c r="B140" s="1">
        <v>123.55704498291</v>
      </c>
      <c r="C140" s="1">
        <v>125.937271437154</v>
      </c>
      <c r="D140" s="1">
        <v>123.030273188487</v>
      </c>
      <c r="E140" s="1">
        <v>125.80070179887601</v>
      </c>
      <c r="F140" s="1">
        <v>192541500</v>
      </c>
      <c r="G140" s="1">
        <f t="shared" si="12"/>
        <v>2.9069982486669943</v>
      </c>
      <c r="H140" s="1">
        <f t="shared" si="13"/>
        <v>-2.2436568159660055</v>
      </c>
      <c r="I140" s="1">
        <f t="shared" si="14"/>
        <v>-1.7835010328901457</v>
      </c>
      <c r="J140" t="str">
        <f t="shared" si="15"/>
        <v>Friday</v>
      </c>
      <c r="K140" t="str">
        <f t="shared" si="16"/>
        <v>December</v>
      </c>
      <c r="L140">
        <f t="shared" si="17"/>
        <v>2020</v>
      </c>
    </row>
    <row r="141" spans="1:12" x14ac:dyDescent="0.3">
      <c r="A141" s="2">
        <v>44186</v>
      </c>
      <c r="B141" s="1">
        <v>125.088577270507</v>
      </c>
      <c r="C141" s="1">
        <v>125.166619191736</v>
      </c>
      <c r="D141" s="1">
        <v>120.425680393185</v>
      </c>
      <c r="E141" s="1">
        <v>121.95721774547501</v>
      </c>
      <c r="F141" s="1">
        <v>121251600</v>
      </c>
      <c r="G141" s="1">
        <f t="shared" si="12"/>
        <v>4.7409387985509994</v>
      </c>
      <c r="H141" s="1">
        <f t="shared" si="13"/>
        <v>3.1313595250319963</v>
      </c>
      <c r="I141" s="1">
        <f t="shared" si="14"/>
        <v>2.5675885223678607</v>
      </c>
      <c r="J141" t="str">
        <f t="shared" si="15"/>
        <v>Monday</v>
      </c>
      <c r="K141" t="str">
        <f t="shared" si="16"/>
        <v>December</v>
      </c>
      <c r="L141">
        <f t="shared" si="17"/>
        <v>2020</v>
      </c>
    </row>
    <row r="142" spans="1:12" x14ac:dyDescent="0.3">
      <c r="A142" s="2">
        <v>44187</v>
      </c>
      <c r="B142" s="1">
        <v>128.64923095703099</v>
      </c>
      <c r="C142" s="1">
        <v>131.11725025660499</v>
      </c>
      <c r="D142" s="1">
        <v>126.473850400503</v>
      </c>
      <c r="E142" s="1">
        <v>128.385841203307</v>
      </c>
      <c r="F142" s="1">
        <v>168904800</v>
      </c>
      <c r="G142" s="1">
        <f t="shared" si="12"/>
        <v>4.6433998561019934</v>
      </c>
      <c r="H142" s="1">
        <f t="shared" si="13"/>
        <v>0.26338975372399887</v>
      </c>
      <c r="I142" s="1">
        <f t="shared" si="14"/>
        <v>0.20515482957883555</v>
      </c>
      <c r="J142" t="str">
        <f t="shared" si="15"/>
        <v>Tuesday</v>
      </c>
      <c r="K142" t="str">
        <f t="shared" si="16"/>
        <v>December</v>
      </c>
      <c r="L142">
        <f t="shared" si="17"/>
        <v>2020</v>
      </c>
    </row>
    <row r="143" spans="1:12" x14ac:dyDescent="0.3">
      <c r="A143" s="2">
        <v>44188</v>
      </c>
      <c r="B143" s="1">
        <v>127.75170135498</v>
      </c>
      <c r="C143" s="1">
        <v>129.18567507195399</v>
      </c>
      <c r="D143" s="1">
        <v>127.576103319551</v>
      </c>
      <c r="E143" s="1">
        <v>128.92230034627099</v>
      </c>
      <c r="F143" s="1">
        <v>88223700</v>
      </c>
      <c r="G143" s="1">
        <f t="shared" si="12"/>
        <v>1.6095717524029993</v>
      </c>
      <c r="H143" s="1">
        <f t="shared" si="13"/>
        <v>-1.1705989912909871</v>
      </c>
      <c r="I143" s="1">
        <f t="shared" si="14"/>
        <v>-0.90798798047109641</v>
      </c>
      <c r="J143" t="str">
        <f t="shared" si="15"/>
        <v>Wednesday</v>
      </c>
      <c r="K143" t="str">
        <f t="shared" si="16"/>
        <v>December</v>
      </c>
      <c r="L143">
        <f t="shared" si="17"/>
        <v>2020</v>
      </c>
    </row>
    <row r="144" spans="1:12" x14ac:dyDescent="0.3">
      <c r="A144" s="2">
        <v>44189</v>
      </c>
      <c r="B144" s="1">
        <v>128.73696899414</v>
      </c>
      <c r="C144" s="1">
        <v>130.190471981185</v>
      </c>
      <c r="D144" s="1">
        <v>127.888287222598</v>
      </c>
      <c r="E144" s="1">
        <v>128.10289880149</v>
      </c>
      <c r="F144" s="1">
        <v>54930100</v>
      </c>
      <c r="G144" s="1">
        <f t="shared" si="12"/>
        <v>2.3021847585870034</v>
      </c>
      <c r="H144" s="1">
        <f t="shared" si="13"/>
        <v>0.63407019265000031</v>
      </c>
      <c r="I144" s="1">
        <f t="shared" si="14"/>
        <v>0.49496943362114243</v>
      </c>
      <c r="J144" t="str">
        <f t="shared" si="15"/>
        <v>Thursday</v>
      </c>
      <c r="K144" t="str">
        <f t="shared" si="16"/>
        <v>December</v>
      </c>
      <c r="L144">
        <f t="shared" si="17"/>
        <v>2020</v>
      </c>
    </row>
    <row r="145" spans="1:12" x14ac:dyDescent="0.3">
      <c r="A145" s="2">
        <v>44193</v>
      </c>
      <c r="B145" s="1">
        <v>133.34136962890599</v>
      </c>
      <c r="C145" s="1">
        <v>133.975439969528</v>
      </c>
      <c r="D145" s="1">
        <v>130.23926555506799</v>
      </c>
      <c r="E145" s="1">
        <v>130.70751722827501</v>
      </c>
      <c r="F145" s="1">
        <v>124486200</v>
      </c>
      <c r="G145" s="1">
        <f t="shared" si="12"/>
        <v>3.7361744144600095</v>
      </c>
      <c r="H145" s="1">
        <f t="shared" si="13"/>
        <v>2.6338524006309854</v>
      </c>
      <c r="I145" s="1">
        <f t="shared" si="14"/>
        <v>2.0150733917094272</v>
      </c>
      <c r="J145" t="str">
        <f t="shared" si="15"/>
        <v>Monday</v>
      </c>
      <c r="K145" t="str">
        <f t="shared" si="16"/>
        <v>December</v>
      </c>
      <c r="L145">
        <f t="shared" si="17"/>
        <v>2020</v>
      </c>
    </row>
    <row r="146" spans="1:12" x14ac:dyDescent="0.3">
      <c r="A146" s="2">
        <v>44194</v>
      </c>
      <c r="B146" s="1">
        <v>131.56590270996</v>
      </c>
      <c r="C146" s="1">
        <v>135.38986738995101</v>
      </c>
      <c r="D146" s="1">
        <v>131.04888802650299</v>
      </c>
      <c r="E146" s="1">
        <v>134.66800569567701</v>
      </c>
      <c r="F146" s="1">
        <v>121047300</v>
      </c>
      <c r="G146" s="1">
        <f t="shared" si="12"/>
        <v>4.3409793634480138</v>
      </c>
      <c r="H146" s="1">
        <f t="shared" si="13"/>
        <v>-3.1021029857170106</v>
      </c>
      <c r="I146" s="1">
        <f t="shared" si="14"/>
        <v>-2.3035189165325196</v>
      </c>
      <c r="J146" t="str">
        <f t="shared" si="15"/>
        <v>Tuesday</v>
      </c>
      <c r="K146" t="str">
        <f t="shared" si="16"/>
        <v>December</v>
      </c>
      <c r="L146">
        <f t="shared" si="17"/>
        <v>2020</v>
      </c>
    </row>
    <row r="147" spans="1:12" x14ac:dyDescent="0.3">
      <c r="A147" s="2">
        <v>44195</v>
      </c>
      <c r="B147" s="1">
        <v>130.44412231445301</v>
      </c>
      <c r="C147" s="1">
        <v>132.65851591502201</v>
      </c>
      <c r="D147" s="1">
        <v>130.13195454477801</v>
      </c>
      <c r="E147" s="1">
        <v>132.25855654199401</v>
      </c>
      <c r="F147" s="1">
        <v>96452100</v>
      </c>
      <c r="G147" s="1">
        <f t="shared" si="12"/>
        <v>2.5265613702439964</v>
      </c>
      <c r="H147" s="1">
        <f t="shared" si="13"/>
        <v>-1.8144342275409997</v>
      </c>
      <c r="I147" s="1">
        <f t="shared" si="14"/>
        <v>-1.3718841903169345</v>
      </c>
      <c r="J147" t="str">
        <f t="shared" si="15"/>
        <v>Wednesday</v>
      </c>
      <c r="K147" t="str">
        <f t="shared" si="16"/>
        <v>December</v>
      </c>
      <c r="L147">
        <f t="shared" si="17"/>
        <v>2020</v>
      </c>
    </row>
    <row r="148" spans="1:12" x14ac:dyDescent="0.3">
      <c r="A148" s="2">
        <v>44196</v>
      </c>
      <c r="B148" s="1">
        <v>129.43931579589801</v>
      </c>
      <c r="C148" s="1">
        <v>131.43909714729401</v>
      </c>
      <c r="D148" s="1">
        <v>128.49307800843201</v>
      </c>
      <c r="E148" s="1">
        <v>130.795262488508</v>
      </c>
      <c r="F148" s="1">
        <v>99116600</v>
      </c>
      <c r="G148" s="1">
        <f t="shared" si="12"/>
        <v>2.946019138861999</v>
      </c>
      <c r="H148" s="1">
        <f t="shared" si="13"/>
        <v>-1.3559466926099901</v>
      </c>
      <c r="I148" s="1">
        <f t="shared" si="14"/>
        <v>-1.0366940413679944</v>
      </c>
      <c r="J148" t="str">
        <f t="shared" si="15"/>
        <v>Thursday</v>
      </c>
      <c r="K148" t="str">
        <f t="shared" si="16"/>
        <v>December</v>
      </c>
      <c r="L148">
        <f t="shared" si="17"/>
        <v>2020</v>
      </c>
    </row>
    <row r="149" spans="1:12" x14ac:dyDescent="0.3">
      <c r="A149" s="2">
        <v>44200</v>
      </c>
      <c r="B149" s="1">
        <v>126.239685058593</v>
      </c>
      <c r="C149" s="1">
        <v>130.33678943220499</v>
      </c>
      <c r="D149" s="1">
        <v>123.65460393221301</v>
      </c>
      <c r="E149" s="1">
        <v>130.248997847086</v>
      </c>
      <c r="F149" s="1">
        <v>143301900</v>
      </c>
      <c r="G149" s="1">
        <f t="shared" si="12"/>
        <v>6.6821854999919879</v>
      </c>
      <c r="H149" s="1">
        <f t="shared" si="13"/>
        <v>-4.0093127884930055</v>
      </c>
      <c r="I149" s="1">
        <f t="shared" si="14"/>
        <v>-3.0781908918792529</v>
      </c>
      <c r="J149" t="str">
        <f t="shared" si="15"/>
        <v>Monday</v>
      </c>
      <c r="K149" t="str">
        <f t="shared" si="16"/>
        <v>January</v>
      </c>
      <c r="L149">
        <f t="shared" si="17"/>
        <v>2021</v>
      </c>
    </row>
    <row r="150" spans="1:12" x14ac:dyDescent="0.3">
      <c r="A150" s="2">
        <v>44201</v>
      </c>
      <c r="B150" s="1">
        <v>127.800476074218</v>
      </c>
      <c r="C150" s="1">
        <v>128.51260305310501</v>
      </c>
      <c r="D150" s="1">
        <v>125.283679828845</v>
      </c>
      <c r="E150" s="1">
        <v>125.73241717328099</v>
      </c>
      <c r="F150" s="1">
        <v>97664900</v>
      </c>
      <c r="G150" s="1">
        <f t="shared" si="12"/>
        <v>3.228923224260015</v>
      </c>
      <c r="H150" s="1">
        <f t="shared" si="13"/>
        <v>2.0680589009370038</v>
      </c>
      <c r="I150" s="1">
        <f t="shared" si="14"/>
        <v>1.6448096262134699</v>
      </c>
      <c r="J150" t="str">
        <f t="shared" si="15"/>
        <v>Tuesday</v>
      </c>
      <c r="K150" t="str">
        <f t="shared" si="16"/>
        <v>January</v>
      </c>
      <c r="L150">
        <f t="shared" si="17"/>
        <v>2021</v>
      </c>
    </row>
    <row r="151" spans="1:12" x14ac:dyDescent="0.3">
      <c r="A151" s="2">
        <v>44202</v>
      </c>
      <c r="B151" s="1">
        <v>123.49851989746</v>
      </c>
      <c r="C151" s="1">
        <v>127.839507144687</v>
      </c>
      <c r="D151" s="1">
        <v>123.283908321947</v>
      </c>
      <c r="E151" s="1">
        <v>124.591084535305</v>
      </c>
      <c r="F151" s="1">
        <v>155088000</v>
      </c>
      <c r="G151" s="1">
        <f t="shared" si="12"/>
        <v>4.5555988227400093</v>
      </c>
      <c r="H151" s="1">
        <f t="shared" si="13"/>
        <v>-1.0925646378450011</v>
      </c>
      <c r="I151" s="1">
        <f t="shared" si="14"/>
        <v>-0.87692040078148958</v>
      </c>
      <c r="J151" t="str">
        <f t="shared" si="15"/>
        <v>Wednesday</v>
      </c>
      <c r="K151" t="str">
        <f t="shared" si="16"/>
        <v>January</v>
      </c>
      <c r="L151">
        <f t="shared" si="17"/>
        <v>2021</v>
      </c>
    </row>
    <row r="152" spans="1:12" x14ac:dyDescent="0.3">
      <c r="A152" s="2">
        <v>44203</v>
      </c>
      <c r="B152" s="1">
        <v>127.71269989013599</v>
      </c>
      <c r="C152" s="1">
        <v>128.405312750175</v>
      </c>
      <c r="D152" s="1">
        <v>124.727666623019</v>
      </c>
      <c r="E152" s="1">
        <v>125.215417546011</v>
      </c>
      <c r="F152" s="1">
        <v>109578200</v>
      </c>
      <c r="G152" s="1">
        <f t="shared" si="12"/>
        <v>3.6776461271559953</v>
      </c>
      <c r="H152" s="1">
        <f t="shared" si="13"/>
        <v>2.4972823441249972</v>
      </c>
      <c r="I152" s="1">
        <f t="shared" si="14"/>
        <v>1.9943888644602084</v>
      </c>
      <c r="J152" t="str">
        <f t="shared" si="15"/>
        <v>Thursday</v>
      </c>
      <c r="K152" t="str">
        <f t="shared" si="16"/>
        <v>January</v>
      </c>
      <c r="L152">
        <f t="shared" si="17"/>
        <v>2021</v>
      </c>
    </row>
    <row r="153" spans="1:12" x14ac:dyDescent="0.3">
      <c r="A153" s="2">
        <v>44204</v>
      </c>
      <c r="B153" s="1">
        <v>128.81503295898401</v>
      </c>
      <c r="C153" s="1">
        <v>129.38082586513201</v>
      </c>
      <c r="D153" s="1">
        <v>127.039612299865</v>
      </c>
      <c r="E153" s="1">
        <v>129.18571357095999</v>
      </c>
      <c r="F153" s="1">
        <v>105158200</v>
      </c>
      <c r="G153" s="1">
        <f t="shared" si="12"/>
        <v>2.3412135652670116</v>
      </c>
      <c r="H153" s="1">
        <f t="shared" si="13"/>
        <v>-0.37068061197598468</v>
      </c>
      <c r="I153" s="1">
        <f t="shared" si="14"/>
        <v>-0.28693622671548336</v>
      </c>
      <c r="J153" t="str">
        <f t="shared" si="15"/>
        <v>Friday</v>
      </c>
      <c r="K153" t="str">
        <f t="shared" si="16"/>
        <v>January</v>
      </c>
      <c r="L153">
        <f t="shared" si="17"/>
        <v>2021</v>
      </c>
    </row>
    <row r="154" spans="1:12" x14ac:dyDescent="0.3">
      <c r="A154" s="2">
        <v>44207</v>
      </c>
      <c r="B154" s="1">
        <v>125.82023620605401</v>
      </c>
      <c r="C154" s="1">
        <v>126.981085897659</v>
      </c>
      <c r="D154" s="1">
        <v>125.35199944208</v>
      </c>
      <c r="E154" s="1">
        <v>126.02509816309301</v>
      </c>
      <c r="F154" s="1">
        <v>100384500</v>
      </c>
      <c r="G154" s="1">
        <f t="shared" si="12"/>
        <v>1.6290864555789994</v>
      </c>
      <c r="H154" s="1">
        <f t="shared" si="13"/>
        <v>-0.20486195703900023</v>
      </c>
      <c r="I154" s="1">
        <f t="shared" si="14"/>
        <v>-0.16255647488080666</v>
      </c>
      <c r="J154" t="str">
        <f t="shared" si="15"/>
        <v>Monday</v>
      </c>
      <c r="K154" t="str">
        <f t="shared" si="16"/>
        <v>January</v>
      </c>
      <c r="L154">
        <f t="shared" si="17"/>
        <v>2021</v>
      </c>
    </row>
    <row r="155" spans="1:12" x14ac:dyDescent="0.3">
      <c r="A155" s="2">
        <v>44208</v>
      </c>
      <c r="B155" s="1">
        <v>125.644630432128</v>
      </c>
      <c r="C155" s="1">
        <v>126.51282640843</v>
      </c>
      <c r="D155" s="1">
        <v>123.752154624578</v>
      </c>
      <c r="E155" s="1">
        <v>125.35197692534599</v>
      </c>
      <c r="F155" s="1">
        <v>91951100</v>
      </c>
      <c r="G155" s="1">
        <f t="shared" si="12"/>
        <v>2.7606717838520041</v>
      </c>
      <c r="H155" s="1">
        <f t="shared" si="13"/>
        <v>0.29265350678200264</v>
      </c>
      <c r="I155" s="1">
        <f t="shared" si="14"/>
        <v>0.23346540992831244</v>
      </c>
      <c r="J155" t="str">
        <f t="shared" si="15"/>
        <v>Tuesday</v>
      </c>
      <c r="K155" t="str">
        <f t="shared" si="16"/>
        <v>January</v>
      </c>
      <c r="L155">
        <f t="shared" si="17"/>
        <v>2021</v>
      </c>
    </row>
    <row r="156" spans="1:12" x14ac:dyDescent="0.3">
      <c r="A156" s="2">
        <v>44209</v>
      </c>
      <c r="B156" s="1">
        <v>127.68343353271401</v>
      </c>
      <c r="C156" s="1">
        <v>128.229712174204</v>
      </c>
      <c r="D156" s="1">
        <v>125.34223510205</v>
      </c>
      <c r="E156" s="1">
        <v>125.605609878141</v>
      </c>
      <c r="F156" s="1">
        <v>88636800</v>
      </c>
      <c r="G156" s="1">
        <f t="shared" si="12"/>
        <v>2.8874770721539988</v>
      </c>
      <c r="H156" s="1">
        <f t="shared" si="13"/>
        <v>2.0778236545730095</v>
      </c>
      <c r="I156" s="1">
        <f t="shared" si="14"/>
        <v>1.6542443100979767</v>
      </c>
      <c r="J156" t="str">
        <f t="shared" si="15"/>
        <v>Wednesday</v>
      </c>
      <c r="K156" t="str">
        <f t="shared" si="16"/>
        <v>January</v>
      </c>
      <c r="L156">
        <f t="shared" si="17"/>
        <v>2021</v>
      </c>
    </row>
    <row r="157" spans="1:12" x14ac:dyDescent="0.3">
      <c r="A157" s="2">
        <v>44210</v>
      </c>
      <c r="B157" s="1">
        <v>125.751953125</v>
      </c>
      <c r="C157" s="1">
        <v>127.790748517502</v>
      </c>
      <c r="D157" s="1">
        <v>125.605618909451</v>
      </c>
      <c r="E157" s="1">
        <v>127.59565111508201</v>
      </c>
      <c r="F157" s="1">
        <v>90221800</v>
      </c>
      <c r="G157" s="1">
        <f t="shared" si="12"/>
        <v>2.1851296080509997</v>
      </c>
      <c r="H157" s="1">
        <f t="shared" si="13"/>
        <v>-1.8436979900820063</v>
      </c>
      <c r="I157" s="1">
        <f t="shared" si="14"/>
        <v>-1.4449536280975004</v>
      </c>
      <c r="J157" t="str">
        <f t="shared" si="15"/>
        <v>Thursday</v>
      </c>
      <c r="K157" t="str">
        <f t="shared" si="16"/>
        <v>January</v>
      </c>
      <c r="L157">
        <f t="shared" si="17"/>
        <v>2021</v>
      </c>
    </row>
    <row r="158" spans="1:12" x14ac:dyDescent="0.3">
      <c r="A158" s="2">
        <v>44211</v>
      </c>
      <c r="B158" s="1">
        <v>124.025299072265</v>
      </c>
      <c r="C158" s="1">
        <v>127.02984642222199</v>
      </c>
      <c r="D158" s="1">
        <v>123.888729414766</v>
      </c>
      <c r="E158" s="1">
        <v>125.625121439387</v>
      </c>
      <c r="F158" s="1">
        <v>111598500</v>
      </c>
      <c r="G158" s="1">
        <f t="shared" si="12"/>
        <v>3.1411170074559891</v>
      </c>
      <c r="H158" s="1">
        <f t="shared" si="13"/>
        <v>-1.5998223671220018</v>
      </c>
      <c r="I158" s="1">
        <f t="shared" si="14"/>
        <v>-1.2734892104314517</v>
      </c>
      <c r="J158" t="str">
        <f t="shared" si="15"/>
        <v>Friday</v>
      </c>
      <c r="K158" t="str">
        <f t="shared" si="16"/>
        <v>January</v>
      </c>
      <c r="L158">
        <f t="shared" si="17"/>
        <v>2021</v>
      </c>
    </row>
    <row r="159" spans="1:12" x14ac:dyDescent="0.3">
      <c r="A159" s="2">
        <v>44215</v>
      </c>
      <c r="B159" s="1">
        <v>124.698402404785</v>
      </c>
      <c r="C159" s="1">
        <v>125.556848790009</v>
      </c>
      <c r="D159" s="1">
        <v>123.83020635971999</v>
      </c>
      <c r="E159" s="1">
        <v>124.649624335628</v>
      </c>
      <c r="F159" s="1">
        <v>90757300</v>
      </c>
      <c r="G159" s="1">
        <f t="shared" si="12"/>
        <v>1.7266424302890044</v>
      </c>
      <c r="H159" s="1">
        <f t="shared" si="13"/>
        <v>4.877806915699523E-2</v>
      </c>
      <c r="I159" s="1">
        <f t="shared" si="14"/>
        <v>3.9132142930215975E-2</v>
      </c>
      <c r="J159" t="str">
        <f t="shared" si="15"/>
        <v>Tuesday</v>
      </c>
      <c r="K159" t="str">
        <f t="shared" si="16"/>
        <v>January</v>
      </c>
      <c r="L159">
        <f t="shared" si="17"/>
        <v>2021</v>
      </c>
    </row>
    <row r="160" spans="1:12" x14ac:dyDescent="0.3">
      <c r="A160" s="2">
        <v>44216</v>
      </c>
      <c r="B160" s="1">
        <v>128.795486450195</v>
      </c>
      <c r="C160" s="1">
        <v>129.24422377527699</v>
      </c>
      <c r="D160" s="1">
        <v>125.40074474969499</v>
      </c>
      <c r="E160" s="1">
        <v>125.508050530586</v>
      </c>
      <c r="F160" s="1">
        <v>104319500</v>
      </c>
      <c r="G160" s="1">
        <f t="shared" si="12"/>
        <v>3.8434790255819991</v>
      </c>
      <c r="H160" s="1">
        <f t="shared" si="13"/>
        <v>3.2874359196089955</v>
      </c>
      <c r="I160" s="1">
        <f t="shared" si="14"/>
        <v>2.6193028301462267</v>
      </c>
      <c r="J160" t="str">
        <f t="shared" si="15"/>
        <v>Wednesday</v>
      </c>
      <c r="K160" t="str">
        <f t="shared" si="16"/>
        <v>January</v>
      </c>
      <c r="L160">
        <f t="shared" si="17"/>
        <v>2021</v>
      </c>
    </row>
    <row r="161" spans="1:12" x14ac:dyDescent="0.3">
      <c r="A161" s="2">
        <v>44217</v>
      </c>
      <c r="B161" s="1">
        <v>133.51695251464801</v>
      </c>
      <c r="C161" s="1">
        <v>136.248361061732</v>
      </c>
      <c r="D161" s="1">
        <v>130.31730718048601</v>
      </c>
      <c r="E161" s="1">
        <v>130.52216914763301</v>
      </c>
      <c r="F161" s="1">
        <v>120150900</v>
      </c>
      <c r="G161" s="1">
        <f t="shared" si="12"/>
        <v>5.9310538812459868</v>
      </c>
      <c r="H161" s="1">
        <f t="shared" si="13"/>
        <v>2.9947833670150033</v>
      </c>
      <c r="I161" s="1">
        <f t="shared" si="14"/>
        <v>2.2944633747448817</v>
      </c>
      <c r="J161" t="str">
        <f t="shared" si="15"/>
        <v>Thursday</v>
      </c>
      <c r="K161" t="str">
        <f t="shared" si="16"/>
        <v>January</v>
      </c>
      <c r="L161">
        <f t="shared" si="17"/>
        <v>2021</v>
      </c>
    </row>
    <row r="162" spans="1:12" x14ac:dyDescent="0.3">
      <c r="A162" s="2">
        <v>44218</v>
      </c>
      <c r="B162" s="1">
        <v>135.66304016113199</v>
      </c>
      <c r="C162" s="1">
        <v>136.42393036138</v>
      </c>
      <c r="D162" s="1">
        <v>131.712254961399</v>
      </c>
      <c r="E162" s="1">
        <v>132.94138184988199</v>
      </c>
      <c r="F162" s="1">
        <v>114459400</v>
      </c>
      <c r="G162" s="1">
        <f t="shared" si="12"/>
        <v>4.7116753999810044</v>
      </c>
      <c r="H162" s="1">
        <f t="shared" si="13"/>
        <v>2.7216583112499961</v>
      </c>
      <c r="I162" s="1">
        <f t="shared" si="14"/>
        <v>2.0472619385913293</v>
      </c>
      <c r="J162" t="str">
        <f t="shared" si="15"/>
        <v>Friday</v>
      </c>
      <c r="K162" t="str">
        <f t="shared" si="16"/>
        <v>January</v>
      </c>
      <c r="L162">
        <f t="shared" si="17"/>
        <v>2021</v>
      </c>
    </row>
    <row r="163" spans="1:12" x14ac:dyDescent="0.3">
      <c r="A163" s="2">
        <v>44221</v>
      </c>
      <c r="B163" s="1">
        <v>139.41871643066401</v>
      </c>
      <c r="C163" s="1">
        <v>141.53555356505501</v>
      </c>
      <c r="D163" s="1">
        <v>133.19501014057801</v>
      </c>
      <c r="E163" s="1">
        <v>139.565050632658</v>
      </c>
      <c r="F163" s="1">
        <v>157611700</v>
      </c>
      <c r="G163" s="1">
        <f t="shared" si="12"/>
        <v>8.3405434244770049</v>
      </c>
      <c r="H163" s="1">
        <f t="shared" si="13"/>
        <v>-0.14633420199399438</v>
      </c>
      <c r="I163" s="1">
        <f t="shared" si="14"/>
        <v>-0.10485017655254762</v>
      </c>
      <c r="J163" t="str">
        <f t="shared" si="15"/>
        <v>Monday</v>
      </c>
      <c r="K163" t="str">
        <f t="shared" si="16"/>
        <v>January</v>
      </c>
      <c r="L163">
        <f t="shared" si="17"/>
        <v>2021</v>
      </c>
    </row>
    <row r="164" spans="1:12" x14ac:dyDescent="0.3">
      <c r="A164" s="2">
        <v>44222</v>
      </c>
      <c r="B164" s="1">
        <v>139.65281677246</v>
      </c>
      <c r="C164" s="1">
        <v>140.76488803406099</v>
      </c>
      <c r="D164" s="1">
        <v>137.90666052105999</v>
      </c>
      <c r="E164" s="1">
        <v>140.08203987079301</v>
      </c>
      <c r="F164" s="1">
        <v>98390600</v>
      </c>
      <c r="G164" s="1">
        <f t="shared" si="12"/>
        <v>2.8582275130009975</v>
      </c>
      <c r="H164" s="1">
        <f t="shared" si="13"/>
        <v>-0.42922309833301142</v>
      </c>
      <c r="I164" s="1">
        <f t="shared" si="14"/>
        <v>-0.3064083723573075</v>
      </c>
      <c r="J164" t="str">
        <f t="shared" si="15"/>
        <v>Tuesday</v>
      </c>
      <c r="K164" t="str">
        <f t="shared" si="16"/>
        <v>January</v>
      </c>
      <c r="L164">
        <f t="shared" si="17"/>
        <v>2021</v>
      </c>
    </row>
    <row r="165" spans="1:12" x14ac:dyDescent="0.3">
      <c r="A165" s="2">
        <v>44223</v>
      </c>
      <c r="B165" s="1">
        <v>138.57977294921801</v>
      </c>
      <c r="C165" s="1">
        <v>140.76490217618201</v>
      </c>
      <c r="D165" s="1">
        <v>136.97020105373699</v>
      </c>
      <c r="E165" s="1">
        <v>139.91620555195101</v>
      </c>
      <c r="F165" s="1">
        <v>140843800</v>
      </c>
      <c r="G165" s="1">
        <f t="shared" si="12"/>
        <v>3.7947011224450193</v>
      </c>
      <c r="H165" s="1">
        <f t="shared" si="13"/>
        <v>-1.336432602732998</v>
      </c>
      <c r="I165" s="1">
        <f t="shared" si="14"/>
        <v>-0.95516641368378119</v>
      </c>
      <c r="J165" t="str">
        <f t="shared" si="15"/>
        <v>Wednesday</v>
      </c>
      <c r="K165" t="str">
        <f t="shared" si="16"/>
        <v>January</v>
      </c>
      <c r="L165">
        <f t="shared" si="17"/>
        <v>2021</v>
      </c>
    </row>
    <row r="166" spans="1:12" x14ac:dyDescent="0.3">
      <c r="A166" s="2">
        <v>44224</v>
      </c>
      <c r="B166" s="1">
        <v>133.73155212402301</v>
      </c>
      <c r="C166" s="1">
        <v>138.51152037306699</v>
      </c>
      <c r="D166" s="1">
        <v>133.351106977781</v>
      </c>
      <c r="E166" s="1">
        <v>136.102029485207</v>
      </c>
      <c r="F166" s="1">
        <v>142621100</v>
      </c>
      <c r="G166" s="1">
        <f t="shared" si="12"/>
        <v>5.1604133952859854</v>
      </c>
      <c r="H166" s="1">
        <f t="shared" si="13"/>
        <v>-2.3704773611839869</v>
      </c>
      <c r="I166" s="1">
        <f t="shared" si="14"/>
        <v>-1.7416914135300499</v>
      </c>
      <c r="J166" t="str">
        <f t="shared" si="15"/>
        <v>Thursday</v>
      </c>
      <c r="K166" t="str">
        <f t="shared" si="16"/>
        <v>January</v>
      </c>
      <c r="L166">
        <f t="shared" si="17"/>
        <v>2021</v>
      </c>
    </row>
    <row r="167" spans="1:12" x14ac:dyDescent="0.3">
      <c r="A167" s="2">
        <v>44225</v>
      </c>
      <c r="B167" s="1">
        <v>128.72720336914</v>
      </c>
      <c r="C167" s="1">
        <v>133.39010003222501</v>
      </c>
      <c r="D167" s="1">
        <v>127.02007549376501</v>
      </c>
      <c r="E167" s="1">
        <v>132.502389964636</v>
      </c>
      <c r="F167" s="1">
        <v>177523800</v>
      </c>
      <c r="G167" s="1">
        <f t="shared" si="12"/>
        <v>6.3700245384600009</v>
      </c>
      <c r="H167" s="1">
        <f t="shared" si="13"/>
        <v>-3.7751865954959953</v>
      </c>
      <c r="I167" s="1">
        <f t="shared" si="14"/>
        <v>-2.8491460391797969</v>
      </c>
      <c r="J167" t="str">
        <f t="shared" si="15"/>
        <v>Friday</v>
      </c>
      <c r="K167" t="str">
        <f t="shared" si="16"/>
        <v>January</v>
      </c>
      <c r="L167">
        <f t="shared" si="17"/>
        <v>2021</v>
      </c>
    </row>
    <row r="168" spans="1:12" x14ac:dyDescent="0.3">
      <c r="A168" s="2">
        <v>44228</v>
      </c>
      <c r="B168" s="1">
        <v>130.85379028320301</v>
      </c>
      <c r="C168" s="1">
        <v>132.06341768361099</v>
      </c>
      <c r="D168" s="1">
        <v>127.72242344814001</v>
      </c>
      <c r="E168" s="1">
        <v>130.473345236417</v>
      </c>
      <c r="F168" s="1">
        <v>106239800</v>
      </c>
      <c r="G168" s="1">
        <f t="shared" si="12"/>
        <v>4.340994235470987</v>
      </c>
      <c r="H168" s="1">
        <f t="shared" si="13"/>
        <v>0.38044504678600788</v>
      </c>
      <c r="I168" s="1">
        <f t="shared" si="14"/>
        <v>0.29158832870931878</v>
      </c>
      <c r="J168" t="str">
        <f t="shared" si="15"/>
        <v>Monday</v>
      </c>
      <c r="K168" t="str">
        <f t="shared" si="16"/>
        <v>February</v>
      </c>
      <c r="L168">
        <f t="shared" si="17"/>
        <v>2021</v>
      </c>
    </row>
    <row r="169" spans="1:12" x14ac:dyDescent="0.3">
      <c r="A169" s="2">
        <v>44229</v>
      </c>
      <c r="B169" s="1">
        <v>131.68296813964801</v>
      </c>
      <c r="C169" s="1">
        <v>132.97062252903399</v>
      </c>
      <c r="D169" s="1">
        <v>131.312272763398</v>
      </c>
      <c r="E169" s="1">
        <v>132.40482980711599</v>
      </c>
      <c r="F169" s="1">
        <v>83305400</v>
      </c>
      <c r="G169" s="1">
        <f t="shared" si="12"/>
        <v>1.6583497656359896</v>
      </c>
      <c r="H169" s="1">
        <f t="shared" si="13"/>
        <v>-0.72186166746797653</v>
      </c>
      <c r="I169" s="1">
        <f t="shared" si="14"/>
        <v>-0.54519285174080612</v>
      </c>
      <c r="J169" t="str">
        <f t="shared" si="15"/>
        <v>Tuesday</v>
      </c>
      <c r="K169" t="str">
        <f t="shared" si="16"/>
        <v>February</v>
      </c>
      <c r="L169">
        <f t="shared" si="17"/>
        <v>2021</v>
      </c>
    </row>
    <row r="170" spans="1:12" x14ac:dyDescent="0.3">
      <c r="A170" s="2">
        <v>44230</v>
      </c>
      <c r="B170" s="1">
        <v>130.65869140625</v>
      </c>
      <c r="C170" s="1">
        <v>132.44386118494401</v>
      </c>
      <c r="D170" s="1">
        <v>130.336774080422</v>
      </c>
      <c r="E170" s="1">
        <v>132.434096642208</v>
      </c>
      <c r="F170" s="1">
        <v>89880900</v>
      </c>
      <c r="G170" s="1">
        <f t="shared" si="12"/>
        <v>2.1070871045220088</v>
      </c>
      <c r="H170" s="1">
        <f t="shared" si="13"/>
        <v>-1.7754052359580044</v>
      </c>
      <c r="I170" s="1">
        <f t="shared" si="14"/>
        <v>-1.3405952703815747</v>
      </c>
      <c r="J170" t="str">
        <f t="shared" si="15"/>
        <v>Wednesday</v>
      </c>
      <c r="K170" t="str">
        <f t="shared" si="16"/>
        <v>February</v>
      </c>
      <c r="L170">
        <f t="shared" si="17"/>
        <v>2021</v>
      </c>
    </row>
    <row r="171" spans="1:12" x14ac:dyDescent="0.3">
      <c r="A171" s="2">
        <v>44231</v>
      </c>
      <c r="B171" s="1">
        <v>134.02420043945301</v>
      </c>
      <c r="C171" s="1">
        <v>134.033950099496</v>
      </c>
      <c r="D171" s="1">
        <v>131.292792244482</v>
      </c>
      <c r="E171" s="1">
        <v>132.960906980564</v>
      </c>
      <c r="F171" s="1">
        <v>84183100</v>
      </c>
      <c r="G171" s="1">
        <f t="shared" si="12"/>
        <v>2.741157855013995</v>
      </c>
      <c r="H171" s="1">
        <f t="shared" si="13"/>
        <v>1.0632934588890066</v>
      </c>
      <c r="I171" s="1">
        <f t="shared" si="14"/>
        <v>0.79970382500808079</v>
      </c>
      <c r="J171" t="str">
        <f t="shared" si="15"/>
        <v>Thursday</v>
      </c>
      <c r="K171" t="str">
        <f t="shared" si="16"/>
        <v>February</v>
      </c>
      <c r="L171">
        <f t="shared" si="17"/>
        <v>2021</v>
      </c>
    </row>
    <row r="172" spans="1:12" x14ac:dyDescent="0.3">
      <c r="A172" s="2">
        <v>44232</v>
      </c>
      <c r="B172" s="1">
        <v>133.608963012695</v>
      </c>
      <c r="C172" s="1">
        <v>134.25375979845799</v>
      </c>
      <c r="D172" s="1">
        <v>132.72970551008501</v>
      </c>
      <c r="E172" s="1">
        <v>134.18538039178401</v>
      </c>
      <c r="F172" s="1">
        <v>75693800</v>
      </c>
      <c r="G172" s="1">
        <f t="shared" si="12"/>
        <v>1.5240542883729802</v>
      </c>
      <c r="H172" s="1">
        <f t="shared" si="13"/>
        <v>-0.57641737908900836</v>
      </c>
      <c r="I172" s="1">
        <f t="shared" si="14"/>
        <v>-0.42956794354648015</v>
      </c>
      <c r="J172" t="str">
        <f t="shared" si="15"/>
        <v>Friday</v>
      </c>
      <c r="K172" t="str">
        <f t="shared" si="16"/>
        <v>February</v>
      </c>
      <c r="L172">
        <f t="shared" si="17"/>
        <v>2021</v>
      </c>
    </row>
    <row r="173" spans="1:12" x14ac:dyDescent="0.3">
      <c r="A173" s="2">
        <v>44235</v>
      </c>
      <c r="B173" s="1">
        <v>133.75553894042901</v>
      </c>
      <c r="C173" s="1">
        <v>133.804389900605</v>
      </c>
      <c r="D173" s="1">
        <v>131.81138402031499</v>
      </c>
      <c r="E173" s="1">
        <v>132.89580974444399</v>
      </c>
      <c r="F173" s="1">
        <v>71297200</v>
      </c>
      <c r="G173" s="1">
        <f t="shared" si="12"/>
        <v>1.9930058802900135</v>
      </c>
      <c r="H173" s="1">
        <f t="shared" si="13"/>
        <v>0.85972919598501107</v>
      </c>
      <c r="I173" s="1">
        <f t="shared" si="14"/>
        <v>0.64691971676025994</v>
      </c>
      <c r="J173" t="str">
        <f t="shared" si="15"/>
        <v>Monday</v>
      </c>
      <c r="K173" t="str">
        <f t="shared" si="16"/>
        <v>February</v>
      </c>
      <c r="L173">
        <f t="shared" si="17"/>
        <v>2021</v>
      </c>
    </row>
    <row r="174" spans="1:12" x14ac:dyDescent="0.3">
      <c r="A174" s="2">
        <v>44236</v>
      </c>
      <c r="B174" s="1">
        <v>132.87626647949199</v>
      </c>
      <c r="C174" s="1">
        <v>134.70319102234399</v>
      </c>
      <c r="D174" s="1">
        <v>132.71996427692</v>
      </c>
      <c r="E174" s="1">
        <v>133.47221241675601</v>
      </c>
      <c r="F174" s="1">
        <v>76774200</v>
      </c>
      <c r="G174" s="1">
        <f t="shared" si="12"/>
        <v>1.9832267454239911</v>
      </c>
      <c r="H174" s="1">
        <f t="shared" si="13"/>
        <v>-0.59594593726401968</v>
      </c>
      <c r="I174" s="1">
        <f t="shared" si="14"/>
        <v>-0.4464943874633826</v>
      </c>
      <c r="J174" t="str">
        <f t="shared" si="15"/>
        <v>Tuesday</v>
      </c>
      <c r="K174" t="str">
        <f t="shared" si="16"/>
        <v>February</v>
      </c>
      <c r="L174">
        <f t="shared" si="17"/>
        <v>2021</v>
      </c>
    </row>
    <row r="175" spans="1:12" x14ac:dyDescent="0.3">
      <c r="A175" s="2">
        <v>44237</v>
      </c>
      <c r="B175" s="1">
        <v>132.27056884765599</v>
      </c>
      <c r="C175" s="1">
        <v>133.833710279267</v>
      </c>
      <c r="D175" s="1">
        <v>131.303373409784</v>
      </c>
      <c r="E175" s="1">
        <v>133.33545130799001</v>
      </c>
      <c r="F175" s="1">
        <v>73046600</v>
      </c>
      <c r="G175" s="1">
        <f t="shared" si="12"/>
        <v>2.5303368694829942</v>
      </c>
      <c r="H175" s="1">
        <f t="shared" si="13"/>
        <v>-1.0648824603340188</v>
      </c>
      <c r="I175" s="1">
        <f t="shared" si="14"/>
        <v>-0.79864915886042864</v>
      </c>
      <c r="J175" t="str">
        <f t="shared" si="15"/>
        <v>Wednesday</v>
      </c>
      <c r="K175" t="str">
        <f t="shared" si="16"/>
        <v>February</v>
      </c>
      <c r="L175">
        <f t="shared" si="17"/>
        <v>2021</v>
      </c>
    </row>
    <row r="176" spans="1:12" x14ac:dyDescent="0.3">
      <c r="A176" s="2">
        <v>44238</v>
      </c>
      <c r="B176" s="1">
        <v>132.01652526855401</v>
      </c>
      <c r="C176" s="1">
        <v>133.24748871589699</v>
      </c>
      <c r="D176" s="1">
        <v>130.68785992071099</v>
      </c>
      <c r="E176" s="1">
        <v>132.76877325498799</v>
      </c>
      <c r="F176" s="1">
        <v>64280000</v>
      </c>
      <c r="G176" s="1">
        <f t="shared" si="12"/>
        <v>2.5596287951860006</v>
      </c>
      <c r="H176" s="1">
        <f t="shared" si="13"/>
        <v>-0.75224798643398572</v>
      </c>
      <c r="I176" s="1">
        <f t="shared" si="14"/>
        <v>-0.56658502446901571</v>
      </c>
      <c r="J176" t="str">
        <f t="shared" si="15"/>
        <v>Thursday</v>
      </c>
      <c r="K176" t="str">
        <f t="shared" si="16"/>
        <v>February</v>
      </c>
      <c r="L176">
        <f t="shared" si="17"/>
        <v>2021</v>
      </c>
    </row>
    <row r="177" spans="1:12" x14ac:dyDescent="0.3">
      <c r="A177" s="2">
        <v>44239</v>
      </c>
      <c r="B177" s="1">
        <v>132.25099182128901</v>
      </c>
      <c r="C177" s="1">
        <v>132.40730890610999</v>
      </c>
      <c r="D177" s="1">
        <v>130.60970715231699</v>
      </c>
      <c r="E177" s="1">
        <v>131.254503946792</v>
      </c>
      <c r="F177" s="1">
        <v>60145100</v>
      </c>
      <c r="G177" s="1">
        <f t="shared" si="12"/>
        <v>1.7976017537930034</v>
      </c>
      <c r="H177" s="1">
        <f t="shared" si="13"/>
        <v>0.99648787449700649</v>
      </c>
      <c r="I177" s="1">
        <f t="shared" si="14"/>
        <v>0.75920280411936425</v>
      </c>
      <c r="J177" t="str">
        <f t="shared" si="15"/>
        <v>Friday</v>
      </c>
      <c r="K177" t="str">
        <f t="shared" si="16"/>
        <v>February</v>
      </c>
      <c r="L177">
        <f t="shared" si="17"/>
        <v>2021</v>
      </c>
    </row>
    <row r="178" spans="1:12" x14ac:dyDescent="0.3">
      <c r="A178" s="2">
        <v>44243</v>
      </c>
      <c r="B178" s="1">
        <v>130.12123107910099</v>
      </c>
      <c r="C178" s="1">
        <v>132.87624896678699</v>
      </c>
      <c r="D178" s="1">
        <v>129.730438356126</v>
      </c>
      <c r="E178" s="1">
        <v>132.368240787747</v>
      </c>
      <c r="F178" s="1">
        <v>80576300</v>
      </c>
      <c r="G178" s="1">
        <f t="shared" si="12"/>
        <v>3.1458106106609875</v>
      </c>
      <c r="H178" s="1">
        <f t="shared" si="13"/>
        <v>-2.2470097086460044</v>
      </c>
      <c r="I178" s="1">
        <f t="shared" si="14"/>
        <v>-1.6975444376034983</v>
      </c>
      <c r="J178" t="str">
        <f t="shared" si="15"/>
        <v>Tuesday</v>
      </c>
      <c r="K178" t="str">
        <f t="shared" si="16"/>
        <v>February</v>
      </c>
      <c r="L178">
        <f t="shared" si="17"/>
        <v>2021</v>
      </c>
    </row>
    <row r="179" spans="1:12" x14ac:dyDescent="0.3">
      <c r="A179" s="2">
        <v>44244</v>
      </c>
      <c r="B179" s="1">
        <v>127.82536315917901</v>
      </c>
      <c r="C179" s="1">
        <v>129.173571889264</v>
      </c>
      <c r="D179" s="1">
        <v>126.486933563625</v>
      </c>
      <c r="E179" s="1">
        <v>128.22592008727901</v>
      </c>
      <c r="F179" s="1">
        <v>97918500</v>
      </c>
      <c r="G179" s="1">
        <f t="shared" si="12"/>
        <v>2.6866383256389952</v>
      </c>
      <c r="H179" s="1">
        <f t="shared" si="13"/>
        <v>-0.4005569281000021</v>
      </c>
      <c r="I179" s="1">
        <f t="shared" si="14"/>
        <v>-0.31238374255950485</v>
      </c>
      <c r="J179" t="str">
        <f t="shared" si="15"/>
        <v>Wednesday</v>
      </c>
      <c r="K179" t="str">
        <f t="shared" si="16"/>
        <v>February</v>
      </c>
      <c r="L179">
        <f t="shared" si="17"/>
        <v>2021</v>
      </c>
    </row>
    <row r="180" spans="1:12" x14ac:dyDescent="0.3">
      <c r="A180" s="2">
        <v>44245</v>
      </c>
      <c r="B180" s="1">
        <v>126.72145080566401</v>
      </c>
      <c r="C180" s="1">
        <v>127.004762562972</v>
      </c>
      <c r="D180" s="1">
        <v>124.474440486567</v>
      </c>
      <c r="E180" s="1">
        <v>126.22319181191</v>
      </c>
      <c r="F180" s="1">
        <v>96856700</v>
      </c>
      <c r="G180" s="1">
        <f t="shared" si="12"/>
        <v>2.5303220764049996</v>
      </c>
      <c r="H180" s="1">
        <f t="shared" si="13"/>
        <v>0.49825899375400695</v>
      </c>
      <c r="I180" s="1">
        <f t="shared" si="14"/>
        <v>0.39474440996269666</v>
      </c>
      <c r="J180" t="str">
        <f t="shared" si="15"/>
        <v>Thursday</v>
      </c>
      <c r="K180" t="str">
        <f t="shared" si="16"/>
        <v>February</v>
      </c>
      <c r="L180">
        <f t="shared" si="17"/>
        <v>2021</v>
      </c>
    </row>
    <row r="181" spans="1:12" x14ac:dyDescent="0.3">
      <c r="A181" s="2">
        <v>44246</v>
      </c>
      <c r="B181" s="1">
        <v>126.877754211425</v>
      </c>
      <c r="C181" s="1">
        <v>127.698411706654</v>
      </c>
      <c r="D181" s="1">
        <v>125.83241506158301</v>
      </c>
      <c r="E181" s="1">
        <v>127.239239445151</v>
      </c>
      <c r="F181" s="1">
        <v>87668800</v>
      </c>
      <c r="G181" s="1">
        <f t="shared" si="12"/>
        <v>1.8659966450709931</v>
      </c>
      <c r="H181" s="1">
        <f t="shared" si="13"/>
        <v>-0.36148523372600039</v>
      </c>
      <c r="I181" s="1">
        <f t="shared" si="14"/>
        <v>-0.28409886392147587</v>
      </c>
      <c r="J181" t="str">
        <f t="shared" si="15"/>
        <v>Friday</v>
      </c>
      <c r="K181" t="str">
        <f t="shared" si="16"/>
        <v>February</v>
      </c>
      <c r="L181">
        <f t="shared" si="17"/>
        <v>2021</v>
      </c>
    </row>
    <row r="182" spans="1:12" x14ac:dyDescent="0.3">
      <c r="A182" s="2">
        <v>44249</v>
      </c>
      <c r="B182" s="1">
        <v>123.096885681152</v>
      </c>
      <c r="C182" s="1">
        <v>126.731175879554</v>
      </c>
      <c r="D182" s="1">
        <v>122.70610042636299</v>
      </c>
      <c r="E182" s="1">
        <v>125.060568728991</v>
      </c>
      <c r="F182" s="1">
        <v>103916400</v>
      </c>
      <c r="G182" s="1">
        <f t="shared" si="12"/>
        <v>4.0250754531910076</v>
      </c>
      <c r="H182" s="1">
        <f t="shared" si="13"/>
        <v>-1.9636830478389982</v>
      </c>
      <c r="I182" s="1">
        <f t="shared" si="14"/>
        <v>-1.5701856051001515</v>
      </c>
      <c r="J182" t="str">
        <f t="shared" si="15"/>
        <v>Monday</v>
      </c>
      <c r="K182" t="str">
        <f t="shared" si="16"/>
        <v>February</v>
      </c>
      <c r="L182">
        <f t="shared" si="17"/>
        <v>2021</v>
      </c>
    </row>
    <row r="183" spans="1:12" x14ac:dyDescent="0.3">
      <c r="A183" s="2">
        <v>44250</v>
      </c>
      <c r="B183" s="1">
        <v>122.96011352539</v>
      </c>
      <c r="C183" s="1">
        <v>123.790527543883</v>
      </c>
      <c r="D183" s="1">
        <v>115.66222544595099</v>
      </c>
      <c r="E183" s="1">
        <v>120.908500228641</v>
      </c>
      <c r="F183" s="1">
        <v>158273000</v>
      </c>
      <c r="G183" s="1">
        <f t="shared" si="12"/>
        <v>8.1283020979320071</v>
      </c>
      <c r="H183" s="1">
        <f t="shared" si="13"/>
        <v>2.0516132967489966</v>
      </c>
      <c r="I183" s="1">
        <f t="shared" si="14"/>
        <v>1.6968313169622848</v>
      </c>
      <c r="J183" t="str">
        <f t="shared" si="15"/>
        <v>Tuesday</v>
      </c>
      <c r="K183" t="str">
        <f t="shared" si="16"/>
        <v>February</v>
      </c>
      <c r="L183">
        <f t="shared" si="17"/>
        <v>2021</v>
      </c>
    </row>
    <row r="184" spans="1:12" x14ac:dyDescent="0.3">
      <c r="A184" s="2">
        <v>44251</v>
      </c>
      <c r="B184" s="1">
        <v>122.46189880371</v>
      </c>
      <c r="C184" s="1">
        <v>122.667059449459</v>
      </c>
      <c r="D184" s="1">
        <v>119.413789262744</v>
      </c>
      <c r="E184" s="1">
        <v>122.06134919637501</v>
      </c>
      <c r="F184" s="1">
        <v>111039900</v>
      </c>
      <c r="G184" s="1">
        <f t="shared" si="12"/>
        <v>3.2532701867149996</v>
      </c>
      <c r="H184" s="1">
        <f t="shared" si="13"/>
        <v>0.40054960733499456</v>
      </c>
      <c r="I184" s="1">
        <f t="shared" si="14"/>
        <v>0.32815433384287884</v>
      </c>
      <c r="J184" t="str">
        <f t="shared" si="15"/>
        <v>Wednesday</v>
      </c>
      <c r="K184" t="str">
        <f t="shared" si="16"/>
        <v>February</v>
      </c>
      <c r="L184">
        <f t="shared" si="17"/>
        <v>2021</v>
      </c>
    </row>
    <row r="185" spans="1:12" x14ac:dyDescent="0.3">
      <c r="A185" s="2">
        <v>44252</v>
      </c>
      <c r="B185" s="1">
        <v>118.20232391357401</v>
      </c>
      <c r="C185" s="1">
        <v>123.54629339463099</v>
      </c>
      <c r="D185" s="1">
        <v>117.762695134539</v>
      </c>
      <c r="E185" s="1">
        <v>121.80730673465</v>
      </c>
      <c r="F185" s="1">
        <v>148199500</v>
      </c>
      <c r="G185" s="1">
        <f t="shared" si="12"/>
        <v>5.783598260091992</v>
      </c>
      <c r="H185" s="1">
        <f t="shared" si="13"/>
        <v>-3.6049828210759927</v>
      </c>
      <c r="I185" s="1">
        <f t="shared" si="14"/>
        <v>-2.9595784667739466</v>
      </c>
      <c r="J185" t="str">
        <f t="shared" si="15"/>
        <v>Thursday</v>
      </c>
      <c r="K185" t="str">
        <f t="shared" si="16"/>
        <v>February</v>
      </c>
      <c r="L185">
        <f t="shared" si="17"/>
        <v>2021</v>
      </c>
    </row>
    <row r="186" spans="1:12" x14ac:dyDescent="0.3">
      <c r="A186" s="2">
        <v>44253</v>
      </c>
      <c r="B186" s="1">
        <v>118.46612548828099</v>
      </c>
      <c r="C186" s="1">
        <v>121.973406942797</v>
      </c>
      <c r="D186" s="1">
        <v>118.40750284268501</v>
      </c>
      <c r="E186" s="1">
        <v>119.76547611682101</v>
      </c>
      <c r="F186" s="1">
        <v>164560400</v>
      </c>
      <c r="G186" s="1">
        <f t="shared" si="12"/>
        <v>3.5659041001119931</v>
      </c>
      <c r="H186" s="1">
        <f t="shared" si="13"/>
        <v>-1.2993506285400116</v>
      </c>
      <c r="I186" s="1">
        <f t="shared" si="14"/>
        <v>-1.0849125062322684</v>
      </c>
      <c r="J186" t="str">
        <f t="shared" si="15"/>
        <v>Friday</v>
      </c>
      <c r="K186" t="str">
        <f t="shared" si="16"/>
        <v>February</v>
      </c>
      <c r="L186">
        <f t="shared" si="17"/>
        <v>2021</v>
      </c>
    </row>
    <row r="187" spans="1:12" x14ac:dyDescent="0.3">
      <c r="A187" s="2">
        <v>44256</v>
      </c>
      <c r="B187" s="1">
        <v>124.845657348632</v>
      </c>
      <c r="C187" s="1">
        <v>124.982431084479</v>
      </c>
      <c r="D187" s="1">
        <v>119.960859772367</v>
      </c>
      <c r="E187" s="1">
        <v>120.898740012576</v>
      </c>
      <c r="F187" s="1">
        <v>116307900</v>
      </c>
      <c r="G187" s="1">
        <f t="shared" si="12"/>
        <v>5.0215713121120018</v>
      </c>
      <c r="H187" s="1">
        <f t="shared" si="13"/>
        <v>3.9469173360560035</v>
      </c>
      <c r="I187" s="1">
        <f t="shared" si="14"/>
        <v>3.2646472044666814</v>
      </c>
      <c r="J187" t="str">
        <f t="shared" si="15"/>
        <v>Monday</v>
      </c>
      <c r="K187" t="str">
        <f t="shared" si="16"/>
        <v>March</v>
      </c>
      <c r="L187">
        <f t="shared" si="17"/>
        <v>2021</v>
      </c>
    </row>
    <row r="188" spans="1:12" x14ac:dyDescent="0.3">
      <c r="A188" s="2">
        <v>44257</v>
      </c>
      <c r="B188" s="1">
        <v>122.237174987792</v>
      </c>
      <c r="C188" s="1">
        <v>125.754227687417</v>
      </c>
      <c r="D188" s="1">
        <v>122.12970884679901</v>
      </c>
      <c r="E188" s="1">
        <v>125.451372628404</v>
      </c>
      <c r="F188" s="1">
        <v>102260900</v>
      </c>
      <c r="G188" s="1">
        <f t="shared" si="12"/>
        <v>3.6245188406179949</v>
      </c>
      <c r="H188" s="1">
        <f t="shared" si="13"/>
        <v>-3.2141976406119994</v>
      </c>
      <c r="I188" s="1">
        <f t="shared" si="14"/>
        <v>-2.5621063949078375</v>
      </c>
      <c r="J188" t="str">
        <f t="shared" si="15"/>
        <v>Tuesday</v>
      </c>
      <c r="K188" t="str">
        <f t="shared" si="16"/>
        <v>March</v>
      </c>
      <c r="L188">
        <f t="shared" si="17"/>
        <v>2021</v>
      </c>
    </row>
    <row r="189" spans="1:12" x14ac:dyDescent="0.3">
      <c r="A189" s="2">
        <v>44258</v>
      </c>
      <c r="B189" s="1">
        <v>119.247673034667</v>
      </c>
      <c r="C189" s="1">
        <v>122.813576665995</v>
      </c>
      <c r="D189" s="1">
        <v>119.032740754163</v>
      </c>
      <c r="E189" s="1">
        <v>121.93431163375401</v>
      </c>
      <c r="F189" s="1">
        <v>112966300</v>
      </c>
      <c r="G189" s="1">
        <f t="shared" si="12"/>
        <v>3.7808359118319999</v>
      </c>
      <c r="H189" s="1">
        <f t="shared" si="13"/>
        <v>-2.6866385990870043</v>
      </c>
      <c r="I189" s="1">
        <f t="shared" si="14"/>
        <v>-2.2033491337177367</v>
      </c>
      <c r="J189" t="str">
        <f t="shared" si="15"/>
        <v>Wednesday</v>
      </c>
      <c r="K189" t="str">
        <f t="shared" si="16"/>
        <v>March</v>
      </c>
      <c r="L189">
        <f t="shared" si="17"/>
        <v>2021</v>
      </c>
    </row>
    <row r="190" spans="1:12" x14ac:dyDescent="0.3">
      <c r="A190" s="2">
        <v>44259</v>
      </c>
      <c r="B190" s="1">
        <v>117.362159729003</v>
      </c>
      <c r="C190" s="1">
        <v>120.752210897197</v>
      </c>
      <c r="D190" s="1">
        <v>115.886956028404</v>
      </c>
      <c r="E190" s="1">
        <v>118.94483704068899</v>
      </c>
      <c r="F190" s="1">
        <v>178155000</v>
      </c>
      <c r="G190" s="1">
        <f t="shared" si="12"/>
        <v>4.8652548687930022</v>
      </c>
      <c r="H190" s="1">
        <f t="shared" si="13"/>
        <v>-1.5826773116859982</v>
      </c>
      <c r="I190" s="1">
        <f t="shared" si="14"/>
        <v>-1.3305977384664385</v>
      </c>
      <c r="J190" t="str">
        <f t="shared" si="15"/>
        <v>Thursday</v>
      </c>
      <c r="K190" t="str">
        <f t="shared" si="16"/>
        <v>March</v>
      </c>
      <c r="L190">
        <f t="shared" si="17"/>
        <v>2021</v>
      </c>
    </row>
    <row r="191" spans="1:12" x14ac:dyDescent="0.3">
      <c r="A191" s="2">
        <v>44260</v>
      </c>
      <c r="B191" s="1">
        <v>118.622436523437</v>
      </c>
      <c r="C191" s="1">
        <v>119.13045970522001</v>
      </c>
      <c r="D191" s="1">
        <v>114.86114343746399</v>
      </c>
      <c r="E191" s="1">
        <v>118.19257935455499</v>
      </c>
      <c r="F191" s="1">
        <v>153766600</v>
      </c>
      <c r="G191" s="1">
        <f t="shared" si="12"/>
        <v>4.269316267756011</v>
      </c>
      <c r="H191" s="1">
        <f t="shared" si="13"/>
        <v>0.42985716888200898</v>
      </c>
      <c r="I191" s="1">
        <f t="shared" si="14"/>
        <v>0.36369218036313444</v>
      </c>
      <c r="J191" t="str">
        <f t="shared" si="15"/>
        <v>Friday</v>
      </c>
      <c r="K191" t="str">
        <f t="shared" si="16"/>
        <v>March</v>
      </c>
      <c r="L191">
        <f t="shared" si="17"/>
        <v>2021</v>
      </c>
    </row>
    <row r="192" spans="1:12" x14ac:dyDescent="0.3">
      <c r="A192" s="2">
        <v>44263</v>
      </c>
      <c r="B192" s="1">
        <v>113.67901611328099</v>
      </c>
      <c r="C192" s="1">
        <v>118.21210791986999</v>
      </c>
      <c r="D192" s="1">
        <v>113.53247068712101</v>
      </c>
      <c r="E192" s="1">
        <v>118.14372104814299</v>
      </c>
      <c r="F192" s="1">
        <v>154376600</v>
      </c>
      <c r="G192" s="1">
        <f t="shared" si="12"/>
        <v>4.6796372327489877</v>
      </c>
      <c r="H192" s="1">
        <f t="shared" si="13"/>
        <v>-4.4647049348619987</v>
      </c>
      <c r="I192" s="1">
        <f t="shared" si="14"/>
        <v>-3.7790454670398042</v>
      </c>
      <c r="J192" t="str">
        <f t="shared" si="15"/>
        <v>Monday</v>
      </c>
      <c r="K192" t="str">
        <f t="shared" si="16"/>
        <v>March</v>
      </c>
      <c r="L192">
        <f t="shared" si="17"/>
        <v>2021</v>
      </c>
    </row>
    <row r="193" spans="1:12" x14ac:dyDescent="0.3">
      <c r="A193" s="2">
        <v>44264</v>
      </c>
      <c r="B193" s="1">
        <v>118.30001831054599</v>
      </c>
      <c r="C193" s="1">
        <v>119.247670186348</v>
      </c>
      <c r="D193" s="1">
        <v>116.05301600805601</v>
      </c>
      <c r="E193" s="1">
        <v>116.287484193184</v>
      </c>
      <c r="F193" s="1">
        <v>129525800</v>
      </c>
      <c r="G193" s="1">
        <f t="shared" si="12"/>
        <v>3.1946541782919979</v>
      </c>
      <c r="H193" s="1">
        <f t="shared" si="13"/>
        <v>2.0125341173619944</v>
      </c>
      <c r="I193" s="1">
        <f t="shared" si="14"/>
        <v>1.730654103771518</v>
      </c>
      <c r="J193" t="str">
        <f t="shared" si="15"/>
        <v>Tuesday</v>
      </c>
      <c r="K193" t="str">
        <f t="shared" si="16"/>
        <v>March</v>
      </c>
      <c r="L193">
        <f t="shared" si="17"/>
        <v>2021</v>
      </c>
    </row>
    <row r="194" spans="1:12" x14ac:dyDescent="0.3">
      <c r="A194" s="2">
        <v>44265</v>
      </c>
      <c r="B194" s="1">
        <v>117.215599060058</v>
      </c>
      <c r="C194" s="1">
        <v>119.35513520480001</v>
      </c>
      <c r="D194" s="1">
        <v>116.69780428624399</v>
      </c>
      <c r="E194" s="1">
        <v>118.88619883894199</v>
      </c>
      <c r="F194" s="1">
        <v>111943300</v>
      </c>
      <c r="G194" s="1">
        <f t="shared" si="12"/>
        <v>2.6573309185560134</v>
      </c>
      <c r="H194" s="1">
        <f t="shared" si="13"/>
        <v>-1.6705997788839966</v>
      </c>
      <c r="I194" s="1">
        <f t="shared" si="14"/>
        <v>-1.4052091791976615</v>
      </c>
      <c r="J194" t="str">
        <f t="shared" si="15"/>
        <v>Wednesday</v>
      </c>
      <c r="K194" t="str">
        <f t="shared" si="16"/>
        <v>March</v>
      </c>
      <c r="L194">
        <f t="shared" si="17"/>
        <v>2021</v>
      </c>
    </row>
    <row r="195" spans="1:12" x14ac:dyDescent="0.3">
      <c r="A195" s="2">
        <v>44266</v>
      </c>
      <c r="B195" s="1">
        <v>119.14998626708901</v>
      </c>
      <c r="C195" s="1">
        <v>120.37118570913501</v>
      </c>
      <c r="D195" s="1">
        <v>118.466117560988</v>
      </c>
      <c r="E195" s="1">
        <v>119.71662459706501</v>
      </c>
      <c r="F195" s="1">
        <v>103026500</v>
      </c>
      <c r="G195" s="1">
        <f t="shared" ref="G195:G258" si="18">C195-D195</f>
        <v>1.9050681481470093</v>
      </c>
      <c r="H195" s="1">
        <f t="shared" ref="H195:H258" si="19">B195-E195</f>
        <v>-0.56663832997600139</v>
      </c>
      <c r="I195" s="1">
        <f t="shared" ref="I195:I258" si="20">(B195-E195)/E195*100</f>
        <v>-0.4733163266865888</v>
      </c>
      <c r="J195" t="str">
        <f t="shared" ref="J195:J258" si="21">TEXT(A195,"dddd")</f>
        <v>Thursday</v>
      </c>
      <c r="K195" t="str">
        <f t="shared" ref="K195:K258" si="22">TEXT(A195,"mmmm")</f>
        <v>March</v>
      </c>
      <c r="L195">
        <f t="shared" ref="L195:L258" si="23">YEAR(A195)</f>
        <v>2021</v>
      </c>
    </row>
    <row r="196" spans="1:12" x14ac:dyDescent="0.3">
      <c r="A196" s="2">
        <v>44267</v>
      </c>
      <c r="B196" s="1">
        <v>118.241416931152</v>
      </c>
      <c r="C196" s="1">
        <v>118.378190676244</v>
      </c>
      <c r="D196" s="1">
        <v>116.414507284447</v>
      </c>
      <c r="E196" s="1">
        <v>117.625935078238</v>
      </c>
      <c r="F196" s="1">
        <v>88105100</v>
      </c>
      <c r="G196" s="1">
        <f t="shared" si="18"/>
        <v>1.9636833917970051</v>
      </c>
      <c r="H196" s="1">
        <f t="shared" si="19"/>
        <v>0.61548185291400159</v>
      </c>
      <c r="I196" s="1">
        <f t="shared" si="20"/>
        <v>0.52325352610767217</v>
      </c>
      <c r="J196" t="str">
        <f t="shared" si="21"/>
        <v>Friday</v>
      </c>
      <c r="K196" t="str">
        <f t="shared" si="22"/>
        <v>March</v>
      </c>
      <c r="L196">
        <f t="shared" si="23"/>
        <v>2021</v>
      </c>
    </row>
    <row r="197" spans="1:12" x14ac:dyDescent="0.3">
      <c r="A197" s="2">
        <v>44270</v>
      </c>
      <c r="B197" s="1">
        <v>121.13321685791</v>
      </c>
      <c r="C197" s="1">
        <v>121.142988540771</v>
      </c>
      <c r="D197" s="1">
        <v>117.645471437582</v>
      </c>
      <c r="E197" s="1">
        <v>118.612666793337</v>
      </c>
      <c r="F197" s="1">
        <v>92403800</v>
      </c>
      <c r="G197" s="1">
        <f t="shared" si="18"/>
        <v>3.4975171031889971</v>
      </c>
      <c r="H197" s="1">
        <f t="shared" si="19"/>
        <v>2.5205500645730012</v>
      </c>
      <c r="I197" s="1">
        <f t="shared" si="20"/>
        <v>2.1250260471460809</v>
      </c>
      <c r="J197" t="str">
        <f t="shared" si="21"/>
        <v>Monday</v>
      </c>
      <c r="K197" t="str">
        <f t="shared" si="22"/>
        <v>March</v>
      </c>
      <c r="L197">
        <f t="shared" si="23"/>
        <v>2021</v>
      </c>
    </row>
    <row r="198" spans="1:12" x14ac:dyDescent="0.3">
      <c r="A198" s="2">
        <v>44271</v>
      </c>
      <c r="B198" s="1">
        <v>122.676803588867</v>
      </c>
      <c r="C198" s="1">
        <v>124.288788247651</v>
      </c>
      <c r="D198" s="1">
        <v>121.846389508163</v>
      </c>
      <c r="E198" s="1">
        <v>122.803805640021</v>
      </c>
      <c r="F198" s="1">
        <v>115227900</v>
      </c>
      <c r="G198" s="1">
        <f t="shared" si="18"/>
        <v>2.4423987394879987</v>
      </c>
      <c r="H198" s="1">
        <f t="shared" si="19"/>
        <v>-0.12700205115399399</v>
      </c>
      <c r="I198" s="1">
        <f t="shared" si="20"/>
        <v>-0.10341866075899916</v>
      </c>
      <c r="J198" t="str">
        <f t="shared" si="21"/>
        <v>Tuesday</v>
      </c>
      <c r="K198" t="str">
        <f t="shared" si="22"/>
        <v>March</v>
      </c>
      <c r="L198">
        <f t="shared" si="23"/>
        <v>2021</v>
      </c>
    </row>
    <row r="199" spans="1:12" x14ac:dyDescent="0.3">
      <c r="A199" s="2">
        <v>44272</v>
      </c>
      <c r="B199" s="1">
        <v>121.885459899902</v>
      </c>
      <c r="C199" s="1">
        <v>122.960113776238</v>
      </c>
      <c r="D199" s="1">
        <v>119.521212427631</v>
      </c>
      <c r="E199" s="1">
        <v>121.19181960287</v>
      </c>
      <c r="F199" s="1">
        <v>111932600</v>
      </c>
      <c r="G199" s="1">
        <f t="shared" si="18"/>
        <v>3.4389013486070041</v>
      </c>
      <c r="H199" s="1">
        <f t="shared" si="19"/>
        <v>0.69364029703200458</v>
      </c>
      <c r="I199" s="1">
        <f t="shared" si="20"/>
        <v>0.57234910681675932</v>
      </c>
      <c r="J199" t="str">
        <f t="shared" si="21"/>
        <v>Wednesday</v>
      </c>
      <c r="K199" t="str">
        <f t="shared" si="22"/>
        <v>March</v>
      </c>
      <c r="L199">
        <f t="shared" si="23"/>
        <v>2021</v>
      </c>
    </row>
    <row r="200" spans="1:12" x14ac:dyDescent="0.3">
      <c r="A200" s="2">
        <v>44273</v>
      </c>
      <c r="B200" s="1">
        <v>117.752922058105</v>
      </c>
      <c r="C200" s="1">
        <v>120.341866107645</v>
      </c>
      <c r="D200" s="1">
        <v>117.547761466745</v>
      </c>
      <c r="E200" s="1">
        <v>120.048775289354</v>
      </c>
      <c r="F200" s="1">
        <v>121229700</v>
      </c>
      <c r="G200" s="1">
        <f t="shared" si="18"/>
        <v>2.7941046409000023</v>
      </c>
      <c r="H200" s="1">
        <f t="shared" si="19"/>
        <v>-2.2958532312489979</v>
      </c>
      <c r="I200" s="1">
        <f t="shared" si="20"/>
        <v>-1.9124336968163937</v>
      </c>
      <c r="J200" t="str">
        <f t="shared" si="21"/>
        <v>Thursday</v>
      </c>
      <c r="K200" t="str">
        <f t="shared" si="22"/>
        <v>March</v>
      </c>
      <c r="L200">
        <f t="shared" si="23"/>
        <v>2021</v>
      </c>
    </row>
    <row r="201" spans="1:12" x14ac:dyDescent="0.3">
      <c r="A201" s="2">
        <v>44274</v>
      </c>
      <c r="B201" s="1">
        <v>117.225387573242</v>
      </c>
      <c r="C201" s="1">
        <v>118.63221186947899</v>
      </c>
      <c r="D201" s="1">
        <v>116.92253246365</v>
      </c>
      <c r="E201" s="1">
        <v>117.137464781532</v>
      </c>
      <c r="F201" s="1">
        <v>185549500</v>
      </c>
      <c r="G201" s="1">
        <f t="shared" si="18"/>
        <v>1.709679405828993</v>
      </c>
      <c r="H201" s="1">
        <f t="shared" si="19"/>
        <v>8.7922791709999615E-2</v>
      </c>
      <c r="I201" s="1">
        <f t="shared" si="20"/>
        <v>7.5059496868897235E-2</v>
      </c>
      <c r="J201" t="str">
        <f t="shared" si="21"/>
        <v>Friday</v>
      </c>
      <c r="K201" t="str">
        <f t="shared" si="22"/>
        <v>March</v>
      </c>
      <c r="L201">
        <f t="shared" si="23"/>
        <v>2021</v>
      </c>
    </row>
    <row r="202" spans="1:12" x14ac:dyDescent="0.3">
      <c r="A202" s="2">
        <v>44277</v>
      </c>
      <c r="B202" s="1">
        <v>120.54705047607401</v>
      </c>
      <c r="C202" s="1">
        <v>121.015994387113</v>
      </c>
      <c r="D202" s="1">
        <v>117.489169458454</v>
      </c>
      <c r="E202" s="1">
        <v>117.557556335729</v>
      </c>
      <c r="F202" s="1">
        <v>111912300</v>
      </c>
      <c r="G202" s="1">
        <f t="shared" si="18"/>
        <v>3.5268249286589963</v>
      </c>
      <c r="H202" s="1">
        <f t="shared" si="19"/>
        <v>2.9894941403450019</v>
      </c>
      <c r="I202" s="1">
        <f t="shared" si="20"/>
        <v>2.5430046638664363</v>
      </c>
      <c r="J202" t="str">
        <f t="shared" si="21"/>
        <v>Monday</v>
      </c>
      <c r="K202" t="str">
        <f t="shared" si="22"/>
        <v>March</v>
      </c>
      <c r="L202">
        <f t="shared" si="23"/>
        <v>2021</v>
      </c>
    </row>
    <row r="203" spans="1:12" x14ac:dyDescent="0.3">
      <c r="A203" s="2">
        <v>44278</v>
      </c>
      <c r="B203" s="1">
        <v>119.71661376953099</v>
      </c>
      <c r="C203" s="1">
        <v>121.37744187905901</v>
      </c>
      <c r="D203" s="1">
        <v>119.32582849269799</v>
      </c>
      <c r="E203" s="1">
        <v>120.488412641533</v>
      </c>
      <c r="F203" s="1">
        <v>95467100</v>
      </c>
      <c r="G203" s="1">
        <f t="shared" si="18"/>
        <v>2.0516133863610122</v>
      </c>
      <c r="H203" s="1">
        <f t="shared" si="19"/>
        <v>-0.77179887200200881</v>
      </c>
      <c r="I203" s="1">
        <f t="shared" si="20"/>
        <v>-0.64055858574400837</v>
      </c>
      <c r="J203" t="str">
        <f t="shared" si="21"/>
        <v>Tuesday</v>
      </c>
      <c r="K203" t="str">
        <f t="shared" si="22"/>
        <v>March</v>
      </c>
      <c r="L203">
        <f t="shared" si="23"/>
        <v>2021</v>
      </c>
    </row>
    <row r="204" spans="1:12" x14ac:dyDescent="0.3">
      <c r="A204" s="2">
        <v>44279</v>
      </c>
      <c r="B204" s="1">
        <v>117.32307434082</v>
      </c>
      <c r="C204" s="1">
        <v>120.068335874852</v>
      </c>
      <c r="D204" s="1">
        <v>117.30353842848299</v>
      </c>
      <c r="E204" s="1">
        <v>119.99017731828199</v>
      </c>
      <c r="F204" s="1">
        <v>88530500</v>
      </c>
      <c r="G204" s="1">
        <f t="shared" si="18"/>
        <v>2.7647974463690019</v>
      </c>
      <c r="H204" s="1">
        <f t="shared" si="19"/>
        <v>-2.6671029774619939</v>
      </c>
      <c r="I204" s="1">
        <f t="shared" si="20"/>
        <v>-2.2227677607203833</v>
      </c>
      <c r="J204" t="str">
        <f t="shared" si="21"/>
        <v>Wednesday</v>
      </c>
      <c r="K204" t="str">
        <f t="shared" si="22"/>
        <v>March</v>
      </c>
      <c r="L204">
        <f t="shared" si="23"/>
        <v>2021</v>
      </c>
    </row>
    <row r="205" spans="1:12" x14ac:dyDescent="0.3">
      <c r="A205" s="2">
        <v>44280</v>
      </c>
      <c r="B205" s="1">
        <v>117.811546325683</v>
      </c>
      <c r="C205" s="1">
        <v>118.856900179852</v>
      </c>
      <c r="D205" s="1">
        <v>116.258184248333</v>
      </c>
      <c r="E205" s="1">
        <v>116.785743289775</v>
      </c>
      <c r="F205" s="1">
        <v>98844700</v>
      </c>
      <c r="G205" s="1">
        <f t="shared" si="18"/>
        <v>2.5987159315190098</v>
      </c>
      <c r="H205" s="1">
        <f t="shared" si="19"/>
        <v>1.0258030359079982</v>
      </c>
      <c r="I205" s="1">
        <f t="shared" si="20"/>
        <v>0.87836323767938107</v>
      </c>
      <c r="J205" t="str">
        <f t="shared" si="21"/>
        <v>Thursday</v>
      </c>
      <c r="K205" t="str">
        <f t="shared" si="22"/>
        <v>March</v>
      </c>
      <c r="L205">
        <f t="shared" si="23"/>
        <v>2021</v>
      </c>
    </row>
    <row r="206" spans="1:12" x14ac:dyDescent="0.3">
      <c r="A206" s="2">
        <v>44281</v>
      </c>
      <c r="B206" s="1">
        <v>118.417259216308</v>
      </c>
      <c r="C206" s="1">
        <v>118.68104245336001</v>
      </c>
      <c r="D206" s="1">
        <v>116.180021083581</v>
      </c>
      <c r="E206" s="1">
        <v>117.57707345629299</v>
      </c>
      <c r="F206" s="1">
        <v>94071200</v>
      </c>
      <c r="G206" s="1">
        <f t="shared" si="18"/>
        <v>2.5010213697790107</v>
      </c>
      <c r="H206" s="1">
        <f t="shared" si="19"/>
        <v>0.84018576001500378</v>
      </c>
      <c r="I206" s="1">
        <f t="shared" si="20"/>
        <v>0.71458298400948606</v>
      </c>
      <c r="J206" t="str">
        <f t="shared" si="21"/>
        <v>Friday</v>
      </c>
      <c r="K206" t="str">
        <f t="shared" si="22"/>
        <v>March</v>
      </c>
      <c r="L206">
        <f t="shared" si="23"/>
        <v>2021</v>
      </c>
    </row>
    <row r="207" spans="1:12" x14ac:dyDescent="0.3">
      <c r="A207" s="2">
        <v>44284</v>
      </c>
      <c r="B207" s="1">
        <v>118.593124389648</v>
      </c>
      <c r="C207" s="1">
        <v>119.755708690392</v>
      </c>
      <c r="D207" s="1">
        <v>117.948334934191</v>
      </c>
      <c r="E207" s="1">
        <v>118.847135970821</v>
      </c>
      <c r="F207" s="1">
        <v>80819200</v>
      </c>
      <c r="G207" s="1">
        <f t="shared" si="18"/>
        <v>1.8073737562010024</v>
      </c>
      <c r="H207" s="1">
        <f t="shared" si="19"/>
        <v>-0.25401158117300326</v>
      </c>
      <c r="I207" s="1">
        <f t="shared" si="20"/>
        <v>-0.21372966129816323</v>
      </c>
      <c r="J207" t="str">
        <f t="shared" si="21"/>
        <v>Monday</v>
      </c>
      <c r="K207" t="str">
        <f t="shared" si="22"/>
        <v>March</v>
      </c>
      <c r="L207">
        <f t="shared" si="23"/>
        <v>2021</v>
      </c>
    </row>
    <row r="208" spans="1:12" x14ac:dyDescent="0.3">
      <c r="A208" s="2">
        <v>44285</v>
      </c>
      <c r="B208" s="1">
        <v>117.13744354248</v>
      </c>
      <c r="C208" s="1">
        <v>117.62592328414701</v>
      </c>
      <c r="D208" s="1">
        <v>116.121404785379</v>
      </c>
      <c r="E208" s="1">
        <v>117.34260413954701</v>
      </c>
      <c r="F208" s="1">
        <v>85671900</v>
      </c>
      <c r="G208" s="1">
        <f t="shared" si="18"/>
        <v>1.5045184987680074</v>
      </c>
      <c r="H208" s="1">
        <f t="shared" si="19"/>
        <v>-0.20516059706700673</v>
      </c>
      <c r="I208" s="1">
        <f t="shared" si="20"/>
        <v>-0.17483896711805047</v>
      </c>
      <c r="J208" t="str">
        <f t="shared" si="21"/>
        <v>Tuesday</v>
      </c>
      <c r="K208" t="str">
        <f t="shared" si="22"/>
        <v>March</v>
      </c>
      <c r="L208">
        <f t="shared" si="23"/>
        <v>2021</v>
      </c>
    </row>
    <row r="209" spans="1:12" x14ac:dyDescent="0.3">
      <c r="A209" s="2">
        <v>44286</v>
      </c>
      <c r="B209" s="1">
        <v>119.335609436035</v>
      </c>
      <c r="C209" s="1">
        <v>120.674039237031</v>
      </c>
      <c r="D209" s="1">
        <v>118.358649894935</v>
      </c>
      <c r="E209" s="1">
        <v>118.847129665485</v>
      </c>
      <c r="F209" s="1">
        <v>118323800</v>
      </c>
      <c r="G209" s="1">
        <f t="shared" si="18"/>
        <v>2.3153893420959974</v>
      </c>
      <c r="H209" s="1">
        <f t="shared" si="19"/>
        <v>0.48847977055000058</v>
      </c>
      <c r="I209" s="1">
        <f t="shared" si="20"/>
        <v>0.41101520240741879</v>
      </c>
      <c r="J209" t="str">
        <f t="shared" si="21"/>
        <v>Wednesday</v>
      </c>
      <c r="K209" t="str">
        <f t="shared" si="22"/>
        <v>March</v>
      </c>
      <c r="L209">
        <f t="shared" si="23"/>
        <v>2021</v>
      </c>
    </row>
    <row r="210" spans="1:12" x14ac:dyDescent="0.3">
      <c r="A210" s="2">
        <v>44287</v>
      </c>
      <c r="B210" s="1">
        <v>120.16602325439401</v>
      </c>
      <c r="C210" s="1">
        <v>121.31883580815</v>
      </c>
      <c r="D210" s="1">
        <v>119.66777180267</v>
      </c>
      <c r="E210" s="1">
        <v>120.810820127638</v>
      </c>
      <c r="F210" s="1">
        <v>75089100</v>
      </c>
      <c r="G210" s="1">
        <f t="shared" si="18"/>
        <v>1.651064005479995</v>
      </c>
      <c r="H210" s="1">
        <f t="shared" si="19"/>
        <v>-0.64479687324399038</v>
      </c>
      <c r="I210" s="1">
        <f t="shared" si="20"/>
        <v>-0.53372444004829633</v>
      </c>
      <c r="J210" t="str">
        <f t="shared" si="21"/>
        <v>Thursday</v>
      </c>
      <c r="K210" t="str">
        <f t="shared" si="22"/>
        <v>April</v>
      </c>
      <c r="L210">
        <f t="shared" si="23"/>
        <v>2021</v>
      </c>
    </row>
    <row r="211" spans="1:12" x14ac:dyDescent="0.3">
      <c r="A211" s="2">
        <v>44291</v>
      </c>
      <c r="B211" s="1">
        <v>122.999206542968</v>
      </c>
      <c r="C211" s="1">
        <v>123.253218108244</v>
      </c>
      <c r="D211" s="1">
        <v>120.234409279139</v>
      </c>
      <c r="E211" s="1">
        <v>121.01597988601399</v>
      </c>
      <c r="F211" s="1">
        <v>88651200</v>
      </c>
      <c r="G211" s="1">
        <f t="shared" si="18"/>
        <v>3.0188088291049979</v>
      </c>
      <c r="H211" s="1">
        <f t="shared" si="19"/>
        <v>1.9832266569540025</v>
      </c>
      <c r="I211" s="1">
        <f t="shared" si="20"/>
        <v>1.6388138647656456</v>
      </c>
      <c r="J211" t="str">
        <f t="shared" si="21"/>
        <v>Monday</v>
      </c>
      <c r="K211" t="str">
        <f t="shared" si="22"/>
        <v>April</v>
      </c>
      <c r="L211">
        <f t="shared" si="23"/>
        <v>2021</v>
      </c>
    </row>
    <row r="212" spans="1:12" x14ac:dyDescent="0.3">
      <c r="A212" s="2">
        <v>44292</v>
      </c>
      <c r="B212" s="1">
        <v>123.30206298828099</v>
      </c>
      <c r="C212" s="1">
        <v>124.20086397868801</v>
      </c>
      <c r="D212" s="1">
        <v>122.75496802953</v>
      </c>
      <c r="E212" s="1">
        <v>123.58538215009401</v>
      </c>
      <c r="F212" s="1">
        <v>80171300</v>
      </c>
      <c r="G212" s="1">
        <f t="shared" si="18"/>
        <v>1.4458959491580003</v>
      </c>
      <c r="H212" s="1">
        <f t="shared" si="19"/>
        <v>-0.28331916181301153</v>
      </c>
      <c r="I212" s="1">
        <f t="shared" si="20"/>
        <v>-0.22924973559487918</v>
      </c>
      <c r="J212" t="str">
        <f t="shared" si="21"/>
        <v>Tuesday</v>
      </c>
      <c r="K212" t="str">
        <f t="shared" si="22"/>
        <v>April</v>
      </c>
      <c r="L212">
        <f t="shared" si="23"/>
        <v>2021</v>
      </c>
    </row>
    <row r="213" spans="1:12" x14ac:dyDescent="0.3">
      <c r="A213" s="2">
        <v>44293</v>
      </c>
      <c r="B213" s="1">
        <v>124.953125</v>
      </c>
      <c r="C213" s="1">
        <v>124.972660910952</v>
      </c>
      <c r="D213" s="1">
        <v>122.25671461834</v>
      </c>
      <c r="E213" s="1">
        <v>122.930819077157</v>
      </c>
      <c r="F213" s="1">
        <v>83466700</v>
      </c>
      <c r="G213" s="1">
        <f t="shared" si="18"/>
        <v>2.7159462926120028</v>
      </c>
      <c r="H213" s="1">
        <f t="shared" si="19"/>
        <v>2.0223059228430031</v>
      </c>
      <c r="I213" s="1">
        <f t="shared" si="20"/>
        <v>1.6450764243047236</v>
      </c>
      <c r="J213" t="str">
        <f t="shared" si="21"/>
        <v>Wednesday</v>
      </c>
      <c r="K213" t="str">
        <f t="shared" si="22"/>
        <v>April</v>
      </c>
      <c r="L213">
        <f t="shared" si="23"/>
        <v>2021</v>
      </c>
    </row>
    <row r="214" spans="1:12" x14ac:dyDescent="0.3">
      <c r="A214" s="2">
        <v>44294</v>
      </c>
      <c r="B214" s="1">
        <v>127.35646057128901</v>
      </c>
      <c r="C214" s="1">
        <v>127.385768168211</v>
      </c>
      <c r="D214" s="1">
        <v>125.55885839300799</v>
      </c>
      <c r="E214" s="1">
        <v>125.97894388704501</v>
      </c>
      <c r="F214" s="1">
        <v>88844600</v>
      </c>
      <c r="G214" s="1">
        <f t="shared" si="18"/>
        <v>1.8269097752030063</v>
      </c>
      <c r="H214" s="1">
        <f t="shared" si="19"/>
        <v>1.3775166842440001</v>
      </c>
      <c r="I214" s="1">
        <f t="shared" si="20"/>
        <v>1.0934499383318426</v>
      </c>
      <c r="J214" t="str">
        <f t="shared" si="21"/>
        <v>Thursday</v>
      </c>
      <c r="K214" t="str">
        <f t="shared" si="22"/>
        <v>April</v>
      </c>
      <c r="L214">
        <f t="shared" si="23"/>
        <v>2021</v>
      </c>
    </row>
    <row r="215" spans="1:12" x14ac:dyDescent="0.3">
      <c r="A215" s="2">
        <v>44295</v>
      </c>
      <c r="B215" s="1">
        <v>129.93563842773401</v>
      </c>
      <c r="C215" s="1">
        <v>129.97471025605299</v>
      </c>
      <c r="D215" s="1">
        <v>126.486971923696</v>
      </c>
      <c r="E215" s="1">
        <v>126.80937040941301</v>
      </c>
      <c r="F215" s="1">
        <v>106686700</v>
      </c>
      <c r="G215" s="1">
        <f t="shared" si="18"/>
        <v>3.4877383323569831</v>
      </c>
      <c r="H215" s="1">
        <f t="shared" si="19"/>
        <v>3.1262680183209994</v>
      </c>
      <c r="I215" s="1">
        <f t="shared" si="20"/>
        <v>2.4653288698048277</v>
      </c>
      <c r="J215" t="str">
        <f t="shared" si="21"/>
        <v>Friday</v>
      </c>
      <c r="K215" t="str">
        <f t="shared" si="22"/>
        <v>April</v>
      </c>
      <c r="L215">
        <f t="shared" si="23"/>
        <v>2021</v>
      </c>
    </row>
    <row r="216" spans="1:12" x14ac:dyDescent="0.3">
      <c r="A216" s="2">
        <v>44298</v>
      </c>
      <c r="B216" s="1">
        <v>128.21618652343699</v>
      </c>
      <c r="C216" s="1">
        <v>129.78909211563001</v>
      </c>
      <c r="D216" s="1">
        <v>127.620240556029</v>
      </c>
      <c r="E216" s="1">
        <v>129.466693650585</v>
      </c>
      <c r="F216" s="1">
        <v>91420000</v>
      </c>
      <c r="G216" s="1">
        <f t="shared" si="18"/>
        <v>2.1688515596010092</v>
      </c>
      <c r="H216" s="1">
        <f t="shared" si="19"/>
        <v>-1.2505071271480119</v>
      </c>
      <c r="I216" s="1">
        <f t="shared" si="20"/>
        <v>-0.96589098855260802</v>
      </c>
      <c r="J216" t="str">
        <f t="shared" si="21"/>
        <v>Monday</v>
      </c>
      <c r="K216" t="str">
        <f t="shared" si="22"/>
        <v>April</v>
      </c>
      <c r="L216">
        <f t="shared" si="23"/>
        <v>2021</v>
      </c>
    </row>
    <row r="217" spans="1:12" x14ac:dyDescent="0.3">
      <c r="A217" s="2">
        <v>44299</v>
      </c>
      <c r="B217" s="1">
        <v>131.33265686035099</v>
      </c>
      <c r="C217" s="1">
        <v>131.55736827586401</v>
      </c>
      <c r="D217" s="1">
        <v>128.89025813953299</v>
      </c>
      <c r="E217" s="1">
        <v>129.38851701920001</v>
      </c>
      <c r="F217" s="1">
        <v>91266500</v>
      </c>
      <c r="G217" s="1">
        <f t="shared" si="18"/>
        <v>2.6671101363310186</v>
      </c>
      <c r="H217" s="1">
        <f t="shared" si="19"/>
        <v>1.9441398411509851</v>
      </c>
      <c r="I217" s="1">
        <f t="shared" si="20"/>
        <v>1.502559798921332</v>
      </c>
      <c r="J217" t="str">
        <f t="shared" si="21"/>
        <v>Tuesday</v>
      </c>
      <c r="K217" t="str">
        <f t="shared" si="22"/>
        <v>April</v>
      </c>
      <c r="L217">
        <f t="shared" si="23"/>
        <v>2021</v>
      </c>
    </row>
    <row r="218" spans="1:12" x14ac:dyDescent="0.3">
      <c r="A218" s="2">
        <v>44300</v>
      </c>
      <c r="B218" s="1">
        <v>128.98794555664</v>
      </c>
      <c r="C218" s="1">
        <v>131.889516103494</v>
      </c>
      <c r="D218" s="1">
        <v>128.62647535688799</v>
      </c>
      <c r="E218" s="1">
        <v>131.83090092593599</v>
      </c>
      <c r="F218" s="1">
        <v>87222800</v>
      </c>
      <c r="G218" s="1">
        <f t="shared" si="18"/>
        <v>3.2630407466060092</v>
      </c>
      <c r="H218" s="1">
        <f t="shared" si="19"/>
        <v>-2.8429553692959928</v>
      </c>
      <c r="I218" s="1">
        <f t="shared" si="20"/>
        <v>-2.1565166810876879</v>
      </c>
      <c r="J218" t="str">
        <f t="shared" si="21"/>
        <v>Wednesday</v>
      </c>
      <c r="K218" t="str">
        <f t="shared" si="22"/>
        <v>April</v>
      </c>
      <c r="L218">
        <f t="shared" si="23"/>
        <v>2021</v>
      </c>
    </row>
    <row r="219" spans="1:12" x14ac:dyDescent="0.3">
      <c r="A219" s="2">
        <v>44301</v>
      </c>
      <c r="B219" s="1">
        <v>131.40106201171801</v>
      </c>
      <c r="C219" s="1">
        <v>131.889541796148</v>
      </c>
      <c r="D219" s="1">
        <v>130.56087618621001</v>
      </c>
      <c r="E219" s="1">
        <v>130.73673666035901</v>
      </c>
      <c r="F219" s="1">
        <v>89347100</v>
      </c>
      <c r="G219" s="1">
        <f t="shared" si="18"/>
        <v>1.3286656099379854</v>
      </c>
      <c r="H219" s="1">
        <f t="shared" si="19"/>
        <v>0.66432535135899684</v>
      </c>
      <c r="I219" s="1">
        <f t="shared" si="20"/>
        <v>0.50813976876663813</v>
      </c>
      <c r="J219" t="str">
        <f t="shared" si="21"/>
        <v>Thursday</v>
      </c>
      <c r="K219" t="str">
        <f t="shared" si="22"/>
        <v>April</v>
      </c>
      <c r="L219">
        <f t="shared" si="23"/>
        <v>2021</v>
      </c>
    </row>
    <row r="220" spans="1:12" x14ac:dyDescent="0.3">
      <c r="A220" s="2">
        <v>44302</v>
      </c>
      <c r="B220" s="1">
        <v>131.068923950195</v>
      </c>
      <c r="C220" s="1">
        <v>131.567168057282</v>
      </c>
      <c r="D220" s="1">
        <v>130.209194597834</v>
      </c>
      <c r="E220" s="1">
        <v>131.20569771923201</v>
      </c>
      <c r="F220" s="1">
        <v>84922400</v>
      </c>
      <c r="G220" s="1">
        <f t="shared" si="18"/>
        <v>1.3579734594480044</v>
      </c>
      <c r="H220" s="1">
        <f t="shared" si="19"/>
        <v>-0.13677376903700633</v>
      </c>
      <c r="I220" s="1">
        <f t="shared" si="20"/>
        <v>-0.10424377249964364</v>
      </c>
      <c r="J220" t="str">
        <f t="shared" si="21"/>
        <v>Friday</v>
      </c>
      <c r="K220" t="str">
        <f t="shared" si="22"/>
        <v>April</v>
      </c>
      <c r="L220">
        <f t="shared" si="23"/>
        <v>2021</v>
      </c>
    </row>
    <row r="221" spans="1:12" x14ac:dyDescent="0.3">
      <c r="A221" s="2">
        <v>44305</v>
      </c>
      <c r="B221" s="1">
        <v>131.73320007324199</v>
      </c>
      <c r="C221" s="1">
        <v>132.34868925693101</v>
      </c>
      <c r="D221" s="1">
        <v>130.26776099376599</v>
      </c>
      <c r="E221" s="1">
        <v>130.43384230057401</v>
      </c>
      <c r="F221" s="1">
        <v>94264200</v>
      </c>
      <c r="G221" s="1">
        <f t="shared" si="18"/>
        <v>2.0809282631650206</v>
      </c>
      <c r="H221" s="1">
        <f t="shared" si="19"/>
        <v>1.2993577726679746</v>
      </c>
      <c r="I221" s="1">
        <f t="shared" si="20"/>
        <v>0.99618147387984779</v>
      </c>
      <c r="J221" t="str">
        <f t="shared" si="21"/>
        <v>Monday</v>
      </c>
      <c r="K221" t="str">
        <f t="shared" si="22"/>
        <v>April</v>
      </c>
      <c r="L221">
        <f t="shared" si="23"/>
        <v>2021</v>
      </c>
    </row>
    <row r="222" spans="1:12" x14ac:dyDescent="0.3">
      <c r="A222" s="2">
        <v>44306</v>
      </c>
      <c r="B222" s="1">
        <v>130.04309082031199</v>
      </c>
      <c r="C222" s="1">
        <v>132.40733122468501</v>
      </c>
      <c r="D222" s="1">
        <v>128.77304037969</v>
      </c>
      <c r="E222" s="1">
        <v>131.909087203453</v>
      </c>
      <c r="F222" s="1">
        <v>94812300</v>
      </c>
      <c r="G222" s="1">
        <f t="shared" si="18"/>
        <v>3.6342908449950073</v>
      </c>
      <c r="H222" s="1">
        <f t="shared" si="19"/>
        <v>-1.8659963831410096</v>
      </c>
      <c r="I222" s="1">
        <f t="shared" si="20"/>
        <v>-1.4146079111766934</v>
      </c>
      <c r="J222" t="str">
        <f t="shared" si="21"/>
        <v>Tuesday</v>
      </c>
      <c r="K222" t="str">
        <f t="shared" si="22"/>
        <v>April</v>
      </c>
      <c r="L222">
        <f t="shared" si="23"/>
        <v>2021</v>
      </c>
    </row>
    <row r="223" spans="1:12" x14ac:dyDescent="0.3">
      <c r="A223" s="2">
        <v>44307</v>
      </c>
      <c r="B223" s="1">
        <v>130.42408752441401</v>
      </c>
      <c r="C223" s="1">
        <v>130.66832738869201</v>
      </c>
      <c r="D223" s="1">
        <v>128.27477970021101</v>
      </c>
      <c r="E223" s="1">
        <v>129.31035433959499</v>
      </c>
      <c r="F223" s="1">
        <v>68847100</v>
      </c>
      <c r="G223" s="1">
        <f t="shared" si="18"/>
        <v>2.393547688480993</v>
      </c>
      <c r="H223" s="1">
        <f t="shared" si="19"/>
        <v>1.1137331848190115</v>
      </c>
      <c r="I223" s="1">
        <f t="shared" si="20"/>
        <v>0.86128693290416958</v>
      </c>
      <c r="J223" t="str">
        <f t="shared" si="21"/>
        <v>Wednesday</v>
      </c>
      <c r="K223" t="str">
        <f t="shared" si="22"/>
        <v>April</v>
      </c>
      <c r="L223">
        <f t="shared" si="23"/>
        <v>2021</v>
      </c>
    </row>
    <row r="224" spans="1:12" x14ac:dyDescent="0.3">
      <c r="A224" s="2">
        <v>44308</v>
      </c>
      <c r="B224" s="1">
        <v>128.90000915527301</v>
      </c>
      <c r="C224" s="1">
        <v>131.05908080542801</v>
      </c>
      <c r="D224" s="1">
        <v>128.382221931993</v>
      </c>
      <c r="E224" s="1">
        <v>129.974655413666</v>
      </c>
      <c r="F224" s="1">
        <v>84566500</v>
      </c>
      <c r="G224" s="1">
        <f t="shared" si="18"/>
        <v>2.6768588734350089</v>
      </c>
      <c r="H224" s="1">
        <f t="shared" si="19"/>
        <v>-1.0746462583929883</v>
      </c>
      <c r="I224" s="1">
        <f t="shared" si="20"/>
        <v>-0.82681216193476148</v>
      </c>
      <c r="J224" t="str">
        <f t="shared" si="21"/>
        <v>Thursday</v>
      </c>
      <c r="K224" t="str">
        <f t="shared" si="22"/>
        <v>April</v>
      </c>
      <c r="L224">
        <f t="shared" si="23"/>
        <v>2021</v>
      </c>
    </row>
    <row r="225" spans="1:12" x14ac:dyDescent="0.3">
      <c r="A225" s="2">
        <v>44309</v>
      </c>
      <c r="B225" s="1">
        <v>131.22521972656199</v>
      </c>
      <c r="C225" s="1">
        <v>132.00677547542</v>
      </c>
      <c r="D225" s="1">
        <v>129.11498342731699</v>
      </c>
      <c r="E225" s="1">
        <v>129.11498342731699</v>
      </c>
      <c r="F225" s="1">
        <v>78657500</v>
      </c>
      <c r="G225" s="1">
        <f t="shared" si="18"/>
        <v>2.8917920481030137</v>
      </c>
      <c r="H225" s="1">
        <f t="shared" si="19"/>
        <v>2.1102362992450026</v>
      </c>
      <c r="I225" s="1">
        <f t="shared" si="20"/>
        <v>1.6343852922638704</v>
      </c>
      <c r="J225" t="str">
        <f t="shared" si="21"/>
        <v>Friday</v>
      </c>
      <c r="K225" t="str">
        <f t="shared" si="22"/>
        <v>April</v>
      </c>
      <c r="L225">
        <f t="shared" si="23"/>
        <v>2021</v>
      </c>
    </row>
    <row r="226" spans="1:12" x14ac:dyDescent="0.3">
      <c r="A226" s="2">
        <v>44312</v>
      </c>
      <c r="B226" s="1">
        <v>131.61598205566401</v>
      </c>
      <c r="C226" s="1">
        <v>131.948144700418</v>
      </c>
      <c r="D226" s="1">
        <v>130.48270548356399</v>
      </c>
      <c r="E226" s="1">
        <v>131.72344819452201</v>
      </c>
      <c r="F226" s="1">
        <v>66905100</v>
      </c>
      <c r="G226" s="1">
        <f t="shared" si="18"/>
        <v>1.4654392168540085</v>
      </c>
      <c r="H226" s="1">
        <f t="shared" si="19"/>
        <v>-0.10746613885800116</v>
      </c>
      <c r="I226" s="1">
        <f t="shared" si="20"/>
        <v>-8.1584668736655777E-2</v>
      </c>
      <c r="J226" t="str">
        <f t="shared" si="21"/>
        <v>Monday</v>
      </c>
      <c r="K226" t="str">
        <f t="shared" si="22"/>
        <v>April</v>
      </c>
      <c r="L226">
        <f t="shared" si="23"/>
        <v>2021</v>
      </c>
    </row>
    <row r="227" spans="1:12" x14ac:dyDescent="0.3">
      <c r="A227" s="2">
        <v>44313</v>
      </c>
      <c r="B227" s="1">
        <v>131.29360961914</v>
      </c>
      <c r="C227" s="1">
        <v>132.29011265780801</v>
      </c>
      <c r="D227" s="1">
        <v>131.02006210377601</v>
      </c>
      <c r="E227" s="1">
        <v>131.899319844986</v>
      </c>
      <c r="F227" s="1">
        <v>66015800</v>
      </c>
      <c r="G227" s="1">
        <f t="shared" si="18"/>
        <v>1.2700505540319966</v>
      </c>
      <c r="H227" s="1">
        <f t="shared" si="19"/>
        <v>-0.60571022584599632</v>
      </c>
      <c r="I227" s="1">
        <f t="shared" si="20"/>
        <v>-0.45922164462853493</v>
      </c>
      <c r="J227" t="str">
        <f t="shared" si="21"/>
        <v>Tuesday</v>
      </c>
      <c r="K227" t="str">
        <f t="shared" si="22"/>
        <v>April</v>
      </c>
      <c r="L227">
        <f t="shared" si="23"/>
        <v>2021</v>
      </c>
    </row>
    <row r="228" spans="1:12" x14ac:dyDescent="0.3">
      <c r="A228" s="2">
        <v>44314</v>
      </c>
      <c r="B228" s="1">
        <v>130.50225830078099</v>
      </c>
      <c r="C228" s="1">
        <v>131.90908243602701</v>
      </c>
      <c r="D228" s="1">
        <v>130.01377852644401</v>
      </c>
      <c r="E228" s="1">
        <v>131.21543459729199</v>
      </c>
      <c r="F228" s="1">
        <v>107760100</v>
      </c>
      <c r="G228" s="1">
        <f t="shared" si="18"/>
        <v>1.8953039095829922</v>
      </c>
      <c r="H228" s="1">
        <f t="shared" si="19"/>
        <v>-0.71317629651099423</v>
      </c>
      <c r="I228" s="1">
        <f t="shared" si="20"/>
        <v>-0.54351555417224728</v>
      </c>
      <c r="J228" t="str">
        <f t="shared" si="21"/>
        <v>Wednesday</v>
      </c>
      <c r="K228" t="str">
        <f t="shared" si="22"/>
        <v>April</v>
      </c>
      <c r="L228">
        <f t="shared" si="23"/>
        <v>2021</v>
      </c>
    </row>
    <row r="229" spans="1:12" x14ac:dyDescent="0.3">
      <c r="A229" s="2">
        <v>44315</v>
      </c>
      <c r="B229" s="1">
        <v>130.40455627441401</v>
      </c>
      <c r="C229" s="1">
        <v>133.91185238072001</v>
      </c>
      <c r="D229" s="1">
        <v>129.398289132695</v>
      </c>
      <c r="E229" s="1">
        <v>133.32567068911601</v>
      </c>
      <c r="F229" s="1">
        <v>151101000</v>
      </c>
      <c r="G229" s="1">
        <f t="shared" si="18"/>
        <v>4.5135632480250081</v>
      </c>
      <c r="H229" s="1">
        <f t="shared" si="19"/>
        <v>-2.9211144147020036</v>
      </c>
      <c r="I229" s="1">
        <f t="shared" si="20"/>
        <v>-2.1909617252279592</v>
      </c>
      <c r="J229" t="str">
        <f t="shared" si="21"/>
        <v>Thursday</v>
      </c>
      <c r="K229" t="str">
        <f t="shared" si="22"/>
        <v>April</v>
      </c>
      <c r="L229">
        <f t="shared" si="23"/>
        <v>2021</v>
      </c>
    </row>
    <row r="230" spans="1:12" x14ac:dyDescent="0.3">
      <c r="A230" s="2">
        <v>44316</v>
      </c>
      <c r="B230" s="1">
        <v>128.43109130859301</v>
      </c>
      <c r="C230" s="1">
        <v>130.48269713661799</v>
      </c>
      <c r="D230" s="1">
        <v>128.05007773287301</v>
      </c>
      <c r="E230" s="1">
        <v>128.74371056977</v>
      </c>
      <c r="F230" s="1">
        <v>109839500</v>
      </c>
      <c r="G230" s="1">
        <f t="shared" si="18"/>
        <v>2.4326194037449795</v>
      </c>
      <c r="H230" s="1">
        <f t="shared" si="19"/>
        <v>-0.3126192611769909</v>
      </c>
      <c r="I230" s="1">
        <f t="shared" si="20"/>
        <v>-0.24282293852915895</v>
      </c>
      <c r="J230" t="str">
        <f t="shared" si="21"/>
        <v>Friday</v>
      </c>
      <c r="K230" t="str">
        <f t="shared" si="22"/>
        <v>April</v>
      </c>
      <c r="L230">
        <f t="shared" si="23"/>
        <v>2021</v>
      </c>
    </row>
    <row r="231" spans="1:12" x14ac:dyDescent="0.3">
      <c r="A231" s="2">
        <v>44319</v>
      </c>
      <c r="B231" s="1">
        <v>129.48620605468699</v>
      </c>
      <c r="C231" s="1">
        <v>130.98096780991401</v>
      </c>
      <c r="D231" s="1">
        <v>128.792573155138</v>
      </c>
      <c r="E231" s="1">
        <v>128.99772630286199</v>
      </c>
      <c r="F231" s="1">
        <v>75135100</v>
      </c>
      <c r="G231" s="1">
        <f t="shared" si="18"/>
        <v>2.1883946547760047</v>
      </c>
      <c r="H231" s="1">
        <f t="shared" si="19"/>
        <v>0.48847975182499681</v>
      </c>
      <c r="I231" s="1">
        <f t="shared" si="20"/>
        <v>0.37867314860894508</v>
      </c>
      <c r="J231" t="str">
        <f t="shared" si="21"/>
        <v>Monday</v>
      </c>
      <c r="K231" t="str">
        <f t="shared" si="22"/>
        <v>May</v>
      </c>
      <c r="L231">
        <f t="shared" si="23"/>
        <v>2021</v>
      </c>
    </row>
    <row r="232" spans="1:12" x14ac:dyDescent="0.3">
      <c r="A232" s="2">
        <v>44320</v>
      </c>
      <c r="B232" s="1">
        <v>124.90427398681599</v>
      </c>
      <c r="C232" s="1">
        <v>128.46041352101</v>
      </c>
      <c r="D232" s="1">
        <v>123.780769040488</v>
      </c>
      <c r="E232" s="1">
        <v>128.16732268158199</v>
      </c>
      <c r="F232" s="1">
        <v>137564700</v>
      </c>
      <c r="G232" s="1">
        <f t="shared" si="18"/>
        <v>4.6796444805220005</v>
      </c>
      <c r="H232" s="1">
        <f t="shared" si="19"/>
        <v>-3.2630486947659989</v>
      </c>
      <c r="I232" s="1">
        <f t="shared" si="20"/>
        <v>-2.5459287332331146</v>
      </c>
      <c r="J232" t="str">
        <f t="shared" si="21"/>
        <v>Tuesday</v>
      </c>
      <c r="K232" t="str">
        <f t="shared" si="22"/>
        <v>May</v>
      </c>
      <c r="L232">
        <f t="shared" si="23"/>
        <v>2021</v>
      </c>
    </row>
    <row r="233" spans="1:12" x14ac:dyDescent="0.3">
      <c r="A233" s="2">
        <v>44321</v>
      </c>
      <c r="B233" s="1">
        <v>125.14852142333901</v>
      </c>
      <c r="C233" s="1">
        <v>127.444367368407</v>
      </c>
      <c r="D233" s="1">
        <v>125.021511914467</v>
      </c>
      <c r="E233" s="1">
        <v>126.22316795915199</v>
      </c>
      <c r="F233" s="1">
        <v>84000900</v>
      </c>
      <c r="G233" s="1">
        <f t="shared" si="18"/>
        <v>2.4228554539400022</v>
      </c>
      <c r="H233" s="1">
        <f t="shared" si="19"/>
        <v>-1.0746465358129882</v>
      </c>
      <c r="I233" s="1">
        <f t="shared" si="20"/>
        <v>-0.85138612283979631</v>
      </c>
      <c r="J233" t="str">
        <f t="shared" si="21"/>
        <v>Wednesday</v>
      </c>
      <c r="K233" t="str">
        <f t="shared" si="22"/>
        <v>May</v>
      </c>
      <c r="L233">
        <f t="shared" si="23"/>
        <v>2021</v>
      </c>
    </row>
    <row r="234" spans="1:12" x14ac:dyDescent="0.3">
      <c r="A234" s="2">
        <v>44322</v>
      </c>
      <c r="B234" s="1">
        <v>126.750732421875</v>
      </c>
      <c r="C234" s="1">
        <v>126.76049665039299</v>
      </c>
      <c r="D234" s="1">
        <v>124.20086004629199</v>
      </c>
      <c r="E234" s="1">
        <v>124.943351362238</v>
      </c>
      <c r="F234" s="1">
        <v>78128300</v>
      </c>
      <c r="G234" s="1">
        <f t="shared" si="18"/>
        <v>2.5596366041010015</v>
      </c>
      <c r="H234" s="1">
        <f t="shared" si="19"/>
        <v>1.8073810596369952</v>
      </c>
      <c r="I234" s="1">
        <f t="shared" si="20"/>
        <v>1.4465604131243477</v>
      </c>
      <c r="J234" t="str">
        <f t="shared" si="21"/>
        <v>Thursday</v>
      </c>
      <c r="K234" t="str">
        <f t="shared" si="22"/>
        <v>May</v>
      </c>
      <c r="L234">
        <f t="shared" si="23"/>
        <v>2021</v>
      </c>
    </row>
    <row r="235" spans="1:12" x14ac:dyDescent="0.3">
      <c r="A235" s="2">
        <v>44323</v>
      </c>
      <c r="B235" s="1">
        <v>127.426010131835</v>
      </c>
      <c r="C235" s="1">
        <v>128.45354832587901</v>
      </c>
      <c r="D235" s="1">
        <v>126.711607378254</v>
      </c>
      <c r="E235" s="1">
        <v>128.05232581039101</v>
      </c>
      <c r="F235" s="1">
        <v>78973300</v>
      </c>
      <c r="G235" s="1">
        <f t="shared" si="18"/>
        <v>1.7419409476250109</v>
      </c>
      <c r="H235" s="1">
        <f t="shared" si="19"/>
        <v>-0.62631567855601133</v>
      </c>
      <c r="I235" s="1">
        <f t="shared" si="20"/>
        <v>-0.48910917829279127</v>
      </c>
      <c r="J235" t="str">
        <f t="shared" si="21"/>
        <v>Friday</v>
      </c>
      <c r="K235" t="str">
        <f t="shared" si="22"/>
        <v>May</v>
      </c>
      <c r="L235">
        <f t="shared" si="23"/>
        <v>2021</v>
      </c>
    </row>
    <row r="236" spans="1:12" x14ac:dyDescent="0.3">
      <c r="A236" s="2">
        <v>44326</v>
      </c>
      <c r="B236" s="1">
        <v>124.137817382812</v>
      </c>
      <c r="C236" s="1">
        <v>126.770297388733</v>
      </c>
      <c r="D236" s="1">
        <v>124.09867172726101</v>
      </c>
      <c r="E236" s="1">
        <v>126.643087074166</v>
      </c>
      <c r="F236" s="1">
        <v>88071200</v>
      </c>
      <c r="G236" s="1">
        <f t="shared" si="18"/>
        <v>2.6716256614719924</v>
      </c>
      <c r="H236" s="1">
        <f t="shared" si="19"/>
        <v>-2.5052696913540018</v>
      </c>
      <c r="I236" s="1">
        <f t="shared" si="20"/>
        <v>-1.9782127467303765</v>
      </c>
      <c r="J236" t="str">
        <f t="shared" si="21"/>
        <v>Monday</v>
      </c>
      <c r="K236" t="str">
        <f t="shared" si="22"/>
        <v>May</v>
      </c>
      <c r="L236">
        <f t="shared" si="23"/>
        <v>2021</v>
      </c>
    </row>
    <row r="237" spans="1:12" x14ac:dyDescent="0.3">
      <c r="A237" s="2">
        <v>44327</v>
      </c>
      <c r="B237" s="1">
        <v>123.21791839599599</v>
      </c>
      <c r="C237" s="1">
        <v>123.570214357083</v>
      </c>
      <c r="D237" s="1">
        <v>120.145047953758</v>
      </c>
      <c r="E237" s="1">
        <v>120.85944308875401</v>
      </c>
      <c r="F237" s="1">
        <v>126142800</v>
      </c>
      <c r="G237" s="1">
        <f t="shared" si="18"/>
        <v>3.425166403325008</v>
      </c>
      <c r="H237" s="1">
        <f t="shared" si="19"/>
        <v>2.3584753072419886</v>
      </c>
      <c r="I237" s="1">
        <f t="shared" si="20"/>
        <v>1.9514199693192573</v>
      </c>
      <c r="J237" t="str">
        <f t="shared" si="21"/>
        <v>Tuesday</v>
      </c>
      <c r="K237" t="str">
        <f t="shared" si="22"/>
        <v>May</v>
      </c>
      <c r="L237">
        <f t="shared" si="23"/>
        <v>2021</v>
      </c>
    </row>
    <row r="238" spans="1:12" x14ac:dyDescent="0.3">
      <c r="A238" s="2">
        <v>44328</v>
      </c>
      <c r="B238" s="1">
        <v>120.145042419433</v>
      </c>
      <c r="C238" s="1">
        <v>121.975062501341</v>
      </c>
      <c r="D238" s="1">
        <v>119.636163862396</v>
      </c>
      <c r="E238" s="1">
        <v>120.761577122045</v>
      </c>
      <c r="F238" s="1">
        <v>112172300</v>
      </c>
      <c r="G238" s="1">
        <f t="shared" si="18"/>
        <v>2.3388986389449968</v>
      </c>
      <c r="H238" s="1">
        <f t="shared" si="19"/>
        <v>-0.61653470261200027</v>
      </c>
      <c r="I238" s="1">
        <f t="shared" si="20"/>
        <v>-0.51053879661484813</v>
      </c>
      <c r="J238" t="str">
        <f t="shared" si="21"/>
        <v>Wednesday</v>
      </c>
      <c r="K238" t="str">
        <f t="shared" si="22"/>
        <v>May</v>
      </c>
      <c r="L238">
        <f t="shared" si="23"/>
        <v>2021</v>
      </c>
    </row>
    <row r="239" spans="1:12" x14ac:dyDescent="0.3">
      <c r="A239" s="2">
        <v>44329</v>
      </c>
      <c r="B239" s="1">
        <v>122.29798889160099</v>
      </c>
      <c r="C239" s="1">
        <v>123.452759338947</v>
      </c>
      <c r="D239" s="1">
        <v>121.60317046079599</v>
      </c>
      <c r="E239" s="1">
        <v>121.916328168571</v>
      </c>
      <c r="F239" s="1">
        <v>105861300</v>
      </c>
      <c r="G239" s="1">
        <f t="shared" si="18"/>
        <v>1.8495888781510104</v>
      </c>
      <c r="H239" s="1">
        <f t="shared" si="19"/>
        <v>0.3816607230299951</v>
      </c>
      <c r="I239" s="1">
        <f t="shared" si="20"/>
        <v>0.31305135970161546</v>
      </c>
      <c r="J239" t="str">
        <f t="shared" si="21"/>
        <v>Thursday</v>
      </c>
      <c r="K239" t="str">
        <f t="shared" si="22"/>
        <v>May</v>
      </c>
      <c r="L239">
        <f t="shared" si="23"/>
        <v>2021</v>
      </c>
    </row>
    <row r="240" spans="1:12" x14ac:dyDescent="0.3">
      <c r="A240" s="2">
        <v>44330</v>
      </c>
      <c r="B240" s="1">
        <v>124.72499084472599</v>
      </c>
      <c r="C240" s="1">
        <v>125.155585601808</v>
      </c>
      <c r="D240" s="1">
        <v>123.159201909342</v>
      </c>
      <c r="E240" s="1">
        <v>123.550651009755</v>
      </c>
      <c r="F240" s="1">
        <v>81918000</v>
      </c>
      <c r="G240" s="1">
        <f t="shared" si="18"/>
        <v>1.9963836924659972</v>
      </c>
      <c r="H240" s="1">
        <f t="shared" si="19"/>
        <v>1.1743398349709935</v>
      </c>
      <c r="I240" s="1">
        <f t="shared" si="20"/>
        <v>0.95049263227133707</v>
      </c>
      <c r="J240" t="str">
        <f t="shared" si="21"/>
        <v>Friday</v>
      </c>
      <c r="K240" t="str">
        <f t="shared" si="22"/>
        <v>May</v>
      </c>
      <c r="L240">
        <f t="shared" si="23"/>
        <v>2021</v>
      </c>
    </row>
    <row r="241" spans="1:12" x14ac:dyDescent="0.3">
      <c r="A241" s="2">
        <v>44333</v>
      </c>
      <c r="B241" s="1">
        <v>123.570220947265</v>
      </c>
      <c r="C241" s="1">
        <v>124.21611308729101</v>
      </c>
      <c r="D241" s="1">
        <v>122.49374151349301</v>
      </c>
      <c r="E241" s="1">
        <v>124.10846439728699</v>
      </c>
      <c r="F241" s="1">
        <v>74244600</v>
      </c>
      <c r="G241" s="1">
        <f t="shared" si="18"/>
        <v>1.7223715737980001</v>
      </c>
      <c r="H241" s="1">
        <f t="shared" si="19"/>
        <v>-0.53824345002199436</v>
      </c>
      <c r="I241" s="1">
        <f t="shared" si="20"/>
        <v>-0.43368794597200766</v>
      </c>
      <c r="J241" t="str">
        <f t="shared" si="21"/>
        <v>Monday</v>
      </c>
      <c r="K241" t="str">
        <f t="shared" si="22"/>
        <v>May</v>
      </c>
      <c r="L241">
        <f t="shared" si="23"/>
        <v>2021</v>
      </c>
    </row>
    <row r="242" spans="1:12" x14ac:dyDescent="0.3">
      <c r="A242" s="2">
        <v>44334</v>
      </c>
      <c r="B242" s="1">
        <v>122.180572509765</v>
      </c>
      <c r="C242" s="1">
        <v>124.27481643282</v>
      </c>
      <c r="D242" s="1">
        <v>122.112069482984</v>
      </c>
      <c r="E242" s="1">
        <v>123.854009992228</v>
      </c>
      <c r="F242" s="1">
        <v>63342900</v>
      </c>
      <c r="G242" s="1">
        <f t="shared" si="18"/>
        <v>2.1627469498360057</v>
      </c>
      <c r="H242" s="1">
        <f t="shared" si="19"/>
        <v>-1.6734374824630009</v>
      </c>
      <c r="I242" s="1">
        <f t="shared" si="20"/>
        <v>-1.3511371029230392</v>
      </c>
      <c r="J242" t="str">
        <f t="shared" si="21"/>
        <v>Tuesday</v>
      </c>
      <c r="K242" t="str">
        <f t="shared" si="22"/>
        <v>May</v>
      </c>
      <c r="L242">
        <f t="shared" si="23"/>
        <v>2021</v>
      </c>
    </row>
    <row r="243" spans="1:12" x14ac:dyDescent="0.3">
      <c r="A243" s="2">
        <v>44335</v>
      </c>
      <c r="B243" s="1">
        <v>122.0239944458</v>
      </c>
      <c r="C243" s="1">
        <v>122.2490726143</v>
      </c>
      <c r="D243" s="1">
        <v>120.23312004612001</v>
      </c>
      <c r="E243" s="1">
        <v>120.526708706034</v>
      </c>
      <c r="F243" s="1">
        <v>92612000</v>
      </c>
      <c r="G243" s="1">
        <f t="shared" si="18"/>
        <v>2.0159525681799977</v>
      </c>
      <c r="H243" s="1">
        <f t="shared" si="19"/>
        <v>1.4972857397659993</v>
      </c>
      <c r="I243" s="1">
        <f t="shared" si="20"/>
        <v>1.2422854285500287</v>
      </c>
      <c r="J243" t="str">
        <f t="shared" si="21"/>
        <v>Wednesday</v>
      </c>
      <c r="K243" t="str">
        <f t="shared" si="22"/>
        <v>May</v>
      </c>
      <c r="L243">
        <f t="shared" si="23"/>
        <v>2021</v>
      </c>
    </row>
    <row r="244" spans="1:12" x14ac:dyDescent="0.3">
      <c r="A244" s="2">
        <v>44336</v>
      </c>
      <c r="B244" s="1">
        <v>124.587997436523</v>
      </c>
      <c r="C244" s="1">
        <v>124.98923485843299</v>
      </c>
      <c r="D244" s="1">
        <v>122.425250083203</v>
      </c>
      <c r="E244" s="1">
        <v>122.55247534686799</v>
      </c>
      <c r="F244" s="1">
        <v>76857100</v>
      </c>
      <c r="G244" s="1">
        <f t="shared" si="18"/>
        <v>2.5639847752299971</v>
      </c>
      <c r="H244" s="1">
        <f t="shared" si="19"/>
        <v>2.0355220896550037</v>
      </c>
      <c r="I244" s="1">
        <f t="shared" si="20"/>
        <v>1.6609391886159275</v>
      </c>
      <c r="J244" t="str">
        <f t="shared" si="21"/>
        <v>Thursday</v>
      </c>
      <c r="K244" t="str">
        <f t="shared" si="22"/>
        <v>May</v>
      </c>
      <c r="L244">
        <f t="shared" si="23"/>
        <v>2021</v>
      </c>
    </row>
    <row r="245" spans="1:12" x14ac:dyDescent="0.3">
      <c r="A245" s="2">
        <v>44337</v>
      </c>
      <c r="B245" s="1">
        <v>122.748176574707</v>
      </c>
      <c r="C245" s="1">
        <v>125.263227005781</v>
      </c>
      <c r="D245" s="1">
        <v>122.53287920868701</v>
      </c>
      <c r="E245" s="1">
        <v>125.087075294154</v>
      </c>
      <c r="F245" s="1">
        <v>79295400</v>
      </c>
      <c r="G245" s="1">
        <f t="shared" si="18"/>
        <v>2.730347797093998</v>
      </c>
      <c r="H245" s="1">
        <f t="shared" si="19"/>
        <v>-2.3388987194470019</v>
      </c>
      <c r="I245" s="1">
        <f t="shared" si="20"/>
        <v>-1.8698164570135338</v>
      </c>
      <c r="J245" t="str">
        <f t="shared" si="21"/>
        <v>Friday</v>
      </c>
      <c r="K245" t="str">
        <f t="shared" si="22"/>
        <v>May</v>
      </c>
      <c r="L245">
        <f t="shared" si="23"/>
        <v>2021</v>
      </c>
    </row>
    <row r="246" spans="1:12" x14ac:dyDescent="0.3">
      <c r="A246" s="2">
        <v>44340</v>
      </c>
      <c r="B246" s="1">
        <v>124.38246154785099</v>
      </c>
      <c r="C246" s="1">
        <v>125.204505311936</v>
      </c>
      <c r="D246" s="1">
        <v>123.24726749854401</v>
      </c>
      <c r="E246" s="1">
        <v>123.315770523362</v>
      </c>
      <c r="F246" s="1">
        <v>63092900</v>
      </c>
      <c r="G246" s="1">
        <f t="shared" si="18"/>
        <v>1.9572378133919983</v>
      </c>
      <c r="H246" s="1">
        <f t="shared" si="19"/>
        <v>1.0666910244889891</v>
      </c>
      <c r="I246" s="1">
        <f t="shared" si="20"/>
        <v>0.86500779256527127</v>
      </c>
      <c r="J246" t="str">
        <f t="shared" si="21"/>
        <v>Monday</v>
      </c>
      <c r="K246" t="str">
        <f t="shared" si="22"/>
        <v>May</v>
      </c>
      <c r="L246">
        <f t="shared" si="23"/>
        <v>2021</v>
      </c>
    </row>
    <row r="247" spans="1:12" x14ac:dyDescent="0.3">
      <c r="A247" s="2">
        <v>44341</v>
      </c>
      <c r="B247" s="1">
        <v>124.18674468994099</v>
      </c>
      <c r="C247" s="1">
        <v>125.576389255869</v>
      </c>
      <c r="D247" s="1">
        <v>123.619143914158</v>
      </c>
      <c r="E247" s="1">
        <v>125.087072320739</v>
      </c>
      <c r="F247" s="1">
        <v>72009500</v>
      </c>
      <c r="G247" s="1">
        <f t="shared" si="18"/>
        <v>1.9572453417110012</v>
      </c>
      <c r="H247" s="1">
        <f t="shared" si="19"/>
        <v>-0.90032763079800304</v>
      </c>
      <c r="I247" s="1">
        <f t="shared" si="20"/>
        <v>-0.71976073473799884</v>
      </c>
      <c r="J247" t="str">
        <f t="shared" si="21"/>
        <v>Tuesday</v>
      </c>
      <c r="K247" t="str">
        <f t="shared" si="22"/>
        <v>May</v>
      </c>
      <c r="L247">
        <f t="shared" si="23"/>
        <v>2021</v>
      </c>
    </row>
    <row r="248" spans="1:12" x14ac:dyDescent="0.3">
      <c r="A248" s="2">
        <v>44342</v>
      </c>
      <c r="B248" s="1">
        <v>124.137817382812</v>
      </c>
      <c r="C248" s="1">
        <v>124.666272533341</v>
      </c>
      <c r="D248" s="1">
        <v>123.71701091848</v>
      </c>
      <c r="E248" s="1">
        <v>124.245466069009</v>
      </c>
      <c r="F248" s="1">
        <v>56575900</v>
      </c>
      <c r="G248" s="1">
        <f t="shared" si="18"/>
        <v>0.94926161486100114</v>
      </c>
      <c r="H248" s="1">
        <f t="shared" si="19"/>
        <v>-0.10764868619699541</v>
      </c>
      <c r="I248" s="1">
        <f t="shared" si="20"/>
        <v>-8.6641943245803973E-2</v>
      </c>
      <c r="J248" t="str">
        <f t="shared" si="21"/>
        <v>Wednesday</v>
      </c>
      <c r="K248" t="str">
        <f t="shared" si="22"/>
        <v>May</v>
      </c>
      <c r="L248">
        <f t="shared" si="23"/>
        <v>2021</v>
      </c>
    </row>
    <row r="249" spans="1:12" x14ac:dyDescent="0.3">
      <c r="A249" s="2">
        <v>44343</v>
      </c>
      <c r="B249" s="1">
        <v>122.60137176513599</v>
      </c>
      <c r="C249" s="1">
        <v>124.910912913084</v>
      </c>
      <c r="D249" s="1">
        <v>122.405650976166</v>
      </c>
      <c r="E249" s="1">
        <v>123.73657324672099</v>
      </c>
      <c r="F249" s="1">
        <v>94625600</v>
      </c>
      <c r="G249" s="1">
        <f t="shared" si="18"/>
        <v>2.5052619369180036</v>
      </c>
      <c r="H249" s="1">
        <f t="shared" si="19"/>
        <v>-1.1352014815849998</v>
      </c>
      <c r="I249" s="1">
        <f t="shared" si="20"/>
        <v>-0.91743407126807808</v>
      </c>
      <c r="J249" t="str">
        <f t="shared" si="21"/>
        <v>Thursday</v>
      </c>
      <c r="K249" t="str">
        <f t="shared" si="22"/>
        <v>May</v>
      </c>
      <c r="L249">
        <f t="shared" si="23"/>
        <v>2021</v>
      </c>
    </row>
    <row r="250" spans="1:12" x14ac:dyDescent="0.3">
      <c r="A250" s="2">
        <v>44344</v>
      </c>
      <c r="B250" s="1">
        <v>121.94569396972599</v>
      </c>
      <c r="C250" s="1">
        <v>123.110252775859</v>
      </c>
      <c r="D250" s="1">
        <v>121.886979228667</v>
      </c>
      <c r="E250" s="1">
        <v>122.885167158017</v>
      </c>
      <c r="F250" s="1">
        <v>71311100</v>
      </c>
      <c r="G250" s="1">
        <f t="shared" si="18"/>
        <v>1.2232735471919938</v>
      </c>
      <c r="H250" s="1">
        <f t="shared" si="19"/>
        <v>-0.93947318829100368</v>
      </c>
      <c r="I250" s="1">
        <f t="shared" si="20"/>
        <v>-0.76451308975553012</v>
      </c>
      <c r="J250" t="str">
        <f t="shared" si="21"/>
        <v>Friday</v>
      </c>
      <c r="K250" t="str">
        <f t="shared" si="22"/>
        <v>May</v>
      </c>
      <c r="L250">
        <f t="shared" si="23"/>
        <v>2021</v>
      </c>
    </row>
    <row r="251" spans="1:12" x14ac:dyDescent="0.3">
      <c r="A251" s="2">
        <v>44348</v>
      </c>
      <c r="B251" s="1">
        <v>121.622764587402</v>
      </c>
      <c r="C251" s="1">
        <v>122.66988658829</v>
      </c>
      <c r="D251" s="1">
        <v>121.29003772089099</v>
      </c>
      <c r="E251" s="1">
        <v>122.40566275113601</v>
      </c>
      <c r="F251" s="1">
        <v>67637100</v>
      </c>
      <c r="G251" s="1">
        <f t="shared" si="18"/>
        <v>1.379848867399005</v>
      </c>
      <c r="H251" s="1">
        <f t="shared" si="19"/>
        <v>-0.78289816373400356</v>
      </c>
      <c r="I251" s="1">
        <f t="shared" si="20"/>
        <v>-0.63959309245824714</v>
      </c>
      <c r="J251" t="str">
        <f t="shared" si="21"/>
        <v>Tuesday</v>
      </c>
      <c r="K251" t="str">
        <f t="shared" si="22"/>
        <v>June</v>
      </c>
      <c r="L251">
        <f t="shared" si="23"/>
        <v>2021</v>
      </c>
    </row>
    <row r="252" spans="1:12" x14ac:dyDescent="0.3">
      <c r="A252" s="2">
        <v>44349</v>
      </c>
      <c r="B252" s="1">
        <v>122.386093139648</v>
      </c>
      <c r="C252" s="1">
        <v>122.56224486317601</v>
      </c>
      <c r="D252" s="1">
        <v>121.397693297994</v>
      </c>
      <c r="E252" s="1">
        <v>121.622771493115</v>
      </c>
      <c r="F252" s="1">
        <v>59278900</v>
      </c>
      <c r="G252" s="1">
        <f t="shared" si="18"/>
        <v>1.1645515651820091</v>
      </c>
      <c r="H252" s="1">
        <f t="shared" si="19"/>
        <v>0.76332164653300083</v>
      </c>
      <c r="I252" s="1">
        <f t="shared" si="20"/>
        <v>0.62761408670596863</v>
      </c>
      <c r="J252" t="str">
        <f t="shared" si="21"/>
        <v>Wednesday</v>
      </c>
      <c r="K252" t="str">
        <f t="shared" si="22"/>
        <v>June</v>
      </c>
      <c r="L252">
        <f t="shared" si="23"/>
        <v>2021</v>
      </c>
    </row>
    <row r="253" spans="1:12" x14ac:dyDescent="0.3">
      <c r="A253" s="2">
        <v>44350</v>
      </c>
      <c r="B253" s="1">
        <v>120.89858245849599</v>
      </c>
      <c r="C253" s="1">
        <v>122.180570856459</v>
      </c>
      <c r="D253" s="1">
        <v>120.49734511686999</v>
      </c>
      <c r="E253" s="1">
        <v>122.014207431708</v>
      </c>
      <c r="F253" s="1">
        <v>76229200</v>
      </c>
      <c r="G253" s="1">
        <f t="shared" si="18"/>
        <v>1.6832257395890053</v>
      </c>
      <c r="H253" s="1">
        <f t="shared" si="19"/>
        <v>-1.1156249732120074</v>
      </c>
      <c r="I253" s="1">
        <f t="shared" si="20"/>
        <v>-0.91434022045049845</v>
      </c>
      <c r="J253" t="str">
        <f t="shared" si="21"/>
        <v>Thursday</v>
      </c>
      <c r="K253" t="str">
        <f t="shared" si="22"/>
        <v>June</v>
      </c>
      <c r="L253">
        <f t="shared" si="23"/>
        <v>2021</v>
      </c>
    </row>
    <row r="254" spans="1:12" x14ac:dyDescent="0.3">
      <c r="A254" s="2">
        <v>44351</v>
      </c>
      <c r="B254" s="1">
        <v>123.19833374023401</v>
      </c>
      <c r="C254" s="1">
        <v>123.462565026525</v>
      </c>
      <c r="D254" s="1">
        <v>121.201950271809</v>
      </c>
      <c r="E254" s="1">
        <v>121.417247626189</v>
      </c>
      <c r="F254" s="1">
        <v>75169300</v>
      </c>
      <c r="G254" s="1">
        <f t="shared" si="18"/>
        <v>2.260614754716002</v>
      </c>
      <c r="H254" s="1">
        <f t="shared" si="19"/>
        <v>1.78108611404501</v>
      </c>
      <c r="I254" s="1">
        <f t="shared" si="20"/>
        <v>1.4669135965991378</v>
      </c>
      <c r="J254" t="str">
        <f t="shared" si="21"/>
        <v>Friday</v>
      </c>
      <c r="K254" t="str">
        <f t="shared" si="22"/>
        <v>June</v>
      </c>
      <c r="L254">
        <f t="shared" si="23"/>
        <v>2021</v>
      </c>
    </row>
    <row r="255" spans="1:12" x14ac:dyDescent="0.3">
      <c r="A255" s="2">
        <v>44354</v>
      </c>
      <c r="B255" s="1">
        <v>123.208129882812</v>
      </c>
      <c r="C255" s="1">
        <v>123.61914805852901</v>
      </c>
      <c r="D255" s="1">
        <v>122.161007882997</v>
      </c>
      <c r="E255" s="1">
        <v>123.472353719696</v>
      </c>
      <c r="F255" s="1">
        <v>71057600</v>
      </c>
      <c r="G255" s="1">
        <f t="shared" si="18"/>
        <v>1.4581401755320087</v>
      </c>
      <c r="H255" s="1">
        <f t="shared" si="19"/>
        <v>-0.26422383688399975</v>
      </c>
      <c r="I255" s="1">
        <f t="shared" si="20"/>
        <v>-0.2139943306530257</v>
      </c>
      <c r="J255" t="str">
        <f t="shared" si="21"/>
        <v>Monday</v>
      </c>
      <c r="K255" t="str">
        <f t="shared" si="22"/>
        <v>June</v>
      </c>
      <c r="L255">
        <f t="shared" si="23"/>
        <v>2021</v>
      </c>
    </row>
    <row r="256" spans="1:12" x14ac:dyDescent="0.3">
      <c r="A256" s="2">
        <v>44355</v>
      </c>
      <c r="B256" s="1">
        <v>124.03017425537099</v>
      </c>
      <c r="C256" s="1">
        <v>125.713407654409</v>
      </c>
      <c r="D256" s="1">
        <v>123.51150736205101</v>
      </c>
      <c r="E256" s="1">
        <v>123.893168187938</v>
      </c>
      <c r="F256" s="1">
        <v>74403800</v>
      </c>
      <c r="G256" s="1">
        <f t="shared" si="18"/>
        <v>2.2019002923579905</v>
      </c>
      <c r="H256" s="1">
        <f t="shared" si="19"/>
        <v>0.13700606743299204</v>
      </c>
      <c r="I256" s="1">
        <f t="shared" si="20"/>
        <v>0.11058403739031245</v>
      </c>
      <c r="J256" t="str">
        <f t="shared" si="21"/>
        <v>Tuesday</v>
      </c>
      <c r="K256" t="str">
        <f t="shared" si="22"/>
        <v>June</v>
      </c>
      <c r="L256">
        <f t="shared" si="23"/>
        <v>2021</v>
      </c>
    </row>
    <row r="257" spans="1:12" x14ac:dyDescent="0.3">
      <c r="A257" s="2">
        <v>44356</v>
      </c>
      <c r="B257" s="1">
        <v>124.41183471679599</v>
      </c>
      <c r="C257" s="1">
        <v>125.018581203843</v>
      </c>
      <c r="D257" s="1">
        <v>123.81487651061499</v>
      </c>
      <c r="E257" s="1">
        <v>124.490126031177</v>
      </c>
      <c r="F257" s="1">
        <v>56877900</v>
      </c>
      <c r="G257" s="1">
        <f t="shared" si="18"/>
        <v>1.2037046932280049</v>
      </c>
      <c r="H257" s="1">
        <f t="shared" si="19"/>
        <v>-7.8291314381004895E-2</v>
      </c>
      <c r="I257" s="1">
        <f t="shared" si="20"/>
        <v>-6.2889577572921573E-2</v>
      </c>
      <c r="J257" t="str">
        <f t="shared" si="21"/>
        <v>Wednesday</v>
      </c>
      <c r="K257" t="str">
        <f t="shared" si="22"/>
        <v>June</v>
      </c>
      <c r="L257">
        <f t="shared" si="23"/>
        <v>2021</v>
      </c>
    </row>
    <row r="258" spans="1:12" x14ac:dyDescent="0.3">
      <c r="A258" s="2">
        <v>44357</v>
      </c>
      <c r="B258" s="1">
        <v>123.413650512695</v>
      </c>
      <c r="C258" s="1">
        <v>125.44917995366799</v>
      </c>
      <c r="D258" s="1">
        <v>123.24728706405099</v>
      </c>
      <c r="E258" s="1">
        <v>124.304189976701</v>
      </c>
      <c r="F258" s="1">
        <v>71186400</v>
      </c>
      <c r="G258" s="1">
        <f t="shared" si="18"/>
        <v>2.2018928896169996</v>
      </c>
      <c r="H258" s="1">
        <f t="shared" si="19"/>
        <v>-0.89053946400599671</v>
      </c>
      <c r="I258" s="1">
        <f t="shared" si="20"/>
        <v>-0.71641950619115524</v>
      </c>
      <c r="J258" t="str">
        <f t="shared" si="21"/>
        <v>Thursday</v>
      </c>
      <c r="K258" t="str">
        <f t="shared" si="22"/>
        <v>June</v>
      </c>
      <c r="L258">
        <f t="shared" si="23"/>
        <v>2021</v>
      </c>
    </row>
    <row r="259" spans="1:12" x14ac:dyDescent="0.3">
      <c r="A259" s="2">
        <v>44358</v>
      </c>
      <c r="B259" s="1">
        <v>124.62712860107401</v>
      </c>
      <c r="C259" s="1">
        <v>124.715208193848</v>
      </c>
      <c r="D259" s="1">
        <v>123.40385484671199</v>
      </c>
      <c r="E259" s="1">
        <v>123.824661316864</v>
      </c>
      <c r="F259" s="1">
        <v>53522400</v>
      </c>
      <c r="G259" s="1">
        <f t="shared" ref="G259:G322" si="24">C259-D259</f>
        <v>1.3113533471360057</v>
      </c>
      <c r="H259" s="1">
        <f t="shared" ref="H259:H322" si="25">B259-E259</f>
        <v>0.80246728421001023</v>
      </c>
      <c r="I259" s="1">
        <f t="shared" ref="I259:I322" si="26">(B259-E259)/E259*100</f>
        <v>0.64806741700388582</v>
      </c>
      <c r="J259" t="str">
        <f t="shared" ref="J259:J322" si="27">TEXT(A259,"dddd")</f>
        <v>Friday</v>
      </c>
      <c r="K259" t="str">
        <f t="shared" ref="K259:K322" si="28">TEXT(A259,"mmmm")</f>
        <v>June</v>
      </c>
      <c r="L259">
        <f t="shared" ref="L259:L322" si="29">YEAR(A259)</f>
        <v>2021</v>
      </c>
    </row>
    <row r="260" spans="1:12" x14ac:dyDescent="0.3">
      <c r="A260" s="2">
        <v>44361</v>
      </c>
      <c r="B260" s="1">
        <v>127.690216064453</v>
      </c>
      <c r="C260" s="1">
        <v>127.748930821282</v>
      </c>
      <c r="D260" s="1">
        <v>124.353128813887</v>
      </c>
      <c r="E260" s="1">
        <v>125.087093139332</v>
      </c>
      <c r="F260" s="1">
        <v>96906500</v>
      </c>
      <c r="G260" s="1">
        <f t="shared" si="24"/>
        <v>3.3958020073950053</v>
      </c>
      <c r="H260" s="1">
        <f t="shared" si="25"/>
        <v>2.6031229251209993</v>
      </c>
      <c r="I260" s="1">
        <f t="shared" si="26"/>
        <v>2.0810483798048076</v>
      </c>
      <c r="J260" t="str">
        <f t="shared" si="27"/>
        <v>Monday</v>
      </c>
      <c r="K260" t="str">
        <f t="shared" si="28"/>
        <v>June</v>
      </c>
      <c r="L260">
        <f t="shared" si="29"/>
        <v>2021</v>
      </c>
    </row>
    <row r="261" spans="1:12" x14ac:dyDescent="0.3">
      <c r="A261" s="2">
        <v>44362</v>
      </c>
      <c r="B261" s="1">
        <v>126.868156433105</v>
      </c>
      <c r="C261" s="1">
        <v>127.807637168412</v>
      </c>
      <c r="D261" s="1">
        <v>126.623501702639</v>
      </c>
      <c r="E261" s="1">
        <v>127.161745096172</v>
      </c>
      <c r="F261" s="1">
        <v>62746300</v>
      </c>
      <c r="G261" s="1">
        <f t="shared" si="24"/>
        <v>1.1841354657729966</v>
      </c>
      <c r="H261" s="1">
        <f t="shared" si="25"/>
        <v>-0.29358866306699838</v>
      </c>
      <c r="I261" s="1">
        <f t="shared" si="26"/>
        <v>-0.2308781330776471</v>
      </c>
      <c r="J261" t="str">
        <f t="shared" si="27"/>
        <v>Tuesday</v>
      </c>
      <c r="K261" t="str">
        <f t="shared" si="28"/>
        <v>June</v>
      </c>
      <c r="L261">
        <f t="shared" si="29"/>
        <v>2021</v>
      </c>
    </row>
    <row r="262" spans="1:12" x14ac:dyDescent="0.3">
      <c r="A262" s="2">
        <v>44363</v>
      </c>
      <c r="B262" s="1">
        <v>127.367233276367</v>
      </c>
      <c r="C262" s="1">
        <v>128.091416577893</v>
      </c>
      <c r="D262" s="1">
        <v>125.713380016153</v>
      </c>
      <c r="E262" s="1">
        <v>127.582530611076</v>
      </c>
      <c r="F262" s="1">
        <v>91815000</v>
      </c>
      <c r="G262" s="1">
        <f t="shared" si="24"/>
        <v>2.3780365617400037</v>
      </c>
      <c r="H262" s="1">
        <f t="shared" si="25"/>
        <v>-0.21529733470899259</v>
      </c>
      <c r="I262" s="1">
        <f t="shared" si="26"/>
        <v>-0.16875142206209046</v>
      </c>
      <c r="J262" t="str">
        <f t="shared" si="27"/>
        <v>Wednesday</v>
      </c>
      <c r="K262" t="str">
        <f t="shared" si="28"/>
        <v>June</v>
      </c>
      <c r="L262">
        <f t="shared" si="29"/>
        <v>2021</v>
      </c>
    </row>
    <row r="263" spans="1:12" x14ac:dyDescent="0.3">
      <c r="A263" s="2">
        <v>44364</v>
      </c>
      <c r="B263" s="1">
        <v>128.97219848632801</v>
      </c>
      <c r="C263" s="1">
        <v>129.71595852379099</v>
      </c>
      <c r="D263" s="1">
        <v>126.877954309206</v>
      </c>
      <c r="E263" s="1">
        <v>127.024756126752</v>
      </c>
      <c r="F263" s="1">
        <v>96721700</v>
      </c>
      <c r="G263" s="1">
        <f t="shared" si="24"/>
        <v>2.8380042145849842</v>
      </c>
      <c r="H263" s="1">
        <f t="shared" si="25"/>
        <v>1.9474423595760157</v>
      </c>
      <c r="I263" s="1">
        <f t="shared" si="26"/>
        <v>1.5331203294204754</v>
      </c>
      <c r="J263" t="str">
        <f t="shared" si="27"/>
        <v>Thursday</v>
      </c>
      <c r="K263" t="str">
        <f t="shared" si="28"/>
        <v>June</v>
      </c>
      <c r="L263">
        <f t="shared" si="29"/>
        <v>2021</v>
      </c>
    </row>
    <row r="264" spans="1:12" x14ac:dyDescent="0.3">
      <c r="A264" s="2">
        <v>44365</v>
      </c>
      <c r="B264" s="1">
        <v>127.670593261718</v>
      </c>
      <c r="C264" s="1">
        <v>128.69813087897401</v>
      </c>
      <c r="D264" s="1">
        <v>127.455295968142</v>
      </c>
      <c r="E264" s="1">
        <v>127.91524791964299</v>
      </c>
      <c r="F264" s="1">
        <v>108953300</v>
      </c>
      <c r="G264" s="1">
        <f t="shared" si="24"/>
        <v>1.2428349108320162</v>
      </c>
      <c r="H264" s="1">
        <f t="shared" si="25"/>
        <v>-0.24465465792499685</v>
      </c>
      <c r="I264" s="1">
        <f t="shared" si="26"/>
        <v>-0.19126309169856759</v>
      </c>
      <c r="J264" t="str">
        <f t="shared" si="27"/>
        <v>Friday</v>
      </c>
      <c r="K264" t="str">
        <f t="shared" si="28"/>
        <v>June</v>
      </c>
      <c r="L264">
        <f t="shared" si="29"/>
        <v>2021</v>
      </c>
    </row>
    <row r="265" spans="1:12" x14ac:dyDescent="0.3">
      <c r="A265" s="2">
        <v>44368</v>
      </c>
      <c r="B265" s="1">
        <v>129.47128295898401</v>
      </c>
      <c r="C265" s="1">
        <v>129.57893163487199</v>
      </c>
      <c r="D265" s="1">
        <v>126.447354153413</v>
      </c>
      <c r="E265" s="1">
        <v>127.514045166505</v>
      </c>
      <c r="F265" s="1">
        <v>79663300</v>
      </c>
      <c r="G265" s="1">
        <f t="shared" si="24"/>
        <v>3.1315774814589901</v>
      </c>
      <c r="H265" s="1">
        <f t="shared" si="25"/>
        <v>1.9572377924790061</v>
      </c>
      <c r="I265" s="1">
        <f t="shared" si="26"/>
        <v>1.5349193807813788</v>
      </c>
      <c r="J265" t="str">
        <f t="shared" si="27"/>
        <v>Monday</v>
      </c>
      <c r="K265" t="str">
        <f t="shared" si="28"/>
        <v>June</v>
      </c>
      <c r="L265">
        <f t="shared" si="29"/>
        <v>2021</v>
      </c>
    </row>
    <row r="266" spans="1:12" x14ac:dyDescent="0.3">
      <c r="A266" s="2">
        <v>44369</v>
      </c>
      <c r="B266" s="1">
        <v>131.11534118652301</v>
      </c>
      <c r="C266" s="1">
        <v>131.213209038451</v>
      </c>
      <c r="D266" s="1">
        <v>128.80580024687501</v>
      </c>
      <c r="E266" s="1">
        <v>129.30490538615501</v>
      </c>
      <c r="F266" s="1">
        <v>74783600</v>
      </c>
      <c r="G266" s="1">
        <f t="shared" si="24"/>
        <v>2.407408791575989</v>
      </c>
      <c r="H266" s="1">
        <f t="shared" si="25"/>
        <v>1.8104358003679977</v>
      </c>
      <c r="I266" s="1">
        <f t="shared" si="26"/>
        <v>1.4001292487406634</v>
      </c>
      <c r="J266" t="str">
        <f t="shared" si="27"/>
        <v>Tuesday</v>
      </c>
      <c r="K266" t="str">
        <f t="shared" si="28"/>
        <v>June</v>
      </c>
      <c r="L266">
        <f t="shared" si="29"/>
        <v>2021</v>
      </c>
    </row>
    <row r="267" spans="1:12" x14ac:dyDescent="0.3">
      <c r="A267" s="2">
        <v>44370</v>
      </c>
      <c r="B267" s="1">
        <v>130.84133911132801</v>
      </c>
      <c r="C267" s="1">
        <v>131.448092961046</v>
      </c>
      <c r="D267" s="1">
        <v>130.381387050711</v>
      </c>
      <c r="E267" s="1">
        <v>130.90984959941599</v>
      </c>
      <c r="F267" s="1">
        <v>60214200</v>
      </c>
      <c r="G267" s="1">
        <f t="shared" si="24"/>
        <v>1.0667059103350027</v>
      </c>
      <c r="H267" s="1">
        <f t="shared" si="25"/>
        <v>-6.8510488087980548E-2</v>
      </c>
      <c r="I267" s="1">
        <f t="shared" si="26"/>
        <v>-5.2334097317827934E-2</v>
      </c>
      <c r="J267" t="str">
        <f t="shared" si="27"/>
        <v>Wednesday</v>
      </c>
      <c r="K267" t="str">
        <f t="shared" si="28"/>
        <v>June</v>
      </c>
      <c r="L267">
        <f t="shared" si="29"/>
        <v>2021</v>
      </c>
    </row>
    <row r="268" spans="1:12" x14ac:dyDescent="0.3">
      <c r="A268" s="2">
        <v>44371</v>
      </c>
      <c r="B268" s="1">
        <v>130.55760192871</v>
      </c>
      <c r="C268" s="1">
        <v>131.76129946384299</v>
      </c>
      <c r="D268" s="1">
        <v>130.08785392215799</v>
      </c>
      <c r="E268" s="1">
        <v>131.57535941115</v>
      </c>
      <c r="F268" s="1">
        <v>68711000</v>
      </c>
      <c r="G268" s="1">
        <f t="shared" si="24"/>
        <v>1.6734455416849983</v>
      </c>
      <c r="H268" s="1">
        <f t="shared" si="25"/>
        <v>-1.017757482440004</v>
      </c>
      <c r="I268" s="1">
        <f t="shared" si="26"/>
        <v>-0.77351677927756191</v>
      </c>
      <c r="J268" t="str">
        <f t="shared" si="27"/>
        <v>Thursday</v>
      </c>
      <c r="K268" t="str">
        <f t="shared" si="28"/>
        <v>June</v>
      </c>
      <c r="L268">
        <f t="shared" si="29"/>
        <v>2021</v>
      </c>
    </row>
    <row r="269" spans="1:12" x14ac:dyDescent="0.3">
      <c r="A269" s="2">
        <v>44372</v>
      </c>
      <c r="B269" s="1">
        <v>130.26397705078099</v>
      </c>
      <c r="C269" s="1">
        <v>131.02729868416699</v>
      </c>
      <c r="D269" s="1">
        <v>129.97038836120001</v>
      </c>
      <c r="E269" s="1">
        <v>130.606499677382</v>
      </c>
      <c r="F269" s="1">
        <v>70783700</v>
      </c>
      <c r="G269" s="1">
        <f t="shared" si="24"/>
        <v>1.0569103229669849</v>
      </c>
      <c r="H269" s="1">
        <f t="shared" si="25"/>
        <v>-0.34252262660100996</v>
      </c>
      <c r="I269" s="1">
        <f t="shared" si="26"/>
        <v>-0.26225542177999805</v>
      </c>
      <c r="J269" t="str">
        <f t="shared" si="27"/>
        <v>Friday</v>
      </c>
      <c r="K269" t="str">
        <f t="shared" si="28"/>
        <v>June</v>
      </c>
      <c r="L269">
        <f t="shared" si="29"/>
        <v>2021</v>
      </c>
    </row>
    <row r="270" spans="1:12" x14ac:dyDescent="0.3">
      <c r="A270" s="2">
        <v>44375</v>
      </c>
      <c r="B270" s="1">
        <v>131.89828491210901</v>
      </c>
      <c r="C270" s="1">
        <v>132.358237096994</v>
      </c>
      <c r="D270" s="1">
        <v>130.49886672631899</v>
      </c>
      <c r="E270" s="1">
        <v>130.557581484808</v>
      </c>
      <c r="F270" s="1">
        <v>62111300</v>
      </c>
      <c r="G270" s="1">
        <f t="shared" si="24"/>
        <v>1.8593703706750091</v>
      </c>
      <c r="H270" s="1">
        <f t="shared" si="25"/>
        <v>1.3407034273010083</v>
      </c>
      <c r="I270" s="1">
        <f t="shared" si="26"/>
        <v>1.0269058388286825</v>
      </c>
      <c r="J270" t="str">
        <f t="shared" si="27"/>
        <v>Monday</v>
      </c>
      <c r="K270" t="str">
        <f t="shared" si="28"/>
        <v>June</v>
      </c>
      <c r="L270">
        <f t="shared" si="29"/>
        <v>2021</v>
      </c>
    </row>
    <row r="271" spans="1:12" x14ac:dyDescent="0.3">
      <c r="A271" s="2">
        <v>44376</v>
      </c>
      <c r="B271" s="1">
        <v>133.41510009765599</v>
      </c>
      <c r="C271" s="1">
        <v>133.571682686298</v>
      </c>
      <c r="D271" s="1">
        <v>131.47743909395399</v>
      </c>
      <c r="E271" s="1">
        <v>131.91781455854101</v>
      </c>
      <c r="F271" s="1">
        <v>64556100</v>
      </c>
      <c r="G271" s="1">
        <f t="shared" si="24"/>
        <v>2.0942435923440144</v>
      </c>
      <c r="H271" s="1">
        <f t="shared" si="25"/>
        <v>1.4972855391149835</v>
      </c>
      <c r="I271" s="1">
        <f t="shared" si="26"/>
        <v>1.1350139055332327</v>
      </c>
      <c r="J271" t="str">
        <f t="shared" si="27"/>
        <v>Tuesday</v>
      </c>
      <c r="K271" t="str">
        <f t="shared" si="28"/>
        <v>June</v>
      </c>
      <c r="L271">
        <f t="shared" si="29"/>
        <v>2021</v>
      </c>
    </row>
    <row r="272" spans="1:12" x14ac:dyDescent="0.3">
      <c r="A272" s="2">
        <v>44377</v>
      </c>
      <c r="B272" s="1">
        <v>134.031646728515</v>
      </c>
      <c r="C272" s="1">
        <v>134.472022232597</v>
      </c>
      <c r="D272" s="1">
        <v>132.96494081368999</v>
      </c>
      <c r="E272" s="1">
        <v>133.25852946059101</v>
      </c>
      <c r="F272" s="1">
        <v>63261400</v>
      </c>
      <c r="G272" s="1">
        <f t="shared" si="24"/>
        <v>1.5070814189070063</v>
      </c>
      <c r="H272" s="1">
        <f t="shared" si="25"/>
        <v>0.77311726792399327</v>
      </c>
      <c r="I272" s="1">
        <f t="shared" si="26"/>
        <v>0.58016343948372162</v>
      </c>
      <c r="J272" t="str">
        <f t="shared" si="27"/>
        <v>Wednesday</v>
      </c>
      <c r="K272" t="str">
        <f t="shared" si="28"/>
        <v>June</v>
      </c>
      <c r="L272">
        <f t="shared" si="29"/>
        <v>2021</v>
      </c>
    </row>
    <row r="273" spans="1:12" x14ac:dyDescent="0.3">
      <c r="A273" s="2">
        <v>44378</v>
      </c>
      <c r="B273" s="1">
        <v>134.33502197265599</v>
      </c>
      <c r="C273" s="1">
        <v>134.393736718056</v>
      </c>
      <c r="D273" s="1">
        <v>132.85729786155599</v>
      </c>
      <c r="E273" s="1">
        <v>133.67934909478299</v>
      </c>
      <c r="F273" s="1">
        <v>52485800</v>
      </c>
      <c r="G273" s="1">
        <f t="shared" si="24"/>
        <v>1.5364388565000127</v>
      </c>
      <c r="H273" s="1">
        <f t="shared" si="25"/>
        <v>0.65567287787300188</v>
      </c>
      <c r="I273" s="1">
        <f t="shared" si="26"/>
        <v>0.49048180015307269</v>
      </c>
      <c r="J273" t="str">
        <f t="shared" si="27"/>
        <v>Thursday</v>
      </c>
      <c r="K273" t="str">
        <f t="shared" si="28"/>
        <v>July</v>
      </c>
      <c r="L273">
        <f t="shared" si="29"/>
        <v>2021</v>
      </c>
    </row>
    <row r="274" spans="1:12" x14ac:dyDescent="0.3">
      <c r="A274" s="2">
        <v>44379</v>
      </c>
      <c r="B274" s="1">
        <v>136.96749877929599</v>
      </c>
      <c r="C274" s="1">
        <v>137.00663696239701</v>
      </c>
      <c r="D274" s="1">
        <v>134.80474458264499</v>
      </c>
      <c r="E274" s="1">
        <v>134.95153143494599</v>
      </c>
      <c r="F274" s="1">
        <v>78852600</v>
      </c>
      <c r="G274" s="1">
        <f t="shared" si="24"/>
        <v>2.2018923797520245</v>
      </c>
      <c r="H274" s="1">
        <f t="shared" si="25"/>
        <v>2.0159673443500026</v>
      </c>
      <c r="I274" s="1">
        <f t="shared" si="26"/>
        <v>1.4938454739372922</v>
      </c>
      <c r="J274" t="str">
        <f t="shared" si="27"/>
        <v>Friday</v>
      </c>
      <c r="K274" t="str">
        <f t="shared" si="28"/>
        <v>July</v>
      </c>
      <c r="L274">
        <f t="shared" si="29"/>
        <v>2021</v>
      </c>
    </row>
    <row r="275" spans="1:12" x14ac:dyDescent="0.3">
      <c r="A275" s="2">
        <v>44383</v>
      </c>
      <c r="B275" s="1">
        <v>138.98348999023401</v>
      </c>
      <c r="C275" s="1">
        <v>140.089319428869</v>
      </c>
      <c r="D275" s="1">
        <v>137.075185714893</v>
      </c>
      <c r="E275" s="1">
        <v>137.075185714893</v>
      </c>
      <c r="F275" s="1">
        <v>108181800</v>
      </c>
      <c r="G275" s="1">
        <f t="shared" si="24"/>
        <v>3.0141337139760083</v>
      </c>
      <c r="H275" s="1">
        <f t="shared" si="25"/>
        <v>1.9083042753410098</v>
      </c>
      <c r="I275" s="1">
        <f t="shared" si="26"/>
        <v>1.392158810793189</v>
      </c>
      <c r="J275" t="str">
        <f t="shared" si="27"/>
        <v>Tuesday</v>
      </c>
      <c r="K275" t="str">
        <f t="shared" si="28"/>
        <v>July</v>
      </c>
      <c r="L275">
        <f t="shared" si="29"/>
        <v>2021</v>
      </c>
    </row>
    <row r="276" spans="1:12" x14ac:dyDescent="0.3">
      <c r="A276" s="2">
        <v>44384</v>
      </c>
      <c r="B276" s="1">
        <v>141.47894287109301</v>
      </c>
      <c r="C276" s="1">
        <v>141.79209315711799</v>
      </c>
      <c r="D276" s="1">
        <v>139.609777170706</v>
      </c>
      <c r="E276" s="1">
        <v>140.47095165667801</v>
      </c>
      <c r="F276" s="1">
        <v>104911600</v>
      </c>
      <c r="G276" s="1">
        <f t="shared" si="24"/>
        <v>2.182315986411993</v>
      </c>
      <c r="H276" s="1">
        <f t="shared" si="25"/>
        <v>1.0079912144150001</v>
      </c>
      <c r="I276" s="1">
        <f t="shared" si="26"/>
        <v>0.7175798288023344</v>
      </c>
      <c r="J276" t="str">
        <f t="shared" si="27"/>
        <v>Wednesday</v>
      </c>
      <c r="K276" t="str">
        <f t="shared" si="28"/>
        <v>July</v>
      </c>
      <c r="L276">
        <f t="shared" si="29"/>
        <v>2021</v>
      </c>
    </row>
    <row r="277" spans="1:12" x14ac:dyDescent="0.3">
      <c r="A277" s="2">
        <v>44385</v>
      </c>
      <c r="B277" s="1">
        <v>140.17735290527301</v>
      </c>
      <c r="C277" s="1">
        <v>140.979812502643</v>
      </c>
      <c r="D277" s="1">
        <v>137.66229558999399</v>
      </c>
      <c r="E277" s="1">
        <v>138.552842222197</v>
      </c>
      <c r="F277" s="1">
        <v>105575500</v>
      </c>
      <c r="G277" s="1">
        <f t="shared" si="24"/>
        <v>3.3175169126490118</v>
      </c>
      <c r="H277" s="1">
        <f t="shared" si="25"/>
        <v>1.6245106830760108</v>
      </c>
      <c r="I277" s="1">
        <f t="shared" si="26"/>
        <v>1.1724845604183169</v>
      </c>
      <c r="J277" t="str">
        <f t="shared" si="27"/>
        <v>Thursday</v>
      </c>
      <c r="K277" t="str">
        <f t="shared" si="28"/>
        <v>July</v>
      </c>
      <c r="L277">
        <f t="shared" si="29"/>
        <v>2021</v>
      </c>
    </row>
    <row r="278" spans="1:12" x14ac:dyDescent="0.3">
      <c r="A278" s="2">
        <v>44386</v>
      </c>
      <c r="B278" s="1">
        <v>142.007400512695</v>
      </c>
      <c r="C278" s="1">
        <v>142.535848190563</v>
      </c>
      <c r="D278" s="1">
        <v>139.59999125619501</v>
      </c>
      <c r="E278" s="1">
        <v>139.69785912702301</v>
      </c>
      <c r="F278" s="1">
        <v>99890800</v>
      </c>
      <c r="G278" s="1">
        <f t="shared" si="24"/>
        <v>2.9358569343679903</v>
      </c>
      <c r="H278" s="1">
        <f t="shared" si="25"/>
        <v>2.3095413856719915</v>
      </c>
      <c r="I278" s="1">
        <f t="shared" si="26"/>
        <v>1.6532403575147101</v>
      </c>
      <c r="J278" t="str">
        <f t="shared" si="27"/>
        <v>Friday</v>
      </c>
      <c r="K278" t="str">
        <f t="shared" si="28"/>
        <v>July</v>
      </c>
      <c r="L278">
        <f t="shared" si="29"/>
        <v>2021</v>
      </c>
    </row>
    <row r="279" spans="1:12" x14ac:dyDescent="0.3">
      <c r="A279" s="2">
        <v>44389</v>
      </c>
      <c r="B279" s="1">
        <v>141.41043090820301</v>
      </c>
      <c r="C279" s="1">
        <v>143.19152447203601</v>
      </c>
      <c r="D279" s="1">
        <v>140.92112145869299</v>
      </c>
      <c r="E279" s="1">
        <v>143.083875795842</v>
      </c>
      <c r="F279" s="1">
        <v>76299700</v>
      </c>
      <c r="G279" s="1">
        <f t="shared" si="24"/>
        <v>2.2704030133430138</v>
      </c>
      <c r="H279" s="1">
        <f t="shared" si="25"/>
        <v>-1.6734448876389934</v>
      </c>
      <c r="I279" s="1">
        <f t="shared" si="26"/>
        <v>-1.1695551845595333</v>
      </c>
      <c r="J279" t="str">
        <f t="shared" si="27"/>
        <v>Monday</v>
      </c>
      <c r="K279" t="str">
        <f t="shared" si="28"/>
        <v>July</v>
      </c>
      <c r="L279">
        <f t="shared" si="29"/>
        <v>2021</v>
      </c>
    </row>
    <row r="280" spans="1:12" x14ac:dyDescent="0.3">
      <c r="A280" s="2">
        <v>44390</v>
      </c>
      <c r="B280" s="1">
        <v>142.52604675292901</v>
      </c>
      <c r="C280" s="1">
        <v>144.30714020300701</v>
      </c>
      <c r="D280" s="1">
        <v>140.559028267245</v>
      </c>
      <c r="E280" s="1">
        <v>140.95046982883599</v>
      </c>
      <c r="F280" s="1">
        <v>100827100</v>
      </c>
      <c r="G280" s="1">
        <f t="shared" si="24"/>
        <v>3.7481119357620116</v>
      </c>
      <c r="H280" s="1">
        <f t="shared" si="25"/>
        <v>1.5755769240930135</v>
      </c>
      <c r="I280" s="1">
        <f t="shared" si="26"/>
        <v>1.1178231090725164</v>
      </c>
      <c r="J280" t="str">
        <f t="shared" si="27"/>
        <v>Tuesday</v>
      </c>
      <c r="K280" t="str">
        <f t="shared" si="28"/>
        <v>July</v>
      </c>
      <c r="L280">
        <f t="shared" si="29"/>
        <v>2021</v>
      </c>
    </row>
    <row r="281" spans="1:12" x14ac:dyDescent="0.3">
      <c r="A281" s="2">
        <v>44391</v>
      </c>
      <c r="B281" s="1">
        <v>145.96099853515599</v>
      </c>
      <c r="C281" s="1">
        <v>146.37203160132401</v>
      </c>
      <c r="D281" s="1">
        <v>144.52242760118301</v>
      </c>
      <c r="E281" s="1">
        <v>144.933460667351</v>
      </c>
      <c r="F281" s="1">
        <v>127050800</v>
      </c>
      <c r="G281" s="1">
        <f t="shared" si="24"/>
        <v>1.8496040001409995</v>
      </c>
      <c r="H281" s="1">
        <f t="shared" si="25"/>
        <v>1.0275378678049947</v>
      </c>
      <c r="I281" s="1">
        <f t="shared" si="26"/>
        <v>0.70897214699329059</v>
      </c>
      <c r="J281" t="str">
        <f t="shared" si="27"/>
        <v>Wednesday</v>
      </c>
      <c r="K281" t="str">
        <f t="shared" si="28"/>
        <v>July</v>
      </c>
      <c r="L281">
        <f t="shared" si="29"/>
        <v>2021</v>
      </c>
    </row>
    <row r="282" spans="1:12" x14ac:dyDescent="0.3">
      <c r="A282" s="2">
        <v>44392</v>
      </c>
      <c r="B282" s="1">
        <v>145.30534362792901</v>
      </c>
      <c r="C282" s="1">
        <v>146.79284867562001</v>
      </c>
      <c r="D282" s="1">
        <v>143.94506382750299</v>
      </c>
      <c r="E282" s="1">
        <v>146.049103618045</v>
      </c>
      <c r="F282" s="1">
        <v>106820300</v>
      </c>
      <c r="G282" s="1">
        <f t="shared" si="24"/>
        <v>2.8477848481170156</v>
      </c>
      <c r="H282" s="1">
        <f t="shared" si="25"/>
        <v>-0.74375999011598992</v>
      </c>
      <c r="I282" s="1">
        <f t="shared" si="26"/>
        <v>-0.50925337553670214</v>
      </c>
      <c r="J282" t="str">
        <f t="shared" si="27"/>
        <v>Thursday</v>
      </c>
      <c r="K282" t="str">
        <f t="shared" si="28"/>
        <v>July</v>
      </c>
      <c r="L282">
        <f t="shared" si="29"/>
        <v>2021</v>
      </c>
    </row>
    <row r="283" spans="1:12" x14ac:dyDescent="0.3">
      <c r="A283" s="2">
        <v>44393</v>
      </c>
      <c r="B283" s="1">
        <v>143.260009765625</v>
      </c>
      <c r="C283" s="1">
        <v>146.55795044061099</v>
      </c>
      <c r="D283" s="1">
        <v>142.76091953859799</v>
      </c>
      <c r="E283" s="1">
        <v>145.28575790906899</v>
      </c>
      <c r="F283" s="1">
        <v>93251400</v>
      </c>
      <c r="G283" s="1">
        <f t="shared" si="24"/>
        <v>3.797030902013006</v>
      </c>
      <c r="H283" s="1">
        <f t="shared" si="25"/>
        <v>-2.025748143443991</v>
      </c>
      <c r="I283" s="1">
        <f t="shared" si="26"/>
        <v>-1.3943198374006214</v>
      </c>
      <c r="J283" t="str">
        <f t="shared" si="27"/>
        <v>Friday</v>
      </c>
      <c r="K283" t="str">
        <f t="shared" si="28"/>
        <v>July</v>
      </c>
      <c r="L283">
        <f t="shared" si="29"/>
        <v>2021</v>
      </c>
    </row>
    <row r="284" spans="1:12" x14ac:dyDescent="0.3">
      <c r="A284" s="2">
        <v>44396</v>
      </c>
      <c r="B284" s="1">
        <v>139.40426635742099</v>
      </c>
      <c r="C284" s="1">
        <v>140.98963920959801</v>
      </c>
      <c r="D284" s="1">
        <v>138.640944771482</v>
      </c>
      <c r="E284" s="1">
        <v>140.676473978167</v>
      </c>
      <c r="F284" s="1">
        <v>121434600</v>
      </c>
      <c r="G284" s="1">
        <f t="shared" si="24"/>
        <v>2.3486944381160129</v>
      </c>
      <c r="H284" s="1">
        <f t="shared" si="25"/>
        <v>-1.272207620746002</v>
      </c>
      <c r="I284" s="1">
        <f t="shared" si="26"/>
        <v>-0.90434994904936894</v>
      </c>
      <c r="J284" t="str">
        <f t="shared" si="27"/>
        <v>Monday</v>
      </c>
      <c r="K284" t="str">
        <f t="shared" si="28"/>
        <v>July</v>
      </c>
      <c r="L284">
        <f t="shared" si="29"/>
        <v>2021</v>
      </c>
    </row>
    <row r="285" spans="1:12" x14ac:dyDescent="0.3">
      <c r="A285" s="2">
        <v>44397</v>
      </c>
      <c r="B285" s="1">
        <v>143.025146484375</v>
      </c>
      <c r="C285" s="1">
        <v>143.95484638685201</v>
      </c>
      <c r="D285" s="1">
        <v>139.903364731854</v>
      </c>
      <c r="E285" s="1">
        <v>140.392674182614</v>
      </c>
      <c r="F285" s="1">
        <v>96350000</v>
      </c>
      <c r="G285" s="1">
        <f t="shared" si="24"/>
        <v>4.0514816549980139</v>
      </c>
      <c r="H285" s="1">
        <f t="shared" si="25"/>
        <v>2.6324723017609983</v>
      </c>
      <c r="I285" s="1">
        <f t="shared" si="26"/>
        <v>1.8750781100848917</v>
      </c>
      <c r="J285" t="str">
        <f t="shared" si="27"/>
        <v>Tuesday</v>
      </c>
      <c r="K285" t="str">
        <f t="shared" si="28"/>
        <v>July</v>
      </c>
      <c r="L285">
        <f t="shared" si="29"/>
        <v>2021</v>
      </c>
    </row>
    <row r="286" spans="1:12" x14ac:dyDescent="0.3">
      <c r="A286" s="2">
        <v>44398</v>
      </c>
      <c r="B286" s="1">
        <v>142.29116821289</v>
      </c>
      <c r="C286" s="1">
        <v>143.00557069166101</v>
      </c>
      <c r="D286" s="1">
        <v>141.53764248479101</v>
      </c>
      <c r="E286" s="1">
        <v>142.418393435898</v>
      </c>
      <c r="F286" s="1">
        <v>74993500</v>
      </c>
      <c r="G286" s="1">
        <f t="shared" si="24"/>
        <v>1.467928206869999</v>
      </c>
      <c r="H286" s="1">
        <f t="shared" si="25"/>
        <v>-0.1272252230079971</v>
      </c>
      <c r="I286" s="1">
        <f t="shared" si="26"/>
        <v>-8.9332016699978228E-2</v>
      </c>
      <c r="J286" t="str">
        <f t="shared" si="27"/>
        <v>Wednesday</v>
      </c>
      <c r="K286" t="str">
        <f t="shared" si="28"/>
        <v>July</v>
      </c>
      <c r="L286">
        <f t="shared" si="29"/>
        <v>2021</v>
      </c>
    </row>
    <row r="287" spans="1:12" x14ac:dyDescent="0.3">
      <c r="A287" s="2">
        <v>44399</v>
      </c>
      <c r="B287" s="1">
        <v>143.66125488281199</v>
      </c>
      <c r="C287" s="1">
        <v>145.03131534477501</v>
      </c>
      <c r="D287" s="1">
        <v>142.69241681379199</v>
      </c>
      <c r="E287" s="1">
        <v>142.819642046881</v>
      </c>
      <c r="F287" s="1">
        <v>77338200</v>
      </c>
      <c r="G287" s="1">
        <f t="shared" si="24"/>
        <v>2.3388985309830161</v>
      </c>
      <c r="H287" s="1">
        <f t="shared" si="25"/>
        <v>0.84161283593098801</v>
      </c>
      <c r="I287" s="1">
        <f t="shared" si="26"/>
        <v>0.5892836754588181</v>
      </c>
      <c r="J287" t="str">
        <f t="shared" si="27"/>
        <v>Thursday</v>
      </c>
      <c r="K287" t="str">
        <f t="shared" si="28"/>
        <v>July</v>
      </c>
      <c r="L287">
        <f t="shared" si="29"/>
        <v>2021</v>
      </c>
    </row>
    <row r="288" spans="1:12" x14ac:dyDescent="0.3">
      <c r="A288" s="2">
        <v>44400</v>
      </c>
      <c r="B288" s="1">
        <v>145.38359069824199</v>
      </c>
      <c r="C288" s="1">
        <v>145.54017327298999</v>
      </c>
      <c r="D288" s="1">
        <v>143.778656638412</v>
      </c>
      <c r="E288" s="1">
        <v>144.395191193648</v>
      </c>
      <c r="F288" s="1">
        <v>71447400</v>
      </c>
      <c r="G288" s="1">
        <f t="shared" si="24"/>
        <v>1.7615166345779869</v>
      </c>
      <c r="H288" s="1">
        <f t="shared" si="25"/>
        <v>0.98839950459398551</v>
      </c>
      <c r="I288" s="1">
        <f t="shared" si="26"/>
        <v>0.6845099870870669</v>
      </c>
      <c r="J288" t="str">
        <f t="shared" si="27"/>
        <v>Friday</v>
      </c>
      <c r="K288" t="str">
        <f t="shared" si="28"/>
        <v>July</v>
      </c>
      <c r="L288">
        <f t="shared" si="29"/>
        <v>2021</v>
      </c>
    </row>
    <row r="289" spans="1:12" x14ac:dyDescent="0.3">
      <c r="A289" s="2">
        <v>44403</v>
      </c>
      <c r="B289" s="1">
        <v>145.80445861816401</v>
      </c>
      <c r="C289" s="1">
        <v>146.626495041895</v>
      </c>
      <c r="D289" s="1">
        <v>144.54203167292999</v>
      </c>
      <c r="E289" s="1">
        <v>145.09985170281001</v>
      </c>
      <c r="F289" s="1">
        <v>72434100</v>
      </c>
      <c r="G289" s="1">
        <f t="shared" si="24"/>
        <v>2.0844633689650038</v>
      </c>
      <c r="H289" s="1">
        <f t="shared" si="25"/>
        <v>0.70460691535399178</v>
      </c>
      <c r="I289" s="1">
        <f t="shared" si="26"/>
        <v>0.48560140281683439</v>
      </c>
      <c r="J289" t="str">
        <f t="shared" si="27"/>
        <v>Monday</v>
      </c>
      <c r="K289" t="str">
        <f t="shared" si="28"/>
        <v>July</v>
      </c>
      <c r="L289">
        <f t="shared" si="29"/>
        <v>2021</v>
      </c>
    </row>
    <row r="290" spans="1:12" x14ac:dyDescent="0.3">
      <c r="A290" s="2">
        <v>44404</v>
      </c>
      <c r="B290" s="1">
        <v>143.631912231445</v>
      </c>
      <c r="C290" s="1">
        <v>146.01974493776501</v>
      </c>
      <c r="D290" s="1">
        <v>142.43799587828499</v>
      </c>
      <c r="E290" s="1">
        <v>145.931657880616</v>
      </c>
      <c r="F290" s="1">
        <v>104818600</v>
      </c>
      <c r="G290" s="1">
        <f t="shared" si="24"/>
        <v>3.5817490594800176</v>
      </c>
      <c r="H290" s="1">
        <f t="shared" si="25"/>
        <v>-2.2997456491710011</v>
      </c>
      <c r="I290" s="1">
        <f t="shared" si="26"/>
        <v>-1.5759059292346154</v>
      </c>
      <c r="J290" t="str">
        <f t="shared" si="27"/>
        <v>Tuesday</v>
      </c>
      <c r="K290" t="str">
        <f t="shared" si="28"/>
        <v>July</v>
      </c>
      <c r="L290">
        <f t="shared" si="29"/>
        <v>2021</v>
      </c>
    </row>
    <row r="291" spans="1:12" x14ac:dyDescent="0.3">
      <c r="A291" s="2">
        <v>44405</v>
      </c>
      <c r="B291" s="1">
        <v>141.88020324707</v>
      </c>
      <c r="C291" s="1">
        <v>143.82766077330299</v>
      </c>
      <c r="D291" s="1">
        <v>139.49237008034299</v>
      </c>
      <c r="E291" s="1">
        <v>141.713839779886</v>
      </c>
      <c r="F291" s="1">
        <v>118931200</v>
      </c>
      <c r="G291" s="1">
        <f t="shared" si="24"/>
        <v>4.335290692960001</v>
      </c>
      <c r="H291" s="1">
        <f t="shared" si="25"/>
        <v>0.16636346718399864</v>
      </c>
      <c r="I291" s="1">
        <f t="shared" si="26"/>
        <v>0.11739394503910072</v>
      </c>
      <c r="J291" t="str">
        <f t="shared" si="27"/>
        <v>Wednesday</v>
      </c>
      <c r="K291" t="str">
        <f t="shared" si="28"/>
        <v>July</v>
      </c>
      <c r="L291">
        <f t="shared" si="29"/>
        <v>2021</v>
      </c>
    </row>
    <row r="292" spans="1:12" x14ac:dyDescent="0.3">
      <c r="A292" s="2">
        <v>44406</v>
      </c>
      <c r="B292" s="1">
        <v>142.52604675292901</v>
      </c>
      <c r="C292" s="1">
        <v>143.41659347796801</v>
      </c>
      <c r="D292" s="1">
        <v>141.48871317542799</v>
      </c>
      <c r="E292" s="1">
        <v>141.59636184474601</v>
      </c>
      <c r="F292" s="1">
        <v>56699500</v>
      </c>
      <c r="G292" s="1">
        <f t="shared" si="24"/>
        <v>1.927880302540018</v>
      </c>
      <c r="H292" s="1">
        <f t="shared" si="25"/>
        <v>0.92968490818299188</v>
      </c>
      <c r="I292" s="1">
        <f t="shared" si="26"/>
        <v>0.65657400802596133</v>
      </c>
      <c r="J292" t="str">
        <f t="shared" si="27"/>
        <v>Thursday</v>
      </c>
      <c r="K292" t="str">
        <f t="shared" si="28"/>
        <v>July</v>
      </c>
      <c r="L292">
        <f t="shared" si="29"/>
        <v>2021</v>
      </c>
    </row>
    <row r="293" spans="1:12" x14ac:dyDescent="0.3">
      <c r="A293" s="2">
        <v>44407</v>
      </c>
      <c r="B293" s="1">
        <v>142.74137878417901</v>
      </c>
      <c r="C293" s="1">
        <v>143.20133094373401</v>
      </c>
      <c r="D293" s="1">
        <v>141.02879540404001</v>
      </c>
      <c r="E293" s="1">
        <v>141.293026735231</v>
      </c>
      <c r="F293" s="1">
        <v>70440600</v>
      </c>
      <c r="G293" s="1">
        <f t="shared" si="24"/>
        <v>2.172535539693996</v>
      </c>
      <c r="H293" s="1">
        <f t="shared" si="25"/>
        <v>1.44835204894801</v>
      </c>
      <c r="I293" s="1">
        <f t="shared" si="26"/>
        <v>1.0250697309089971</v>
      </c>
      <c r="J293" t="str">
        <f t="shared" si="27"/>
        <v>Friday</v>
      </c>
      <c r="K293" t="str">
        <f t="shared" si="28"/>
        <v>July</v>
      </c>
      <c r="L293">
        <f t="shared" si="29"/>
        <v>2021</v>
      </c>
    </row>
    <row r="294" spans="1:12" x14ac:dyDescent="0.3">
      <c r="A294" s="2">
        <v>44410</v>
      </c>
      <c r="B294" s="1">
        <v>142.40863037109301</v>
      </c>
      <c r="C294" s="1">
        <v>143.80804826842501</v>
      </c>
      <c r="D294" s="1">
        <v>142.14439907981699</v>
      </c>
      <c r="E294" s="1">
        <v>143.23066668557701</v>
      </c>
      <c r="F294" s="1">
        <v>62880000</v>
      </c>
      <c r="G294" s="1">
        <f t="shared" si="24"/>
        <v>1.6636491886080194</v>
      </c>
      <c r="H294" s="1">
        <f t="shared" si="25"/>
        <v>-0.82203631448399506</v>
      </c>
      <c r="I294" s="1">
        <f t="shared" si="26"/>
        <v>-0.57392479802425733</v>
      </c>
      <c r="J294" t="str">
        <f t="shared" si="27"/>
        <v>Monday</v>
      </c>
      <c r="K294" t="str">
        <f t="shared" si="28"/>
        <v>August</v>
      </c>
      <c r="L294">
        <f t="shared" si="29"/>
        <v>2021</v>
      </c>
    </row>
    <row r="295" spans="1:12" x14ac:dyDescent="0.3">
      <c r="A295" s="2">
        <v>44411</v>
      </c>
      <c r="B295" s="1">
        <v>144.20930480957</v>
      </c>
      <c r="C295" s="1">
        <v>144.87475860058399</v>
      </c>
      <c r="D295" s="1">
        <v>142.075907500791</v>
      </c>
      <c r="E295" s="1">
        <v>142.69244228499801</v>
      </c>
      <c r="F295" s="1">
        <v>64786600</v>
      </c>
      <c r="G295" s="1">
        <f t="shared" si="24"/>
        <v>2.7988510997929836</v>
      </c>
      <c r="H295" s="1">
        <f t="shared" si="25"/>
        <v>1.5168625245719909</v>
      </c>
      <c r="I295" s="1">
        <f t="shared" si="26"/>
        <v>1.0630293379815998</v>
      </c>
      <c r="J295" t="str">
        <f t="shared" si="27"/>
        <v>Tuesday</v>
      </c>
      <c r="K295" t="str">
        <f t="shared" si="28"/>
        <v>August</v>
      </c>
      <c r="L295">
        <f t="shared" si="29"/>
        <v>2021</v>
      </c>
    </row>
    <row r="296" spans="1:12" x14ac:dyDescent="0.3">
      <c r="A296" s="2">
        <v>44412</v>
      </c>
      <c r="B296" s="1">
        <v>143.80805969238199</v>
      </c>
      <c r="C296" s="1">
        <v>144.63009607216699</v>
      </c>
      <c r="D296" s="1">
        <v>143.15238675142001</v>
      </c>
      <c r="E296" s="1">
        <v>144.121224941371</v>
      </c>
      <c r="F296" s="1">
        <v>56368300</v>
      </c>
      <c r="G296" s="1">
        <f t="shared" si="24"/>
        <v>1.4777093207469818</v>
      </c>
      <c r="H296" s="1">
        <f t="shared" si="25"/>
        <v>-0.31316524898900866</v>
      </c>
      <c r="I296" s="1">
        <f t="shared" si="26"/>
        <v>-0.2172929414917236</v>
      </c>
      <c r="J296" t="str">
        <f t="shared" si="27"/>
        <v>Wednesday</v>
      </c>
      <c r="K296" t="str">
        <f t="shared" si="28"/>
        <v>August</v>
      </c>
      <c r="L296">
        <f t="shared" si="29"/>
        <v>2021</v>
      </c>
    </row>
    <row r="297" spans="1:12" x14ac:dyDescent="0.3">
      <c r="A297" s="2">
        <v>44413</v>
      </c>
      <c r="B297" s="1">
        <v>143.91567993164</v>
      </c>
      <c r="C297" s="1">
        <v>144.67900140948501</v>
      </c>
      <c r="D297" s="1">
        <v>143.044709787302</v>
      </c>
      <c r="E297" s="1">
        <v>143.837388634869</v>
      </c>
      <c r="F297" s="1">
        <v>46397700</v>
      </c>
      <c r="G297" s="1">
        <f t="shared" si="24"/>
        <v>1.6342916221830137</v>
      </c>
      <c r="H297" s="1">
        <f t="shared" si="25"/>
        <v>7.8291296770998997E-2</v>
      </c>
      <c r="I297" s="1">
        <f t="shared" si="26"/>
        <v>5.4430421404368878E-2</v>
      </c>
      <c r="J297" t="str">
        <f t="shared" si="27"/>
        <v>Thursday</v>
      </c>
      <c r="K297" t="str">
        <f t="shared" si="28"/>
        <v>August</v>
      </c>
      <c r="L297">
        <f t="shared" si="29"/>
        <v>2021</v>
      </c>
    </row>
    <row r="298" spans="1:12" x14ac:dyDescent="0.3">
      <c r="A298" s="2">
        <v>44414</v>
      </c>
      <c r="B298" s="1">
        <v>143.22964477539</v>
      </c>
      <c r="C298" s="1">
        <v>144.180328577588</v>
      </c>
      <c r="D298" s="1">
        <v>142.729806727241</v>
      </c>
      <c r="E298" s="1">
        <v>143.43546923928301</v>
      </c>
      <c r="F298" s="1">
        <v>54126800</v>
      </c>
      <c r="G298" s="1">
        <f t="shared" si="24"/>
        <v>1.4505218503470019</v>
      </c>
      <c r="H298" s="1">
        <f t="shared" si="25"/>
        <v>-0.20582446389300912</v>
      </c>
      <c r="I298" s="1">
        <f t="shared" si="26"/>
        <v>-0.14349621121233763</v>
      </c>
      <c r="J298" t="str">
        <f t="shared" si="27"/>
        <v>Friday</v>
      </c>
      <c r="K298" t="str">
        <f t="shared" si="28"/>
        <v>August</v>
      </c>
      <c r="L298">
        <f t="shared" si="29"/>
        <v>2021</v>
      </c>
    </row>
    <row r="299" spans="1:12" x14ac:dyDescent="0.3">
      <c r="A299" s="2">
        <v>44417</v>
      </c>
      <c r="B299" s="1">
        <v>143.18064880371</v>
      </c>
      <c r="C299" s="1">
        <v>143.778501396976</v>
      </c>
      <c r="D299" s="1">
        <v>142.62200799470901</v>
      </c>
      <c r="E299" s="1">
        <v>143.288458778067</v>
      </c>
      <c r="F299" s="1">
        <v>48908700</v>
      </c>
      <c r="G299" s="1">
        <f t="shared" si="24"/>
        <v>1.1564934022669888</v>
      </c>
      <c r="H299" s="1">
        <f t="shared" si="25"/>
        <v>-0.10780997435699646</v>
      </c>
      <c r="I299" s="1">
        <f t="shared" si="26"/>
        <v>-7.5239817132779996E-2</v>
      </c>
      <c r="J299" t="str">
        <f t="shared" si="27"/>
        <v>Monday</v>
      </c>
      <c r="K299" t="str">
        <f t="shared" si="28"/>
        <v>August</v>
      </c>
      <c r="L299">
        <f t="shared" si="29"/>
        <v>2021</v>
      </c>
    </row>
    <row r="300" spans="1:12" x14ac:dyDescent="0.3">
      <c r="A300" s="2">
        <v>44418</v>
      </c>
      <c r="B300" s="1">
        <v>142.70040893554599</v>
      </c>
      <c r="C300" s="1">
        <v>144.76838927434801</v>
      </c>
      <c r="D300" s="1">
        <v>142.40638038902799</v>
      </c>
      <c r="E300" s="1">
        <v>143.52367690186901</v>
      </c>
      <c r="F300" s="1">
        <v>69023100</v>
      </c>
      <c r="G300" s="1">
        <f t="shared" si="24"/>
        <v>2.362008885320023</v>
      </c>
      <c r="H300" s="1">
        <f t="shared" si="25"/>
        <v>-0.8232679663230158</v>
      </c>
      <c r="I300" s="1">
        <f t="shared" si="26"/>
        <v>-0.57361125641026189</v>
      </c>
      <c r="J300" t="str">
        <f t="shared" si="27"/>
        <v>Tuesday</v>
      </c>
      <c r="K300" t="str">
        <f t="shared" si="28"/>
        <v>August</v>
      </c>
      <c r="L300">
        <f t="shared" si="29"/>
        <v>2021</v>
      </c>
    </row>
    <row r="301" spans="1:12" x14ac:dyDescent="0.3">
      <c r="A301" s="2">
        <v>44419</v>
      </c>
      <c r="B301" s="1">
        <v>142.95526123046801</v>
      </c>
      <c r="C301" s="1">
        <v>143.79813529735901</v>
      </c>
      <c r="D301" s="1">
        <v>142.631831244403</v>
      </c>
      <c r="E301" s="1">
        <v>143.14147985471101</v>
      </c>
      <c r="F301" s="1">
        <v>48493500</v>
      </c>
      <c r="G301" s="1">
        <f t="shared" si="24"/>
        <v>1.1663040529560078</v>
      </c>
      <c r="H301" s="1">
        <f t="shared" si="25"/>
        <v>-0.18621862424299707</v>
      </c>
      <c r="I301" s="1">
        <f t="shared" si="26"/>
        <v>-0.13009410300355248</v>
      </c>
      <c r="J301" t="str">
        <f t="shared" si="27"/>
        <v>Wednesday</v>
      </c>
      <c r="K301" t="str">
        <f t="shared" si="28"/>
        <v>August</v>
      </c>
      <c r="L301">
        <f t="shared" si="29"/>
        <v>2021</v>
      </c>
    </row>
    <row r="302" spans="1:12" x14ac:dyDescent="0.3">
      <c r="A302" s="2">
        <v>44420</v>
      </c>
      <c r="B302" s="1">
        <v>145.92489624023401</v>
      </c>
      <c r="C302" s="1">
        <v>146.08171347367499</v>
      </c>
      <c r="D302" s="1">
        <v>142.93563315550901</v>
      </c>
      <c r="E302" s="1">
        <v>143.27866898429801</v>
      </c>
      <c r="F302" s="1">
        <v>72282600</v>
      </c>
      <c r="G302" s="1">
        <f t="shared" si="24"/>
        <v>3.1460803181659855</v>
      </c>
      <c r="H302" s="1">
        <f t="shared" si="25"/>
        <v>2.6462272559359974</v>
      </c>
      <c r="I302" s="1">
        <f t="shared" si="26"/>
        <v>1.8469094350855526</v>
      </c>
      <c r="J302" t="str">
        <f t="shared" si="27"/>
        <v>Thursday</v>
      </c>
      <c r="K302" t="str">
        <f t="shared" si="28"/>
        <v>August</v>
      </c>
      <c r="L302">
        <f t="shared" si="29"/>
        <v>2021</v>
      </c>
    </row>
    <row r="303" spans="1:12" x14ac:dyDescent="0.3">
      <c r="A303" s="2">
        <v>44421</v>
      </c>
      <c r="B303" s="1">
        <v>146.13072204589801</v>
      </c>
      <c r="C303" s="1">
        <v>146.46394745377901</v>
      </c>
      <c r="D303" s="1">
        <v>145.317249464366</v>
      </c>
      <c r="E303" s="1">
        <v>146.00330617321401</v>
      </c>
      <c r="F303" s="1">
        <v>59375000</v>
      </c>
      <c r="G303" s="1">
        <f t="shared" si="24"/>
        <v>1.1466979894130134</v>
      </c>
      <c r="H303" s="1">
        <f t="shared" si="25"/>
        <v>0.12741587268399712</v>
      </c>
      <c r="I303" s="1">
        <f t="shared" si="26"/>
        <v>8.7269169461707041E-2</v>
      </c>
      <c r="J303" t="str">
        <f t="shared" si="27"/>
        <v>Friday</v>
      </c>
      <c r="K303" t="str">
        <f t="shared" si="28"/>
        <v>August</v>
      </c>
      <c r="L303">
        <f t="shared" si="29"/>
        <v>2021</v>
      </c>
    </row>
    <row r="304" spans="1:12" x14ac:dyDescent="0.3">
      <c r="A304" s="2">
        <v>44424</v>
      </c>
      <c r="B304" s="1">
        <v>148.11047363281199</v>
      </c>
      <c r="C304" s="1">
        <v>148.17908677655799</v>
      </c>
      <c r="D304" s="1">
        <v>143.55308334263901</v>
      </c>
      <c r="E304" s="1">
        <v>145.581851971101</v>
      </c>
      <c r="F304" s="1">
        <v>103296000</v>
      </c>
      <c r="G304" s="1">
        <f t="shared" si="24"/>
        <v>4.6260034339189815</v>
      </c>
      <c r="H304" s="1">
        <f t="shared" si="25"/>
        <v>2.5286216617109858</v>
      </c>
      <c r="I304" s="1">
        <f t="shared" si="26"/>
        <v>1.7369071951447181</v>
      </c>
      <c r="J304" t="str">
        <f t="shared" si="27"/>
        <v>Monday</v>
      </c>
      <c r="K304" t="str">
        <f t="shared" si="28"/>
        <v>August</v>
      </c>
      <c r="L304">
        <f t="shared" si="29"/>
        <v>2021</v>
      </c>
    </row>
    <row r="305" spans="1:12" x14ac:dyDescent="0.3">
      <c r="A305" s="2">
        <v>44425</v>
      </c>
      <c r="B305" s="1">
        <v>147.198974609375</v>
      </c>
      <c r="C305" s="1">
        <v>148.65929174841699</v>
      </c>
      <c r="D305" s="1">
        <v>146.12087508297799</v>
      </c>
      <c r="E305" s="1">
        <v>147.238171430829</v>
      </c>
      <c r="F305" s="1">
        <v>92229700</v>
      </c>
      <c r="G305" s="1">
        <f t="shared" si="24"/>
        <v>2.5384166654390015</v>
      </c>
      <c r="H305" s="1">
        <f t="shared" si="25"/>
        <v>-3.9196821453998609E-2</v>
      </c>
      <c r="I305" s="1">
        <f t="shared" si="26"/>
        <v>-2.662137207565966E-2</v>
      </c>
      <c r="J305" t="str">
        <f t="shared" si="27"/>
        <v>Tuesday</v>
      </c>
      <c r="K305" t="str">
        <f t="shared" si="28"/>
        <v>August</v>
      </c>
      <c r="L305">
        <f t="shared" si="29"/>
        <v>2021</v>
      </c>
    </row>
    <row r="306" spans="1:12" x14ac:dyDescent="0.3">
      <c r="A306" s="2">
        <v>44426</v>
      </c>
      <c r="B306" s="1">
        <v>143.44526672363199</v>
      </c>
      <c r="C306" s="1">
        <v>147.71843868222001</v>
      </c>
      <c r="D306" s="1">
        <v>143.23944225684599</v>
      </c>
      <c r="E306" s="1">
        <v>146.81676211636</v>
      </c>
      <c r="F306" s="1">
        <v>86326000</v>
      </c>
      <c r="G306" s="1">
        <f t="shared" si="24"/>
        <v>4.4789964253740209</v>
      </c>
      <c r="H306" s="1">
        <f t="shared" si="25"/>
        <v>-3.3714953927280078</v>
      </c>
      <c r="I306" s="1">
        <f t="shared" si="26"/>
        <v>-2.2963967765859872</v>
      </c>
      <c r="J306" t="str">
        <f t="shared" si="27"/>
        <v>Wednesday</v>
      </c>
      <c r="K306" t="str">
        <f t="shared" si="28"/>
        <v>August</v>
      </c>
      <c r="L306">
        <f t="shared" si="29"/>
        <v>2021</v>
      </c>
    </row>
    <row r="307" spans="1:12" x14ac:dyDescent="0.3">
      <c r="A307" s="2">
        <v>44427</v>
      </c>
      <c r="B307" s="1">
        <v>143.77848815917901</v>
      </c>
      <c r="C307" s="1">
        <v>145.052601842017</v>
      </c>
      <c r="D307" s="1">
        <v>141.62230382548299</v>
      </c>
      <c r="E307" s="1">
        <v>142.141747757308</v>
      </c>
      <c r="F307" s="1">
        <v>86960300</v>
      </c>
      <c r="G307" s="1">
        <f t="shared" si="24"/>
        <v>3.4302980165340102</v>
      </c>
      <c r="H307" s="1">
        <f t="shared" si="25"/>
        <v>1.636740401871009</v>
      </c>
      <c r="I307" s="1">
        <f t="shared" si="26"/>
        <v>1.1514846466258246</v>
      </c>
      <c r="J307" t="str">
        <f t="shared" si="27"/>
        <v>Thursday</v>
      </c>
      <c r="K307" t="str">
        <f t="shared" si="28"/>
        <v>August</v>
      </c>
      <c r="L307">
        <f t="shared" si="29"/>
        <v>2021</v>
      </c>
    </row>
    <row r="308" spans="1:12" x14ac:dyDescent="0.3">
      <c r="A308" s="2">
        <v>44428</v>
      </c>
      <c r="B308" s="1">
        <v>145.23886108398401</v>
      </c>
      <c r="C308" s="1">
        <v>145.542685172028</v>
      </c>
      <c r="D308" s="1">
        <v>143.85693704973599</v>
      </c>
      <c r="E308" s="1">
        <v>144.50379701745899</v>
      </c>
      <c r="F308" s="1">
        <v>60549600</v>
      </c>
      <c r="G308" s="1">
        <f t="shared" si="24"/>
        <v>1.6857481222920114</v>
      </c>
      <c r="H308" s="1">
        <f t="shared" si="25"/>
        <v>0.73506406652501255</v>
      </c>
      <c r="I308" s="1">
        <f t="shared" si="26"/>
        <v>0.50868148913498923</v>
      </c>
      <c r="J308" t="str">
        <f t="shared" si="27"/>
        <v>Friday</v>
      </c>
      <c r="K308" t="str">
        <f t="shared" si="28"/>
        <v>August</v>
      </c>
      <c r="L308">
        <f t="shared" si="29"/>
        <v>2021</v>
      </c>
    </row>
    <row r="309" spans="1:12" x14ac:dyDescent="0.3">
      <c r="A309" s="2">
        <v>44431</v>
      </c>
      <c r="B309" s="1">
        <v>146.72856140136699</v>
      </c>
      <c r="C309" s="1">
        <v>147.19899810848199</v>
      </c>
      <c r="D309" s="1">
        <v>144.94479916473199</v>
      </c>
      <c r="E309" s="1">
        <v>145.35643315282101</v>
      </c>
      <c r="F309" s="1">
        <v>60131800</v>
      </c>
      <c r="G309" s="1">
        <f t="shared" si="24"/>
        <v>2.2541989437499979</v>
      </c>
      <c r="H309" s="1">
        <f t="shared" si="25"/>
        <v>1.3721282485459767</v>
      </c>
      <c r="I309" s="1">
        <f t="shared" si="26"/>
        <v>0.94397490278492502</v>
      </c>
      <c r="J309" t="str">
        <f t="shared" si="27"/>
        <v>Monday</v>
      </c>
      <c r="K309" t="str">
        <f t="shared" si="28"/>
        <v>August</v>
      </c>
      <c r="L309">
        <f t="shared" si="29"/>
        <v>2021</v>
      </c>
    </row>
    <row r="310" spans="1:12" x14ac:dyDescent="0.3">
      <c r="A310" s="2">
        <v>44432</v>
      </c>
      <c r="B310" s="1">
        <v>146.64035034179599</v>
      </c>
      <c r="C310" s="1">
        <v>147.85566143575099</v>
      </c>
      <c r="D310" s="1">
        <v>146.179709077833</v>
      </c>
      <c r="E310" s="1">
        <v>146.473737643861</v>
      </c>
      <c r="F310" s="1">
        <v>48606400</v>
      </c>
      <c r="G310" s="1">
        <f t="shared" si="24"/>
        <v>1.6759523579179927</v>
      </c>
      <c r="H310" s="1">
        <f t="shared" si="25"/>
        <v>0.166612697934994</v>
      </c>
      <c r="I310" s="1">
        <f t="shared" si="26"/>
        <v>0.11374919532680954</v>
      </c>
      <c r="J310" t="str">
        <f t="shared" si="27"/>
        <v>Tuesday</v>
      </c>
      <c r="K310" t="str">
        <f t="shared" si="28"/>
        <v>August</v>
      </c>
      <c r="L310">
        <f t="shared" si="29"/>
        <v>2021</v>
      </c>
    </row>
    <row r="311" spans="1:12" x14ac:dyDescent="0.3">
      <c r="A311" s="2">
        <v>44433</v>
      </c>
      <c r="B311" s="1">
        <v>145.40547180175699</v>
      </c>
      <c r="C311" s="1">
        <v>147.326445782561</v>
      </c>
      <c r="D311" s="1">
        <v>144.85662636578999</v>
      </c>
      <c r="E311" s="1">
        <v>146.82659265308399</v>
      </c>
      <c r="F311" s="1">
        <v>58991300</v>
      </c>
      <c r="G311" s="1">
        <f t="shared" si="24"/>
        <v>2.4698194167710028</v>
      </c>
      <c r="H311" s="1">
        <f t="shared" si="25"/>
        <v>-1.4211208513270037</v>
      </c>
      <c r="I311" s="1">
        <f t="shared" si="26"/>
        <v>-0.96789064272898517</v>
      </c>
      <c r="J311" t="str">
        <f t="shared" si="27"/>
        <v>Wednesday</v>
      </c>
      <c r="K311" t="str">
        <f t="shared" si="28"/>
        <v>August</v>
      </c>
      <c r="L311">
        <f t="shared" si="29"/>
        <v>2021</v>
      </c>
    </row>
    <row r="312" spans="1:12" x14ac:dyDescent="0.3">
      <c r="A312" s="2">
        <v>44434</v>
      </c>
      <c r="B312" s="1">
        <v>144.60177612304599</v>
      </c>
      <c r="C312" s="1">
        <v>146.15031266530499</v>
      </c>
      <c r="D312" s="1">
        <v>144.57237476093999</v>
      </c>
      <c r="E312" s="1">
        <v>145.395657764676</v>
      </c>
      <c r="F312" s="1">
        <v>48597200</v>
      </c>
      <c r="G312" s="1">
        <f t="shared" si="24"/>
        <v>1.577937904365001</v>
      </c>
      <c r="H312" s="1">
        <f t="shared" si="25"/>
        <v>-0.79388164163000852</v>
      </c>
      <c r="I312" s="1">
        <f t="shared" si="26"/>
        <v>-0.54601468423143151</v>
      </c>
      <c r="J312" t="str">
        <f t="shared" si="27"/>
        <v>Thursday</v>
      </c>
      <c r="K312" t="str">
        <f t="shared" si="28"/>
        <v>August</v>
      </c>
      <c r="L312">
        <f t="shared" si="29"/>
        <v>2021</v>
      </c>
    </row>
    <row r="313" spans="1:12" x14ac:dyDescent="0.3">
      <c r="A313" s="2">
        <v>44435</v>
      </c>
      <c r="B313" s="1">
        <v>145.64068603515599</v>
      </c>
      <c r="C313" s="1">
        <v>145.78769285270499</v>
      </c>
      <c r="D313" s="1">
        <v>143.905930813499</v>
      </c>
      <c r="E313" s="1">
        <v>144.54298029609899</v>
      </c>
      <c r="F313" s="1">
        <v>55802400</v>
      </c>
      <c r="G313" s="1">
        <f t="shared" si="24"/>
        <v>1.8817620392059951</v>
      </c>
      <c r="H313" s="1">
        <f t="shared" si="25"/>
        <v>1.0977057390570053</v>
      </c>
      <c r="I313" s="1">
        <f t="shared" si="26"/>
        <v>0.7594320642955712</v>
      </c>
      <c r="J313" t="str">
        <f t="shared" si="27"/>
        <v>Friday</v>
      </c>
      <c r="K313" t="str">
        <f t="shared" si="28"/>
        <v>August</v>
      </c>
      <c r="L313">
        <f t="shared" si="29"/>
        <v>2021</v>
      </c>
    </row>
    <row r="314" spans="1:12" x14ac:dyDescent="0.3">
      <c r="A314" s="2">
        <v>44438</v>
      </c>
      <c r="B314" s="1">
        <v>150.07066345214801</v>
      </c>
      <c r="C314" s="1">
        <v>150.43330519965099</v>
      </c>
      <c r="D314" s="1">
        <v>145.650483923743</v>
      </c>
      <c r="E314" s="1">
        <v>146.03271661063499</v>
      </c>
      <c r="F314" s="1">
        <v>90956700</v>
      </c>
      <c r="G314" s="1">
        <f t="shared" si="24"/>
        <v>4.7828212759079918</v>
      </c>
      <c r="H314" s="1">
        <f t="shared" si="25"/>
        <v>4.0379468415130191</v>
      </c>
      <c r="I314" s="1">
        <f t="shared" si="26"/>
        <v>2.7650973940855601</v>
      </c>
      <c r="J314" t="str">
        <f t="shared" si="27"/>
        <v>Monday</v>
      </c>
      <c r="K314" t="str">
        <f t="shared" si="28"/>
        <v>August</v>
      </c>
      <c r="L314">
        <f t="shared" si="29"/>
        <v>2021</v>
      </c>
    </row>
    <row r="315" spans="1:12" x14ac:dyDescent="0.3">
      <c r="A315" s="2">
        <v>44439</v>
      </c>
      <c r="B315" s="1">
        <v>148.80632019042901</v>
      </c>
      <c r="C315" s="1">
        <v>149.757003918891</v>
      </c>
      <c r="D315" s="1">
        <v>148.27706586999099</v>
      </c>
      <c r="E315" s="1">
        <v>149.619792605242</v>
      </c>
      <c r="F315" s="1">
        <v>86453100</v>
      </c>
      <c r="G315" s="1">
        <f t="shared" si="24"/>
        <v>1.47993804890001</v>
      </c>
      <c r="H315" s="1">
        <f t="shared" si="25"/>
        <v>-0.81347241481299193</v>
      </c>
      <c r="I315" s="1">
        <f t="shared" si="26"/>
        <v>-0.54369305066426854</v>
      </c>
      <c r="J315" t="str">
        <f t="shared" si="27"/>
        <v>Tuesday</v>
      </c>
      <c r="K315" t="str">
        <f t="shared" si="28"/>
        <v>August</v>
      </c>
      <c r="L315">
        <f t="shared" si="29"/>
        <v>2021</v>
      </c>
    </row>
    <row r="316" spans="1:12" x14ac:dyDescent="0.3">
      <c r="A316" s="2">
        <v>44440</v>
      </c>
      <c r="B316" s="1">
        <v>149.47276306152301</v>
      </c>
      <c r="C316" s="1">
        <v>151.89357429043699</v>
      </c>
      <c r="D316" s="1">
        <v>149.30615040043301</v>
      </c>
      <c r="E316" s="1">
        <v>149.786397450571</v>
      </c>
      <c r="F316" s="1">
        <v>80313700</v>
      </c>
      <c r="G316" s="1">
        <f t="shared" si="24"/>
        <v>2.5874238900039757</v>
      </c>
      <c r="H316" s="1">
        <f t="shared" si="25"/>
        <v>-0.31363438904799068</v>
      </c>
      <c r="I316" s="1">
        <f t="shared" si="26"/>
        <v>-0.20938776443400939</v>
      </c>
      <c r="J316" t="str">
        <f t="shared" si="27"/>
        <v>Wednesday</v>
      </c>
      <c r="K316" t="str">
        <f t="shared" si="28"/>
        <v>September</v>
      </c>
      <c r="L316">
        <f t="shared" si="29"/>
        <v>2021</v>
      </c>
    </row>
    <row r="317" spans="1:12" x14ac:dyDescent="0.3">
      <c r="A317" s="2">
        <v>44441</v>
      </c>
      <c r="B317" s="1">
        <v>150.590087890625</v>
      </c>
      <c r="C317" s="1">
        <v>151.63878625312699</v>
      </c>
      <c r="D317" s="1">
        <v>149.36498136709201</v>
      </c>
      <c r="E317" s="1">
        <v>150.80570783515901</v>
      </c>
      <c r="F317" s="1">
        <v>71115500</v>
      </c>
      <c r="G317" s="1">
        <f t="shared" si="24"/>
        <v>2.2738048860349807</v>
      </c>
      <c r="H317" s="1">
        <f t="shared" si="25"/>
        <v>-0.21561994453401212</v>
      </c>
      <c r="I317" s="1">
        <f t="shared" si="26"/>
        <v>-0.14297863630579521</v>
      </c>
      <c r="J317" t="str">
        <f t="shared" si="27"/>
        <v>Thursday</v>
      </c>
      <c r="K317" t="str">
        <f t="shared" si="28"/>
        <v>September</v>
      </c>
      <c r="L317">
        <f t="shared" si="29"/>
        <v>2021</v>
      </c>
    </row>
    <row r="318" spans="1:12" x14ac:dyDescent="0.3">
      <c r="A318" s="2">
        <v>44442</v>
      </c>
      <c r="B318" s="1">
        <v>151.22717285156199</v>
      </c>
      <c r="C318" s="1">
        <v>151.550602812412</v>
      </c>
      <c r="D318" s="1">
        <v>150.041262995111</v>
      </c>
      <c r="E318" s="1">
        <v>150.69791838656499</v>
      </c>
      <c r="F318" s="1">
        <v>57808700</v>
      </c>
      <c r="G318" s="1">
        <f t="shared" si="24"/>
        <v>1.5093398173009973</v>
      </c>
      <c r="H318" s="1">
        <f t="shared" si="25"/>
        <v>0.52925446499699547</v>
      </c>
      <c r="I318" s="1">
        <f t="shared" si="26"/>
        <v>0.35120223999336908</v>
      </c>
      <c r="J318" t="str">
        <f t="shared" si="27"/>
        <v>Friday</v>
      </c>
      <c r="K318" t="str">
        <f t="shared" si="28"/>
        <v>September</v>
      </c>
      <c r="L318">
        <f t="shared" si="29"/>
        <v>2021</v>
      </c>
    </row>
    <row r="319" spans="1:12" x14ac:dyDescent="0.3">
      <c r="A319" s="2">
        <v>44446</v>
      </c>
      <c r="B319" s="1">
        <v>153.56954956054599</v>
      </c>
      <c r="C319" s="1">
        <v>154.12819033773201</v>
      </c>
      <c r="D319" s="1">
        <v>151.31535065096099</v>
      </c>
      <c r="E319" s="1">
        <v>151.883801851111</v>
      </c>
      <c r="F319" s="1">
        <v>82278300</v>
      </c>
      <c r="G319" s="1">
        <f t="shared" si="24"/>
        <v>2.8128396867710137</v>
      </c>
      <c r="H319" s="1">
        <f t="shared" si="25"/>
        <v>1.6857477094349917</v>
      </c>
      <c r="I319" s="1">
        <f t="shared" si="26"/>
        <v>1.1098930161673859</v>
      </c>
      <c r="J319" t="str">
        <f t="shared" si="27"/>
        <v>Tuesday</v>
      </c>
      <c r="K319" t="str">
        <f t="shared" si="28"/>
        <v>September</v>
      </c>
      <c r="L319">
        <f t="shared" si="29"/>
        <v>2021</v>
      </c>
    </row>
    <row r="320" spans="1:12" x14ac:dyDescent="0.3">
      <c r="A320" s="2">
        <v>44447</v>
      </c>
      <c r="B320" s="1">
        <v>152.02102661132801</v>
      </c>
      <c r="C320" s="1">
        <v>153.912584001374</v>
      </c>
      <c r="D320" s="1">
        <v>150.913525472233</v>
      </c>
      <c r="E320" s="1">
        <v>153.85378127804401</v>
      </c>
      <c r="F320" s="1">
        <v>74420200</v>
      </c>
      <c r="G320" s="1">
        <f t="shared" si="24"/>
        <v>2.9990585291409957</v>
      </c>
      <c r="H320" s="1">
        <f t="shared" si="25"/>
        <v>-1.8327546667159993</v>
      </c>
      <c r="I320" s="1">
        <f t="shared" si="26"/>
        <v>-1.1912314741253265</v>
      </c>
      <c r="J320" t="str">
        <f t="shared" si="27"/>
        <v>Wednesday</v>
      </c>
      <c r="K320" t="str">
        <f t="shared" si="28"/>
        <v>September</v>
      </c>
      <c r="L320">
        <f t="shared" si="29"/>
        <v>2021</v>
      </c>
    </row>
    <row r="321" spans="1:12" x14ac:dyDescent="0.3">
      <c r="A321" s="2">
        <v>44448</v>
      </c>
      <c r="B321" s="1">
        <v>151.00172424316401</v>
      </c>
      <c r="C321" s="1">
        <v>153.00109134257801</v>
      </c>
      <c r="D321" s="1">
        <v>150.88410385737799</v>
      </c>
      <c r="E321" s="1">
        <v>152.39344334318099</v>
      </c>
      <c r="F321" s="1">
        <v>57305700</v>
      </c>
      <c r="G321" s="1">
        <f t="shared" si="24"/>
        <v>2.1169874852000135</v>
      </c>
      <c r="H321" s="1">
        <f t="shared" si="25"/>
        <v>-1.3917191000169851</v>
      </c>
      <c r="I321" s="1">
        <f t="shared" si="26"/>
        <v>-0.91324079926648571</v>
      </c>
      <c r="J321" t="str">
        <f t="shared" si="27"/>
        <v>Thursday</v>
      </c>
      <c r="K321" t="str">
        <f t="shared" si="28"/>
        <v>September</v>
      </c>
      <c r="L321">
        <f t="shared" si="29"/>
        <v>2021</v>
      </c>
    </row>
    <row r="322" spans="1:12" x14ac:dyDescent="0.3">
      <c r="A322" s="2">
        <v>44449</v>
      </c>
      <c r="B322" s="1">
        <v>146.00328063964801</v>
      </c>
      <c r="C322" s="1">
        <v>152.38362934848601</v>
      </c>
      <c r="D322" s="1">
        <v>145.73865347147299</v>
      </c>
      <c r="E322" s="1">
        <v>151.91319268110701</v>
      </c>
      <c r="F322" s="1">
        <v>140893200</v>
      </c>
      <c r="G322" s="1">
        <f t="shared" si="24"/>
        <v>6.6449758770130245</v>
      </c>
      <c r="H322" s="1">
        <f t="shared" si="25"/>
        <v>-5.9099120414589947</v>
      </c>
      <c r="I322" s="1">
        <f t="shared" si="26"/>
        <v>-3.8903217930946643</v>
      </c>
      <c r="J322" t="str">
        <f t="shared" si="27"/>
        <v>Friday</v>
      </c>
      <c r="K322" t="str">
        <f t="shared" si="28"/>
        <v>September</v>
      </c>
      <c r="L322">
        <f t="shared" si="29"/>
        <v>2021</v>
      </c>
    </row>
    <row r="323" spans="1:12" x14ac:dyDescent="0.3">
      <c r="A323" s="2">
        <v>44452</v>
      </c>
      <c r="B323" s="1">
        <v>146.57174682617099</v>
      </c>
      <c r="C323" s="1">
        <v>148.40450139179799</v>
      </c>
      <c r="D323" s="1">
        <v>145.78767566355299</v>
      </c>
      <c r="E323" s="1">
        <v>147.63024065247001</v>
      </c>
      <c r="F323" s="1">
        <v>102404300</v>
      </c>
      <c r="G323" s="1">
        <f t="shared" ref="G323:G386" si="30">C323-D323</f>
        <v>2.6168257282450043</v>
      </c>
      <c r="H323" s="1">
        <f t="shared" ref="H323:H386" si="31">B323-E323</f>
        <v>-1.0584938262990136</v>
      </c>
      <c r="I323" s="1">
        <f t="shared" ref="I323:I386" si="32">(B323-E323)/E323*100</f>
        <v>-0.71698984003607247</v>
      </c>
      <c r="J323" t="str">
        <f t="shared" ref="J323:J386" si="33">TEXT(A323,"dddd")</f>
        <v>Monday</v>
      </c>
      <c r="K323" t="str">
        <f t="shared" ref="K323:K386" si="34">TEXT(A323,"mmmm")</f>
        <v>September</v>
      </c>
      <c r="L323">
        <f t="shared" ref="L323:L386" si="35">YEAR(A323)</f>
        <v>2021</v>
      </c>
    </row>
    <row r="324" spans="1:12" x14ac:dyDescent="0.3">
      <c r="A324" s="2">
        <v>44453</v>
      </c>
      <c r="B324" s="1">
        <v>145.17024230957</v>
      </c>
      <c r="C324" s="1">
        <v>148.06150615664299</v>
      </c>
      <c r="D324" s="1">
        <v>143.984347369543</v>
      </c>
      <c r="E324" s="1">
        <v>147.35584348368599</v>
      </c>
      <c r="F324" s="1">
        <v>109296300</v>
      </c>
      <c r="G324" s="1">
        <f t="shared" si="30"/>
        <v>4.0771587870999895</v>
      </c>
      <c r="H324" s="1">
        <f t="shared" si="31"/>
        <v>-2.1856011741159875</v>
      </c>
      <c r="I324" s="1">
        <f t="shared" si="32"/>
        <v>-1.4832130999663811</v>
      </c>
      <c r="J324" t="str">
        <f t="shared" si="33"/>
        <v>Tuesday</v>
      </c>
      <c r="K324" t="str">
        <f t="shared" si="34"/>
        <v>September</v>
      </c>
      <c r="L324">
        <f t="shared" si="35"/>
        <v>2021</v>
      </c>
    </row>
    <row r="325" spans="1:12" x14ac:dyDescent="0.3">
      <c r="A325" s="2">
        <v>44454</v>
      </c>
      <c r="B325" s="1">
        <v>146.06211853027301</v>
      </c>
      <c r="C325" s="1">
        <v>146.46395711299701</v>
      </c>
      <c r="D325" s="1">
        <v>143.455087909805</v>
      </c>
      <c r="E325" s="1">
        <v>145.60147721932901</v>
      </c>
      <c r="F325" s="1">
        <v>83281300</v>
      </c>
      <c r="G325" s="1">
        <f t="shared" si="30"/>
        <v>3.0088692031920061</v>
      </c>
      <c r="H325" s="1">
        <f t="shared" si="31"/>
        <v>0.46064131094399841</v>
      </c>
      <c r="I325" s="1">
        <f t="shared" si="32"/>
        <v>0.31637131692702836</v>
      </c>
      <c r="J325" t="str">
        <f t="shared" si="33"/>
        <v>Wednesday</v>
      </c>
      <c r="K325" t="str">
        <f t="shared" si="34"/>
        <v>September</v>
      </c>
      <c r="L325">
        <f t="shared" si="35"/>
        <v>2021</v>
      </c>
    </row>
    <row r="326" spans="1:12" x14ac:dyDescent="0.3">
      <c r="A326" s="2">
        <v>44455</v>
      </c>
      <c r="B326" s="1">
        <v>145.82687377929599</v>
      </c>
      <c r="C326" s="1">
        <v>146.003296896027</v>
      </c>
      <c r="D326" s="1">
        <v>144.28814775543199</v>
      </c>
      <c r="E326" s="1">
        <v>145.48385292412601</v>
      </c>
      <c r="F326" s="1">
        <v>68034100</v>
      </c>
      <c r="G326" s="1">
        <f t="shared" si="30"/>
        <v>1.7151491405950026</v>
      </c>
      <c r="H326" s="1">
        <f t="shared" si="31"/>
        <v>0.34302085516998204</v>
      </c>
      <c r="I326" s="1">
        <f t="shared" si="32"/>
        <v>0.2357793310223075</v>
      </c>
      <c r="J326" t="str">
        <f t="shared" si="33"/>
        <v>Thursday</v>
      </c>
      <c r="K326" t="str">
        <f t="shared" si="34"/>
        <v>September</v>
      </c>
      <c r="L326">
        <f t="shared" si="35"/>
        <v>2021</v>
      </c>
    </row>
    <row r="327" spans="1:12" x14ac:dyDescent="0.3">
      <c r="A327" s="2">
        <v>44456</v>
      </c>
      <c r="B327" s="1">
        <v>143.15124511718699</v>
      </c>
      <c r="C327" s="1">
        <v>145.85628990076199</v>
      </c>
      <c r="D327" s="1">
        <v>142.85721655963599</v>
      </c>
      <c r="E327" s="1">
        <v>145.85628990076199</v>
      </c>
      <c r="F327" s="1">
        <v>129868800</v>
      </c>
      <c r="G327" s="1">
        <f t="shared" si="30"/>
        <v>2.9990733411260067</v>
      </c>
      <c r="H327" s="1">
        <f t="shared" si="31"/>
        <v>-2.7050447835750049</v>
      </c>
      <c r="I327" s="1">
        <f t="shared" si="32"/>
        <v>-1.8545959076673821</v>
      </c>
      <c r="J327" t="str">
        <f t="shared" si="33"/>
        <v>Friday</v>
      </c>
      <c r="K327" t="str">
        <f t="shared" si="34"/>
        <v>September</v>
      </c>
      <c r="L327">
        <f t="shared" si="35"/>
        <v>2021</v>
      </c>
    </row>
    <row r="328" spans="1:12" x14ac:dyDescent="0.3">
      <c r="A328" s="2">
        <v>44459</v>
      </c>
      <c r="B328" s="1">
        <v>140.09338378906199</v>
      </c>
      <c r="C328" s="1">
        <v>141.95553972575399</v>
      </c>
      <c r="D328" s="1">
        <v>138.45664326567399</v>
      </c>
      <c r="E328" s="1">
        <v>140.93625767675599</v>
      </c>
      <c r="F328" s="1">
        <v>123478900</v>
      </c>
      <c r="G328" s="1">
        <f t="shared" si="30"/>
        <v>3.4988964600800045</v>
      </c>
      <c r="H328" s="1">
        <f t="shared" si="31"/>
        <v>-0.8428738876939974</v>
      </c>
      <c r="I328" s="1">
        <f t="shared" si="32"/>
        <v>-0.59805326293477212</v>
      </c>
      <c r="J328" t="str">
        <f t="shared" si="33"/>
        <v>Monday</v>
      </c>
      <c r="K328" t="str">
        <f t="shared" si="34"/>
        <v>September</v>
      </c>
      <c r="L328">
        <f t="shared" si="35"/>
        <v>2021</v>
      </c>
    </row>
    <row r="329" spans="1:12" x14ac:dyDescent="0.3">
      <c r="A329" s="2">
        <v>44460</v>
      </c>
      <c r="B329" s="1">
        <v>140.57360839843699</v>
      </c>
      <c r="C329" s="1">
        <v>141.72032120475399</v>
      </c>
      <c r="D329" s="1">
        <v>139.93655902151701</v>
      </c>
      <c r="E329" s="1">
        <v>141.06365098219501</v>
      </c>
      <c r="F329" s="1">
        <v>75834000</v>
      </c>
      <c r="G329" s="1">
        <f t="shared" si="30"/>
        <v>1.7837621832369734</v>
      </c>
      <c r="H329" s="1">
        <f t="shared" si="31"/>
        <v>-0.49004258375802578</v>
      </c>
      <c r="I329" s="1">
        <f t="shared" si="32"/>
        <v>-0.34739111057027633</v>
      </c>
      <c r="J329" t="str">
        <f t="shared" si="33"/>
        <v>Tuesday</v>
      </c>
      <c r="K329" t="str">
        <f t="shared" si="34"/>
        <v>September</v>
      </c>
      <c r="L329">
        <f t="shared" si="35"/>
        <v>2021</v>
      </c>
    </row>
    <row r="330" spans="1:12" x14ac:dyDescent="0.3">
      <c r="A330" s="2">
        <v>44461</v>
      </c>
      <c r="B330" s="1">
        <v>142.94541931152301</v>
      </c>
      <c r="C330" s="1">
        <v>143.513855515144</v>
      </c>
      <c r="D330" s="1">
        <v>140.83822735154399</v>
      </c>
      <c r="E330" s="1">
        <v>141.57329118422999</v>
      </c>
      <c r="F330" s="1">
        <v>76404300</v>
      </c>
      <c r="G330" s="1">
        <f t="shared" si="30"/>
        <v>2.6756281636000097</v>
      </c>
      <c r="H330" s="1">
        <f t="shared" si="31"/>
        <v>1.3721281272930241</v>
      </c>
      <c r="I330" s="1">
        <f t="shared" si="32"/>
        <v>0.96919985105627537</v>
      </c>
      <c r="J330" t="str">
        <f t="shared" si="33"/>
        <v>Wednesday</v>
      </c>
      <c r="K330" t="str">
        <f t="shared" si="34"/>
        <v>September</v>
      </c>
      <c r="L330">
        <f t="shared" si="35"/>
        <v>2021</v>
      </c>
    </row>
    <row r="331" spans="1:12" x14ac:dyDescent="0.3">
      <c r="A331" s="2">
        <v>44462</v>
      </c>
      <c r="B331" s="1">
        <v>143.90592956542901</v>
      </c>
      <c r="C331" s="1">
        <v>144.15095089582999</v>
      </c>
      <c r="D331" s="1">
        <v>142.73962563993601</v>
      </c>
      <c r="E331" s="1">
        <v>143.729506430985</v>
      </c>
      <c r="F331" s="1">
        <v>64838200</v>
      </c>
      <c r="G331" s="1">
        <f t="shared" si="30"/>
        <v>1.4113252558939848</v>
      </c>
      <c r="H331" s="1">
        <f t="shared" si="31"/>
        <v>0.1764231344440077</v>
      </c>
      <c r="I331" s="1">
        <f t="shared" si="32"/>
        <v>0.12274663625086704</v>
      </c>
      <c r="J331" t="str">
        <f t="shared" si="33"/>
        <v>Thursday</v>
      </c>
      <c r="K331" t="str">
        <f t="shared" si="34"/>
        <v>September</v>
      </c>
      <c r="L331">
        <f t="shared" si="35"/>
        <v>2021</v>
      </c>
    </row>
    <row r="332" spans="1:12" x14ac:dyDescent="0.3">
      <c r="A332" s="2">
        <v>44463</v>
      </c>
      <c r="B332" s="1">
        <v>143.99411010742099</v>
      </c>
      <c r="C332" s="1">
        <v>144.53315993713301</v>
      </c>
      <c r="D332" s="1">
        <v>142.661193689822</v>
      </c>
      <c r="E332" s="1">
        <v>142.759208187919</v>
      </c>
      <c r="F332" s="1">
        <v>53477900</v>
      </c>
      <c r="G332" s="1">
        <f t="shared" si="30"/>
        <v>1.8719662473110077</v>
      </c>
      <c r="H332" s="1">
        <f t="shared" si="31"/>
        <v>1.2349019195019935</v>
      </c>
      <c r="I332" s="1">
        <f t="shared" si="32"/>
        <v>0.86502435476978001</v>
      </c>
      <c r="J332" t="str">
        <f t="shared" si="33"/>
        <v>Friday</v>
      </c>
      <c r="K332" t="str">
        <f t="shared" si="34"/>
        <v>September</v>
      </c>
      <c r="L332">
        <f t="shared" si="35"/>
        <v>2021</v>
      </c>
    </row>
    <row r="333" spans="1:12" x14ac:dyDescent="0.3">
      <c r="A333" s="2">
        <v>44466</v>
      </c>
      <c r="B333" s="1">
        <v>142.475006103515</v>
      </c>
      <c r="C333" s="1">
        <v>143.053267840198</v>
      </c>
      <c r="D333" s="1">
        <v>140.95588573699399</v>
      </c>
      <c r="E333" s="1">
        <v>142.57302062292999</v>
      </c>
      <c r="F333" s="1">
        <v>74150700</v>
      </c>
      <c r="G333" s="1">
        <f t="shared" si="30"/>
        <v>2.0973821032040121</v>
      </c>
      <c r="H333" s="1">
        <f t="shared" si="31"/>
        <v>-9.8014519414988399E-2</v>
      </c>
      <c r="I333" s="1">
        <f t="shared" si="32"/>
        <v>-6.8746891232817672E-2</v>
      </c>
      <c r="J333" t="str">
        <f t="shared" si="33"/>
        <v>Monday</v>
      </c>
      <c r="K333" t="str">
        <f t="shared" si="34"/>
        <v>September</v>
      </c>
      <c r="L333">
        <f t="shared" si="35"/>
        <v>2021</v>
      </c>
    </row>
    <row r="334" spans="1:12" x14ac:dyDescent="0.3">
      <c r="A334" s="2">
        <v>44467</v>
      </c>
      <c r="B334" s="1">
        <v>139.08390808105401</v>
      </c>
      <c r="C334" s="1">
        <v>141.867346735247</v>
      </c>
      <c r="D334" s="1">
        <v>138.86828811932901</v>
      </c>
      <c r="E334" s="1">
        <v>140.39721878980399</v>
      </c>
      <c r="F334" s="1">
        <v>108972300</v>
      </c>
      <c r="G334" s="1">
        <f t="shared" si="30"/>
        <v>2.9990586159179884</v>
      </c>
      <c r="H334" s="1">
        <f t="shared" si="31"/>
        <v>-1.3133107087499809</v>
      </c>
      <c r="I334" s="1">
        <f t="shared" si="32"/>
        <v>-0.93542501772503561</v>
      </c>
      <c r="J334" t="str">
        <f t="shared" si="33"/>
        <v>Tuesday</v>
      </c>
      <c r="K334" t="str">
        <f t="shared" si="34"/>
        <v>September</v>
      </c>
      <c r="L334">
        <f t="shared" si="35"/>
        <v>2021</v>
      </c>
    </row>
    <row r="335" spans="1:12" x14ac:dyDescent="0.3">
      <c r="A335" s="2">
        <v>44468</v>
      </c>
      <c r="B335" s="1">
        <v>139.98556518554599</v>
      </c>
      <c r="C335" s="1">
        <v>141.57329835904</v>
      </c>
      <c r="D335" s="1">
        <v>139.20149406663</v>
      </c>
      <c r="E335" s="1">
        <v>139.63273392977999</v>
      </c>
      <c r="F335" s="1">
        <v>74602000</v>
      </c>
      <c r="G335" s="1">
        <f t="shared" si="30"/>
        <v>2.3718042924099905</v>
      </c>
      <c r="H335" s="1">
        <f t="shared" si="31"/>
        <v>0.35283125576600582</v>
      </c>
      <c r="I335" s="1">
        <f t="shared" si="32"/>
        <v>0.2526852019838281</v>
      </c>
      <c r="J335" t="str">
        <f t="shared" si="33"/>
        <v>Wednesday</v>
      </c>
      <c r="K335" t="str">
        <f t="shared" si="34"/>
        <v>September</v>
      </c>
      <c r="L335">
        <f t="shared" si="35"/>
        <v>2021</v>
      </c>
    </row>
    <row r="336" spans="1:12" x14ac:dyDescent="0.3">
      <c r="A336" s="2">
        <v>44469</v>
      </c>
      <c r="B336" s="1">
        <v>138.68205261230401</v>
      </c>
      <c r="C336" s="1">
        <v>141.50470270899601</v>
      </c>
      <c r="D336" s="1">
        <v>138.46643267686699</v>
      </c>
      <c r="E336" s="1">
        <v>140.79904018482301</v>
      </c>
      <c r="F336" s="1">
        <v>89056700</v>
      </c>
      <c r="G336" s="1">
        <f t="shared" si="30"/>
        <v>3.0382700321290201</v>
      </c>
      <c r="H336" s="1">
        <f t="shared" si="31"/>
        <v>-2.1169875725190082</v>
      </c>
      <c r="I336" s="1">
        <f t="shared" si="32"/>
        <v>-1.5035525595487704</v>
      </c>
      <c r="J336" t="str">
        <f t="shared" si="33"/>
        <v>Thursday</v>
      </c>
      <c r="K336" t="str">
        <f t="shared" si="34"/>
        <v>September</v>
      </c>
      <c r="L336">
        <f t="shared" si="35"/>
        <v>2021</v>
      </c>
    </row>
    <row r="337" spans="1:12" x14ac:dyDescent="0.3">
      <c r="A337" s="2">
        <v>44470</v>
      </c>
      <c r="B337" s="1">
        <v>139.80914306640599</v>
      </c>
      <c r="C337" s="1">
        <v>140.07377024882601</v>
      </c>
      <c r="D337" s="1">
        <v>136.33964815598699</v>
      </c>
      <c r="E337" s="1">
        <v>139.074079191283</v>
      </c>
      <c r="F337" s="1">
        <v>94639600</v>
      </c>
      <c r="G337" s="1">
        <f t="shared" si="30"/>
        <v>3.7341220928390157</v>
      </c>
      <c r="H337" s="1">
        <f t="shared" si="31"/>
        <v>0.73506387512298943</v>
      </c>
      <c r="I337" s="1">
        <f t="shared" si="32"/>
        <v>0.52854124894976284</v>
      </c>
      <c r="J337" t="str">
        <f t="shared" si="33"/>
        <v>Friday</v>
      </c>
      <c r="K337" t="str">
        <f t="shared" si="34"/>
        <v>October</v>
      </c>
      <c r="L337">
        <f t="shared" si="35"/>
        <v>2021</v>
      </c>
    </row>
    <row r="338" spans="1:12" x14ac:dyDescent="0.3">
      <c r="A338" s="2">
        <v>44473</v>
      </c>
      <c r="B338" s="1">
        <v>136.36901855468699</v>
      </c>
      <c r="C338" s="1">
        <v>139.37788651211</v>
      </c>
      <c r="D338" s="1">
        <v>135.516349438698</v>
      </c>
      <c r="E338" s="1">
        <v>138.936836323238</v>
      </c>
      <c r="F338" s="1">
        <v>98322000</v>
      </c>
      <c r="G338" s="1">
        <f t="shared" si="30"/>
        <v>3.8615370734119949</v>
      </c>
      <c r="H338" s="1">
        <f t="shared" si="31"/>
        <v>-2.5678177685510093</v>
      </c>
      <c r="I338" s="1">
        <f t="shared" si="32"/>
        <v>-1.8481907581204418</v>
      </c>
      <c r="J338" t="str">
        <f t="shared" si="33"/>
        <v>Monday</v>
      </c>
      <c r="K338" t="str">
        <f t="shared" si="34"/>
        <v>October</v>
      </c>
      <c r="L338">
        <f t="shared" si="35"/>
        <v>2021</v>
      </c>
    </row>
    <row r="339" spans="1:12" x14ac:dyDescent="0.3">
      <c r="A339" s="2">
        <v>44474</v>
      </c>
      <c r="B339" s="1">
        <v>138.29978942871</v>
      </c>
      <c r="C339" s="1">
        <v>139.40729022008199</v>
      </c>
      <c r="D339" s="1">
        <v>136.58464074716099</v>
      </c>
      <c r="E339" s="1">
        <v>136.71205657764699</v>
      </c>
      <c r="F339" s="1">
        <v>80861100</v>
      </c>
      <c r="G339" s="1">
        <f t="shared" si="30"/>
        <v>2.8226494729210003</v>
      </c>
      <c r="H339" s="1">
        <f t="shared" si="31"/>
        <v>1.5877328510630093</v>
      </c>
      <c r="I339" s="1">
        <f t="shared" si="32"/>
        <v>1.1613700289566198</v>
      </c>
      <c r="J339" t="str">
        <f t="shared" si="33"/>
        <v>Tuesday</v>
      </c>
      <c r="K339" t="str">
        <f t="shared" si="34"/>
        <v>October</v>
      </c>
      <c r="L339">
        <f t="shared" si="35"/>
        <v>2021</v>
      </c>
    </row>
    <row r="340" spans="1:12" x14ac:dyDescent="0.3">
      <c r="A340" s="2">
        <v>44475</v>
      </c>
      <c r="B340" s="1">
        <v>139.17213439941401</v>
      </c>
      <c r="C340" s="1">
        <v>139.31914123547401</v>
      </c>
      <c r="D340" s="1">
        <v>135.614419417573</v>
      </c>
      <c r="E340" s="1">
        <v>136.69251939840899</v>
      </c>
      <c r="F340" s="1">
        <v>83221100</v>
      </c>
      <c r="G340" s="1">
        <f t="shared" si="30"/>
        <v>3.7047218179010031</v>
      </c>
      <c r="H340" s="1">
        <f t="shared" si="31"/>
        <v>2.4796150010050155</v>
      </c>
      <c r="I340" s="1">
        <f t="shared" si="32"/>
        <v>1.8140092902800622</v>
      </c>
      <c r="J340" t="str">
        <f t="shared" si="33"/>
        <v>Wednesday</v>
      </c>
      <c r="K340" t="str">
        <f t="shared" si="34"/>
        <v>October</v>
      </c>
      <c r="L340">
        <f t="shared" si="35"/>
        <v>2021</v>
      </c>
    </row>
    <row r="341" spans="1:12" x14ac:dyDescent="0.3">
      <c r="A341" s="2">
        <v>44476</v>
      </c>
      <c r="B341" s="1">
        <v>140.43638610839801</v>
      </c>
      <c r="C341" s="1">
        <v>141.34787301957701</v>
      </c>
      <c r="D341" s="1">
        <v>139.877745383085</v>
      </c>
      <c r="E341" s="1">
        <v>140.210970724845</v>
      </c>
      <c r="F341" s="1">
        <v>61732700</v>
      </c>
      <c r="G341" s="1">
        <f t="shared" si="30"/>
        <v>1.4701276364920091</v>
      </c>
      <c r="H341" s="1">
        <f t="shared" si="31"/>
        <v>0.22541538355301327</v>
      </c>
      <c r="I341" s="1">
        <f t="shared" si="32"/>
        <v>0.16076872044155263</v>
      </c>
      <c r="J341" t="str">
        <f t="shared" si="33"/>
        <v>Thursday</v>
      </c>
      <c r="K341" t="str">
        <f t="shared" si="34"/>
        <v>October</v>
      </c>
      <c r="L341">
        <f t="shared" si="35"/>
        <v>2021</v>
      </c>
    </row>
    <row r="342" spans="1:12" x14ac:dyDescent="0.3">
      <c r="A342" s="2">
        <v>44477</v>
      </c>
      <c r="B342" s="1">
        <v>140.05416870117099</v>
      </c>
      <c r="C342" s="1">
        <v>141.308676557224</v>
      </c>
      <c r="D342" s="1">
        <v>139.72094332329499</v>
      </c>
      <c r="E342" s="1">
        <v>141.16166975960499</v>
      </c>
      <c r="F342" s="1">
        <v>58773200</v>
      </c>
      <c r="G342" s="1">
        <f t="shared" si="30"/>
        <v>1.5877332339290149</v>
      </c>
      <c r="H342" s="1">
        <f t="shared" si="31"/>
        <v>-1.1075010584339964</v>
      </c>
      <c r="I342" s="1">
        <f t="shared" si="32"/>
        <v>-0.78456216926311839</v>
      </c>
      <c r="J342" t="str">
        <f t="shared" si="33"/>
        <v>Friday</v>
      </c>
      <c r="K342" t="str">
        <f t="shared" si="34"/>
        <v>October</v>
      </c>
      <c r="L342">
        <f t="shared" si="35"/>
        <v>2021</v>
      </c>
    </row>
    <row r="343" spans="1:12" x14ac:dyDescent="0.3">
      <c r="A343" s="2">
        <v>44480</v>
      </c>
      <c r="B343" s="1">
        <v>139.96595764160099</v>
      </c>
      <c r="C343" s="1">
        <v>141.92612793827999</v>
      </c>
      <c r="D343" s="1">
        <v>138.98587249326101</v>
      </c>
      <c r="E343" s="1">
        <v>139.43671824165901</v>
      </c>
      <c r="F343" s="1">
        <v>64452200</v>
      </c>
      <c r="G343" s="1">
        <f t="shared" si="30"/>
        <v>2.9402554450189768</v>
      </c>
      <c r="H343" s="1">
        <f t="shared" si="31"/>
        <v>0.52923939994198577</v>
      </c>
      <c r="I343" s="1">
        <f t="shared" si="32"/>
        <v>0.37955526106456139</v>
      </c>
      <c r="J343" t="str">
        <f t="shared" si="33"/>
        <v>Monday</v>
      </c>
      <c r="K343" t="str">
        <f t="shared" si="34"/>
        <v>October</v>
      </c>
      <c r="L343">
        <f t="shared" si="35"/>
        <v>2021</v>
      </c>
    </row>
    <row r="344" spans="1:12" x14ac:dyDescent="0.3">
      <c r="A344" s="2">
        <v>44481</v>
      </c>
      <c r="B344" s="1">
        <v>138.69184875488199</v>
      </c>
      <c r="C344" s="1">
        <v>140.397202355747</v>
      </c>
      <c r="D344" s="1">
        <v>138.231207522837</v>
      </c>
      <c r="E344" s="1">
        <v>140.37759646472699</v>
      </c>
      <c r="F344" s="1">
        <v>73035900</v>
      </c>
      <c r="G344" s="1">
        <f t="shared" si="30"/>
        <v>2.1659948329100018</v>
      </c>
      <c r="H344" s="1">
        <f t="shared" si="31"/>
        <v>-1.6857477098450033</v>
      </c>
      <c r="I344" s="1">
        <f t="shared" si="32"/>
        <v>-1.2008666285069107</v>
      </c>
      <c r="J344" t="str">
        <f t="shared" si="33"/>
        <v>Tuesday</v>
      </c>
      <c r="K344" t="str">
        <f t="shared" si="34"/>
        <v>October</v>
      </c>
      <c r="L344">
        <f t="shared" si="35"/>
        <v>2021</v>
      </c>
    </row>
    <row r="345" spans="1:12" x14ac:dyDescent="0.3">
      <c r="A345" s="2">
        <v>44482</v>
      </c>
      <c r="B345" s="1">
        <v>138.10380554199199</v>
      </c>
      <c r="C345" s="1">
        <v>138.58403770640101</v>
      </c>
      <c r="D345" s="1">
        <v>136.42785331326499</v>
      </c>
      <c r="E345" s="1">
        <v>138.427235444199</v>
      </c>
      <c r="F345" s="1">
        <v>78762700</v>
      </c>
      <c r="G345" s="1">
        <f t="shared" si="30"/>
        <v>2.1561843931360158</v>
      </c>
      <c r="H345" s="1">
        <f t="shared" si="31"/>
        <v>-0.3234299022070104</v>
      </c>
      <c r="I345" s="1">
        <f t="shared" si="32"/>
        <v>-0.23364614713943868</v>
      </c>
      <c r="J345" t="str">
        <f t="shared" si="33"/>
        <v>Wednesday</v>
      </c>
      <c r="K345" t="str">
        <f t="shared" si="34"/>
        <v>October</v>
      </c>
      <c r="L345">
        <f t="shared" si="35"/>
        <v>2021</v>
      </c>
    </row>
    <row r="346" spans="1:12" x14ac:dyDescent="0.3">
      <c r="A346" s="2">
        <v>44483</v>
      </c>
      <c r="B346" s="1">
        <v>140.89706420898401</v>
      </c>
      <c r="C346" s="1">
        <v>141.01468462005701</v>
      </c>
      <c r="D346" s="1">
        <v>138.691872176543</v>
      </c>
      <c r="E346" s="1">
        <v>139.27992936716001</v>
      </c>
      <c r="F346" s="1">
        <v>69907100</v>
      </c>
      <c r="G346" s="1">
        <f t="shared" si="30"/>
        <v>2.3228124435140103</v>
      </c>
      <c r="H346" s="1">
        <f t="shared" si="31"/>
        <v>1.6171348418239972</v>
      </c>
      <c r="I346" s="1">
        <f t="shared" si="32"/>
        <v>1.1610681087876054</v>
      </c>
      <c r="J346" t="str">
        <f t="shared" si="33"/>
        <v>Thursday</v>
      </c>
      <c r="K346" t="str">
        <f t="shared" si="34"/>
        <v>October</v>
      </c>
      <c r="L346">
        <f t="shared" si="35"/>
        <v>2021</v>
      </c>
    </row>
    <row r="347" spans="1:12" x14ac:dyDescent="0.3">
      <c r="A347" s="2">
        <v>44484</v>
      </c>
      <c r="B347" s="1">
        <v>141.95552062988199</v>
      </c>
      <c r="C347" s="1">
        <v>142.01432334240701</v>
      </c>
      <c r="D347" s="1">
        <v>140.65200566758099</v>
      </c>
      <c r="E347" s="1">
        <v>140.906837361736</v>
      </c>
      <c r="F347" s="1">
        <v>67940300</v>
      </c>
      <c r="G347" s="1">
        <f t="shared" si="30"/>
        <v>1.3623176748260164</v>
      </c>
      <c r="H347" s="1">
        <f t="shared" si="31"/>
        <v>1.048683268145993</v>
      </c>
      <c r="I347" s="1">
        <f t="shared" si="32"/>
        <v>0.74423873800659757</v>
      </c>
      <c r="J347" t="str">
        <f t="shared" si="33"/>
        <v>Friday</v>
      </c>
      <c r="K347" t="str">
        <f t="shared" si="34"/>
        <v>October</v>
      </c>
      <c r="L347">
        <f t="shared" si="35"/>
        <v>2021</v>
      </c>
    </row>
    <row r="348" spans="1:12" x14ac:dyDescent="0.3">
      <c r="A348" s="2">
        <v>44487</v>
      </c>
      <c r="B348" s="1">
        <v>143.63148498535099</v>
      </c>
      <c r="C348" s="1">
        <v>143.91570310514399</v>
      </c>
      <c r="D348" s="1">
        <v>140.308996849594</v>
      </c>
      <c r="E348" s="1">
        <v>140.59321496938699</v>
      </c>
      <c r="F348" s="1">
        <v>85589200</v>
      </c>
      <c r="G348" s="1">
        <f t="shared" si="30"/>
        <v>3.6067062555499945</v>
      </c>
      <c r="H348" s="1">
        <f t="shared" si="31"/>
        <v>3.0382700159640024</v>
      </c>
      <c r="I348" s="1">
        <f t="shared" si="32"/>
        <v>2.1610360191461306</v>
      </c>
      <c r="J348" t="str">
        <f t="shared" si="33"/>
        <v>Monday</v>
      </c>
      <c r="K348" t="str">
        <f t="shared" si="34"/>
        <v>October</v>
      </c>
      <c r="L348">
        <f t="shared" si="35"/>
        <v>2021</v>
      </c>
    </row>
    <row r="349" spans="1:12" x14ac:dyDescent="0.3">
      <c r="A349" s="2">
        <v>44488</v>
      </c>
      <c r="B349" s="1">
        <v>145.79745483398401</v>
      </c>
      <c r="C349" s="1">
        <v>146.19929331620699</v>
      </c>
      <c r="D349" s="1">
        <v>143.631475126715</v>
      </c>
      <c r="E349" s="1">
        <v>144.08230590025801</v>
      </c>
      <c r="F349" s="1">
        <v>76378900</v>
      </c>
      <c r="G349" s="1">
        <f t="shared" si="30"/>
        <v>2.5678181894919874</v>
      </c>
      <c r="H349" s="1">
        <f t="shared" si="31"/>
        <v>1.7151489337259989</v>
      </c>
      <c r="I349" s="1">
        <f t="shared" si="32"/>
        <v>1.1903952556903989</v>
      </c>
      <c r="J349" t="str">
        <f t="shared" si="33"/>
        <v>Tuesday</v>
      </c>
      <c r="K349" t="str">
        <f t="shared" si="34"/>
        <v>October</v>
      </c>
      <c r="L349">
        <f t="shared" si="35"/>
        <v>2021</v>
      </c>
    </row>
    <row r="350" spans="1:12" x14ac:dyDescent="0.3">
      <c r="A350" s="2">
        <v>44489</v>
      </c>
      <c r="B350" s="1">
        <v>146.28752136230401</v>
      </c>
      <c r="C350" s="1">
        <v>146.76776852622601</v>
      </c>
      <c r="D350" s="1">
        <v>145.17022475769701</v>
      </c>
      <c r="E350" s="1">
        <v>145.738676006345</v>
      </c>
      <c r="F350" s="1">
        <v>58418800</v>
      </c>
      <c r="G350" s="1">
        <f t="shared" si="30"/>
        <v>1.5975437685289933</v>
      </c>
      <c r="H350" s="1">
        <f t="shared" si="31"/>
        <v>0.54884535595900275</v>
      </c>
      <c r="I350" s="1">
        <f t="shared" si="32"/>
        <v>0.37659554141627288</v>
      </c>
      <c r="J350" t="str">
        <f t="shared" si="33"/>
        <v>Wednesday</v>
      </c>
      <c r="K350" t="str">
        <f t="shared" si="34"/>
        <v>October</v>
      </c>
      <c r="L350">
        <f t="shared" si="35"/>
        <v>2021</v>
      </c>
    </row>
    <row r="351" spans="1:12" x14ac:dyDescent="0.3">
      <c r="A351" s="2">
        <v>44490</v>
      </c>
      <c r="B351" s="1">
        <v>146.50309753417901</v>
      </c>
      <c r="C351" s="1">
        <v>146.65991471899201</v>
      </c>
      <c r="D351" s="1">
        <v>144.92516012991001</v>
      </c>
      <c r="E351" s="1">
        <v>145.846442397049</v>
      </c>
      <c r="F351" s="1">
        <v>61421000</v>
      </c>
      <c r="G351" s="1">
        <f t="shared" si="30"/>
        <v>1.7347545890820015</v>
      </c>
      <c r="H351" s="1">
        <f t="shared" si="31"/>
        <v>0.65665513713000223</v>
      </c>
      <c r="I351" s="1">
        <f t="shared" si="32"/>
        <v>0.45023733615821726</v>
      </c>
      <c r="J351" t="str">
        <f t="shared" si="33"/>
        <v>Thursday</v>
      </c>
      <c r="K351" t="str">
        <f t="shared" si="34"/>
        <v>October</v>
      </c>
      <c r="L351">
        <f t="shared" si="35"/>
        <v>2021</v>
      </c>
    </row>
    <row r="352" spans="1:12" x14ac:dyDescent="0.3">
      <c r="A352" s="2">
        <v>44491</v>
      </c>
      <c r="B352" s="1">
        <v>145.72889709472599</v>
      </c>
      <c r="C352" s="1">
        <v>147.189214735268</v>
      </c>
      <c r="D352" s="1">
        <v>145.679889834894</v>
      </c>
      <c r="E352" s="1">
        <v>146.70898247169799</v>
      </c>
      <c r="F352" s="1">
        <v>58883400</v>
      </c>
      <c r="G352" s="1">
        <f t="shared" si="30"/>
        <v>1.509324900373997</v>
      </c>
      <c r="H352" s="1">
        <f t="shared" si="31"/>
        <v>-0.98008537697199927</v>
      </c>
      <c r="I352" s="1">
        <f t="shared" si="32"/>
        <v>-0.66804728685312098</v>
      </c>
      <c r="J352" t="str">
        <f t="shared" si="33"/>
        <v>Friday</v>
      </c>
      <c r="K352" t="str">
        <f t="shared" si="34"/>
        <v>October</v>
      </c>
      <c r="L352">
        <f t="shared" si="35"/>
        <v>2021</v>
      </c>
    </row>
    <row r="353" spans="1:12" x14ac:dyDescent="0.3">
      <c r="A353" s="2">
        <v>44494</v>
      </c>
      <c r="B353" s="1">
        <v>145.67987060546801</v>
      </c>
      <c r="C353" s="1">
        <v>146.395328648842</v>
      </c>
      <c r="D353" s="1">
        <v>144.680179465538</v>
      </c>
      <c r="E353" s="1">
        <v>145.71906743521001</v>
      </c>
      <c r="F353" s="1">
        <v>50720600</v>
      </c>
      <c r="G353" s="1">
        <f t="shared" si="30"/>
        <v>1.7151491833039927</v>
      </c>
      <c r="H353" s="1">
        <f t="shared" si="31"/>
        <v>-3.9196829741996453E-2</v>
      </c>
      <c r="I353" s="1">
        <f t="shared" si="32"/>
        <v>-2.6898902409888296E-2</v>
      </c>
      <c r="J353" t="str">
        <f t="shared" si="33"/>
        <v>Monday</v>
      </c>
      <c r="K353" t="str">
        <f t="shared" si="34"/>
        <v>October</v>
      </c>
      <c r="L353">
        <f t="shared" si="35"/>
        <v>2021</v>
      </c>
    </row>
    <row r="354" spans="1:12" x14ac:dyDescent="0.3">
      <c r="A354" s="2">
        <v>44495</v>
      </c>
      <c r="B354" s="1">
        <v>146.34632873535099</v>
      </c>
      <c r="C354" s="1">
        <v>147.83604746665199</v>
      </c>
      <c r="D354" s="1">
        <v>146.042489762277</v>
      </c>
      <c r="E354" s="1">
        <v>146.35612420354801</v>
      </c>
      <c r="F354" s="1">
        <v>60893400</v>
      </c>
      <c r="G354" s="1">
        <f t="shared" si="30"/>
        <v>1.7935577043749902</v>
      </c>
      <c r="H354" s="1">
        <f t="shared" si="31"/>
        <v>-9.7954681970122692E-3</v>
      </c>
      <c r="I354" s="1">
        <f t="shared" si="32"/>
        <v>-6.6928994261893715E-3</v>
      </c>
      <c r="J354" t="str">
        <f t="shared" si="33"/>
        <v>Tuesday</v>
      </c>
      <c r="K354" t="str">
        <f t="shared" si="34"/>
        <v>October</v>
      </c>
      <c r="L354">
        <f t="shared" si="35"/>
        <v>2021</v>
      </c>
    </row>
    <row r="355" spans="1:12" x14ac:dyDescent="0.3">
      <c r="A355" s="2">
        <v>44496</v>
      </c>
      <c r="B355" s="1">
        <v>145.88566589355401</v>
      </c>
      <c r="C355" s="1">
        <v>146.74813056951001</v>
      </c>
      <c r="D355" s="1">
        <v>145.532834676828</v>
      </c>
      <c r="E355" s="1">
        <v>146.38550388603699</v>
      </c>
      <c r="F355" s="1">
        <v>56094900</v>
      </c>
      <c r="G355" s="1">
        <f t="shared" si="30"/>
        <v>1.2152958926820077</v>
      </c>
      <c r="H355" s="1">
        <f t="shared" si="31"/>
        <v>-0.49983799248298055</v>
      </c>
      <c r="I355" s="1">
        <f t="shared" si="32"/>
        <v>-0.3414532035030674</v>
      </c>
      <c r="J355" t="str">
        <f t="shared" si="33"/>
        <v>Wednesday</v>
      </c>
      <c r="K355" t="str">
        <f t="shared" si="34"/>
        <v>October</v>
      </c>
      <c r="L355">
        <f t="shared" si="35"/>
        <v>2021</v>
      </c>
    </row>
    <row r="356" spans="1:12" x14ac:dyDescent="0.3">
      <c r="A356" s="2">
        <v>44497</v>
      </c>
      <c r="B356" s="1">
        <v>149.53161621093699</v>
      </c>
      <c r="C356" s="1">
        <v>150.119658397584</v>
      </c>
      <c r="D356" s="1">
        <v>146.73836722089101</v>
      </c>
      <c r="E356" s="1">
        <v>146.83638172945601</v>
      </c>
      <c r="F356" s="1">
        <v>100077900</v>
      </c>
      <c r="G356" s="1">
        <f t="shared" si="30"/>
        <v>3.3812911766929972</v>
      </c>
      <c r="H356" s="1">
        <f t="shared" si="31"/>
        <v>2.6952344814809805</v>
      </c>
      <c r="I356" s="1">
        <f t="shared" si="32"/>
        <v>1.8355358867715172</v>
      </c>
      <c r="J356" t="str">
        <f t="shared" si="33"/>
        <v>Thursday</v>
      </c>
      <c r="K356" t="str">
        <f t="shared" si="34"/>
        <v>October</v>
      </c>
      <c r="L356">
        <f t="shared" si="35"/>
        <v>2021</v>
      </c>
    </row>
    <row r="357" spans="1:12" x14ac:dyDescent="0.3">
      <c r="A357" s="2">
        <v>44498</v>
      </c>
      <c r="B357" s="1">
        <v>146.81677246093699</v>
      </c>
      <c r="C357" s="1">
        <v>146.95398379682501</v>
      </c>
      <c r="D357" s="1">
        <v>143.494284083812</v>
      </c>
      <c r="E357" s="1">
        <v>144.28815073822699</v>
      </c>
      <c r="F357" s="1">
        <v>124953200</v>
      </c>
      <c r="G357" s="1">
        <f t="shared" si="30"/>
        <v>3.4596997130130092</v>
      </c>
      <c r="H357" s="1">
        <f t="shared" si="31"/>
        <v>2.5286217227099996</v>
      </c>
      <c r="I357" s="1">
        <f t="shared" si="32"/>
        <v>1.7524805119288838</v>
      </c>
      <c r="J357" t="str">
        <f t="shared" si="33"/>
        <v>Friday</v>
      </c>
      <c r="K357" t="str">
        <f t="shared" si="34"/>
        <v>October</v>
      </c>
      <c r="L357">
        <f t="shared" si="35"/>
        <v>2021</v>
      </c>
    </row>
    <row r="358" spans="1:12" x14ac:dyDescent="0.3">
      <c r="A358" s="2">
        <v>44501</v>
      </c>
      <c r="B358" s="1">
        <v>145.99346923828099</v>
      </c>
      <c r="C358" s="1">
        <v>146.718722572395</v>
      </c>
      <c r="D358" s="1">
        <v>144.85656704086199</v>
      </c>
      <c r="E358" s="1">
        <v>146.02287059210099</v>
      </c>
      <c r="F358" s="1">
        <v>74588300</v>
      </c>
      <c r="G358" s="1">
        <f t="shared" si="30"/>
        <v>1.8621555315330056</v>
      </c>
      <c r="H358" s="1">
        <f t="shared" si="31"/>
        <v>-2.9401353819991982E-2</v>
      </c>
      <c r="I358" s="1">
        <f t="shared" si="32"/>
        <v>-2.0134759507722231E-2</v>
      </c>
      <c r="J358" t="str">
        <f t="shared" si="33"/>
        <v>Monday</v>
      </c>
      <c r="K358" t="str">
        <f t="shared" si="34"/>
        <v>November</v>
      </c>
      <c r="L358">
        <f t="shared" si="35"/>
        <v>2021</v>
      </c>
    </row>
    <row r="359" spans="1:12" x14ac:dyDescent="0.3">
      <c r="A359" s="2">
        <v>44502</v>
      </c>
      <c r="B359" s="1">
        <v>147.03239440917901</v>
      </c>
      <c r="C359" s="1">
        <v>148.55152954816799</v>
      </c>
      <c r="D359" s="1">
        <v>145.689667438052</v>
      </c>
      <c r="E359" s="1">
        <v>145.69947786176499</v>
      </c>
      <c r="F359" s="1">
        <v>69122000</v>
      </c>
      <c r="G359" s="1">
        <f t="shared" si="30"/>
        <v>2.8618621101159931</v>
      </c>
      <c r="H359" s="1">
        <f t="shared" si="31"/>
        <v>1.3329165474140154</v>
      </c>
      <c r="I359" s="1">
        <f t="shared" si="32"/>
        <v>0.91483961849104489</v>
      </c>
      <c r="J359" t="str">
        <f t="shared" si="33"/>
        <v>Tuesday</v>
      </c>
      <c r="K359" t="str">
        <f t="shared" si="34"/>
        <v>November</v>
      </c>
      <c r="L359">
        <f t="shared" si="35"/>
        <v>2021</v>
      </c>
    </row>
    <row r="360" spans="1:12" x14ac:dyDescent="0.3">
      <c r="A360" s="2">
        <v>44503</v>
      </c>
      <c r="B360" s="1">
        <v>148.47312927246</v>
      </c>
      <c r="C360" s="1">
        <v>148.94356603476101</v>
      </c>
      <c r="D360" s="1">
        <v>146.836388596299</v>
      </c>
      <c r="E360" s="1">
        <v>147.395029447485</v>
      </c>
      <c r="F360" s="1">
        <v>54511500</v>
      </c>
      <c r="G360" s="1">
        <f t="shared" si="30"/>
        <v>2.1071774384620028</v>
      </c>
      <c r="H360" s="1">
        <f t="shared" si="31"/>
        <v>1.0780998249749985</v>
      </c>
      <c r="I360" s="1">
        <f t="shared" si="32"/>
        <v>0.73143567257070352</v>
      </c>
      <c r="J360" t="str">
        <f t="shared" si="33"/>
        <v>Wednesday</v>
      </c>
      <c r="K360" t="str">
        <f t="shared" si="34"/>
        <v>November</v>
      </c>
      <c r="L360">
        <f t="shared" si="35"/>
        <v>2021</v>
      </c>
    </row>
    <row r="361" spans="1:12" x14ac:dyDescent="0.3">
      <c r="A361" s="2">
        <v>44504</v>
      </c>
      <c r="B361" s="1">
        <v>147.95370483398401</v>
      </c>
      <c r="C361" s="1">
        <v>149.39441667451399</v>
      </c>
      <c r="D361" s="1">
        <v>147.640070314333</v>
      </c>
      <c r="E361" s="1">
        <v>148.561353022161</v>
      </c>
      <c r="F361" s="1">
        <v>60394600</v>
      </c>
      <c r="G361" s="1">
        <f t="shared" si="30"/>
        <v>1.754346360180989</v>
      </c>
      <c r="H361" s="1">
        <f t="shared" si="31"/>
        <v>-0.60764818817699506</v>
      </c>
      <c r="I361" s="1">
        <f t="shared" si="32"/>
        <v>-0.40902171110837404</v>
      </c>
      <c r="J361" t="str">
        <f t="shared" si="33"/>
        <v>Thursday</v>
      </c>
      <c r="K361" t="str">
        <f t="shared" si="34"/>
        <v>November</v>
      </c>
      <c r="L361">
        <f t="shared" si="35"/>
        <v>2021</v>
      </c>
    </row>
    <row r="362" spans="1:12" x14ac:dyDescent="0.3">
      <c r="A362" s="2">
        <v>44505</v>
      </c>
      <c r="B362" s="1">
        <v>148.48368835449199</v>
      </c>
      <c r="C362" s="1">
        <v>149.38668096757101</v>
      </c>
      <c r="D362" s="1">
        <v>147.286238047057</v>
      </c>
      <c r="E362" s="1">
        <v>149.08241350820899</v>
      </c>
      <c r="F362" s="1">
        <v>65463900</v>
      </c>
      <c r="G362" s="1">
        <f t="shared" si="30"/>
        <v>2.1004429205140127</v>
      </c>
      <c r="H362" s="1">
        <f t="shared" si="31"/>
        <v>-0.59872515371699819</v>
      </c>
      <c r="I362" s="1">
        <f t="shared" si="32"/>
        <v>-0.40160682915428542</v>
      </c>
      <c r="J362" t="str">
        <f t="shared" si="33"/>
        <v>Friday</v>
      </c>
      <c r="K362" t="str">
        <f t="shared" si="34"/>
        <v>November</v>
      </c>
      <c r="L362">
        <f t="shared" si="35"/>
        <v>2021</v>
      </c>
    </row>
    <row r="363" spans="1:12" x14ac:dyDescent="0.3">
      <c r="A363" s="2">
        <v>44508</v>
      </c>
      <c r="B363" s="1">
        <v>147.65921020507801</v>
      </c>
      <c r="C363" s="1">
        <v>148.768327632731</v>
      </c>
      <c r="D363" s="1">
        <v>147.38438703345801</v>
      </c>
      <c r="E363" s="1">
        <v>148.61128154130901</v>
      </c>
      <c r="F363" s="1">
        <v>55020900</v>
      </c>
      <c r="G363" s="1">
        <f t="shared" si="30"/>
        <v>1.3839405992729894</v>
      </c>
      <c r="H363" s="1">
        <f t="shared" si="31"/>
        <v>-0.95207133623100049</v>
      </c>
      <c r="I363" s="1">
        <f t="shared" si="32"/>
        <v>-0.64064539808598331</v>
      </c>
      <c r="J363" t="str">
        <f t="shared" si="33"/>
        <v>Monday</v>
      </c>
      <c r="K363" t="str">
        <f t="shared" si="34"/>
        <v>November</v>
      </c>
      <c r="L363">
        <f t="shared" si="35"/>
        <v>2021</v>
      </c>
    </row>
    <row r="364" spans="1:12" x14ac:dyDescent="0.3">
      <c r="A364" s="2">
        <v>44509</v>
      </c>
      <c r="B364" s="1">
        <v>148.02235412597599</v>
      </c>
      <c r="C364" s="1">
        <v>148.63088895972999</v>
      </c>
      <c r="D364" s="1">
        <v>147.28621748124601</v>
      </c>
      <c r="E364" s="1">
        <v>147.42362905586</v>
      </c>
      <c r="F364" s="1">
        <v>56787900</v>
      </c>
      <c r="G364" s="1">
        <f t="shared" si="30"/>
        <v>1.3446714784839742</v>
      </c>
      <c r="H364" s="1">
        <f t="shared" si="31"/>
        <v>0.59872507011598941</v>
      </c>
      <c r="I364" s="1">
        <f t="shared" si="32"/>
        <v>0.40612558105534607</v>
      </c>
      <c r="J364" t="str">
        <f t="shared" si="33"/>
        <v>Tuesday</v>
      </c>
      <c r="K364" t="str">
        <f t="shared" si="34"/>
        <v>November</v>
      </c>
      <c r="L364">
        <f t="shared" si="35"/>
        <v>2021</v>
      </c>
    </row>
    <row r="365" spans="1:12" x14ac:dyDescent="0.3">
      <c r="A365" s="2">
        <v>44510</v>
      </c>
      <c r="B365" s="1">
        <v>145.185775756835</v>
      </c>
      <c r="C365" s="1">
        <v>147.35493167322599</v>
      </c>
      <c r="D365" s="1">
        <v>145.117077457471</v>
      </c>
      <c r="E365" s="1">
        <v>147.246964365591</v>
      </c>
      <c r="F365" s="1">
        <v>65187100</v>
      </c>
      <c r="G365" s="1">
        <f t="shared" si="30"/>
        <v>2.237854215754993</v>
      </c>
      <c r="H365" s="1">
        <f t="shared" si="31"/>
        <v>-2.0611886087559981</v>
      </c>
      <c r="I365" s="1">
        <f t="shared" si="32"/>
        <v>-1.3998173868212263</v>
      </c>
      <c r="J365" t="str">
        <f t="shared" si="33"/>
        <v>Wednesday</v>
      </c>
      <c r="K365" t="str">
        <f t="shared" si="34"/>
        <v>November</v>
      </c>
      <c r="L365">
        <f t="shared" si="35"/>
        <v>2021</v>
      </c>
    </row>
    <row r="366" spans="1:12" x14ac:dyDescent="0.3">
      <c r="A366" s="2">
        <v>44511</v>
      </c>
      <c r="B366" s="1">
        <v>145.13671875</v>
      </c>
      <c r="C366" s="1">
        <v>146.66788081389799</v>
      </c>
      <c r="D366" s="1">
        <v>144.950228374597</v>
      </c>
      <c r="E366" s="1">
        <v>146.206582223087</v>
      </c>
      <c r="F366" s="1">
        <v>41000000</v>
      </c>
      <c r="G366" s="1">
        <f t="shared" si="30"/>
        <v>1.7176524393009913</v>
      </c>
      <c r="H366" s="1">
        <f t="shared" si="31"/>
        <v>-1.0698634730869969</v>
      </c>
      <c r="I366" s="1">
        <f t="shared" si="32"/>
        <v>-0.7317478165617487</v>
      </c>
      <c r="J366" t="str">
        <f t="shared" si="33"/>
        <v>Thursday</v>
      </c>
      <c r="K366" t="str">
        <f t="shared" si="34"/>
        <v>November</v>
      </c>
      <c r="L366">
        <f t="shared" si="35"/>
        <v>2021</v>
      </c>
    </row>
    <row r="367" spans="1:12" x14ac:dyDescent="0.3">
      <c r="A367" s="2">
        <v>44512</v>
      </c>
      <c r="B367" s="1">
        <v>147.217514038085</v>
      </c>
      <c r="C367" s="1">
        <v>147.61992400748801</v>
      </c>
      <c r="D367" s="1">
        <v>144.75390056802999</v>
      </c>
      <c r="E367" s="1">
        <v>145.68633729009099</v>
      </c>
      <c r="F367" s="1">
        <v>63804000</v>
      </c>
      <c r="G367" s="1">
        <f t="shared" si="30"/>
        <v>2.8660234394580186</v>
      </c>
      <c r="H367" s="1">
        <f t="shared" si="31"/>
        <v>1.5311767479940102</v>
      </c>
      <c r="I367" s="1">
        <f t="shared" si="32"/>
        <v>1.0510091587690391</v>
      </c>
      <c r="J367" t="str">
        <f t="shared" si="33"/>
        <v>Friday</v>
      </c>
      <c r="K367" t="str">
        <f t="shared" si="34"/>
        <v>November</v>
      </c>
      <c r="L367">
        <f t="shared" si="35"/>
        <v>2021</v>
      </c>
    </row>
    <row r="368" spans="1:12" x14ac:dyDescent="0.3">
      <c r="A368" s="2">
        <v>44515</v>
      </c>
      <c r="B368" s="1">
        <v>147.22734069824199</v>
      </c>
      <c r="C368" s="1">
        <v>149.07259482755001</v>
      </c>
      <c r="D368" s="1">
        <v>146.66786961475299</v>
      </c>
      <c r="E368" s="1">
        <v>147.59049667940701</v>
      </c>
      <c r="F368" s="1">
        <v>59222800</v>
      </c>
      <c r="G368" s="1">
        <f t="shared" si="30"/>
        <v>2.4047252127970182</v>
      </c>
      <c r="H368" s="1">
        <f t="shared" si="31"/>
        <v>-0.36315598116502201</v>
      </c>
      <c r="I368" s="1">
        <f t="shared" si="32"/>
        <v>-0.24605648014984449</v>
      </c>
      <c r="J368" t="str">
        <f t="shared" si="33"/>
        <v>Monday</v>
      </c>
      <c r="K368" t="str">
        <f t="shared" si="34"/>
        <v>November</v>
      </c>
      <c r="L368">
        <f t="shared" si="35"/>
        <v>2021</v>
      </c>
    </row>
    <row r="369" spans="1:12" x14ac:dyDescent="0.3">
      <c r="A369" s="2">
        <v>44516</v>
      </c>
      <c r="B369" s="1">
        <v>148.20887756347599</v>
      </c>
      <c r="C369" s="1">
        <v>148.689825670375</v>
      </c>
      <c r="D369" s="1">
        <v>146.579557831605</v>
      </c>
      <c r="E369" s="1">
        <v>147.16847326957401</v>
      </c>
      <c r="F369" s="1">
        <v>59256200</v>
      </c>
      <c r="G369" s="1">
        <f t="shared" si="30"/>
        <v>2.1102678387699996</v>
      </c>
      <c r="H369" s="1">
        <f t="shared" si="31"/>
        <v>1.040404293901986</v>
      </c>
      <c r="I369" s="1">
        <f t="shared" si="32"/>
        <v>0.70694780667883839</v>
      </c>
      <c r="J369" t="str">
        <f t="shared" si="33"/>
        <v>Tuesday</v>
      </c>
      <c r="K369" t="str">
        <f t="shared" si="34"/>
        <v>November</v>
      </c>
      <c r="L369">
        <f t="shared" si="35"/>
        <v>2021</v>
      </c>
    </row>
    <row r="370" spans="1:12" x14ac:dyDescent="0.3">
      <c r="A370" s="2">
        <v>44517</v>
      </c>
      <c r="B370" s="1">
        <v>150.65280151367099</v>
      </c>
      <c r="C370" s="1">
        <v>152.13488435023299</v>
      </c>
      <c r="D370" s="1">
        <v>148.19901305641</v>
      </c>
      <c r="E370" s="1">
        <v>148.20882281861401</v>
      </c>
      <c r="F370" s="1">
        <v>88807000</v>
      </c>
      <c r="G370" s="1">
        <f t="shared" si="30"/>
        <v>3.9358712938229985</v>
      </c>
      <c r="H370" s="1">
        <f t="shared" si="31"/>
        <v>2.443978695056984</v>
      </c>
      <c r="I370" s="1">
        <f t="shared" si="32"/>
        <v>1.6490102603729992</v>
      </c>
      <c r="J370" t="str">
        <f t="shared" si="33"/>
        <v>Wednesday</v>
      </c>
      <c r="K370" t="str">
        <f t="shared" si="34"/>
        <v>November</v>
      </c>
      <c r="L370">
        <f t="shared" si="35"/>
        <v>2021</v>
      </c>
    </row>
    <row r="371" spans="1:12" x14ac:dyDescent="0.3">
      <c r="A371" s="2">
        <v>44518</v>
      </c>
      <c r="B371" s="1">
        <v>154.95185852050699</v>
      </c>
      <c r="C371" s="1">
        <v>155.73707397326001</v>
      </c>
      <c r="D371" s="1">
        <v>150.22096125254899</v>
      </c>
      <c r="E371" s="1">
        <v>150.86876512432599</v>
      </c>
      <c r="F371" s="1">
        <v>137827700</v>
      </c>
      <c r="G371" s="1">
        <f t="shared" si="30"/>
        <v>5.5161127207110212</v>
      </c>
      <c r="H371" s="1">
        <f t="shared" si="31"/>
        <v>4.083093396180999</v>
      </c>
      <c r="I371" s="1">
        <f t="shared" si="32"/>
        <v>2.7063874969853807</v>
      </c>
      <c r="J371" t="str">
        <f t="shared" si="33"/>
        <v>Thursday</v>
      </c>
      <c r="K371" t="str">
        <f t="shared" si="34"/>
        <v>November</v>
      </c>
      <c r="L371">
        <f t="shared" si="35"/>
        <v>2021</v>
      </c>
    </row>
    <row r="372" spans="1:12" x14ac:dyDescent="0.3">
      <c r="A372" s="2">
        <v>44519</v>
      </c>
      <c r="B372" s="1">
        <v>157.58233642578099</v>
      </c>
      <c r="C372" s="1">
        <v>158.04364996719201</v>
      </c>
      <c r="D372" s="1">
        <v>153.636639423883</v>
      </c>
      <c r="E372" s="1">
        <v>154.735932130187</v>
      </c>
      <c r="F372" s="1">
        <v>117305600</v>
      </c>
      <c r="G372" s="1">
        <f t="shared" si="30"/>
        <v>4.4070105433090134</v>
      </c>
      <c r="H372" s="1">
        <f t="shared" si="31"/>
        <v>2.8464042955939988</v>
      </c>
      <c r="I372" s="1">
        <f t="shared" si="32"/>
        <v>1.8395237980013448</v>
      </c>
      <c r="J372" t="str">
        <f t="shared" si="33"/>
        <v>Friday</v>
      </c>
      <c r="K372" t="str">
        <f t="shared" si="34"/>
        <v>November</v>
      </c>
      <c r="L372">
        <f t="shared" si="35"/>
        <v>2021</v>
      </c>
    </row>
    <row r="373" spans="1:12" x14ac:dyDescent="0.3">
      <c r="A373" s="2">
        <v>44522</v>
      </c>
      <c r="B373" s="1">
        <v>158.04365539550699</v>
      </c>
      <c r="C373" s="1">
        <v>162.63714148468401</v>
      </c>
      <c r="D373" s="1">
        <v>158.024020888866</v>
      </c>
      <c r="E373" s="1">
        <v>158.691444347263</v>
      </c>
      <c r="F373" s="1">
        <v>117467900</v>
      </c>
      <c r="G373" s="1">
        <f t="shared" si="30"/>
        <v>4.6131205958180033</v>
      </c>
      <c r="H373" s="1">
        <f t="shared" si="31"/>
        <v>-0.64778895175601292</v>
      </c>
      <c r="I373" s="1">
        <f t="shared" si="32"/>
        <v>-0.40820660144630261</v>
      </c>
      <c r="J373" t="str">
        <f t="shared" si="33"/>
        <v>Monday</v>
      </c>
      <c r="K373" t="str">
        <f t="shared" si="34"/>
        <v>November</v>
      </c>
      <c r="L373">
        <f t="shared" si="35"/>
        <v>2021</v>
      </c>
    </row>
    <row r="374" spans="1:12" x14ac:dyDescent="0.3">
      <c r="A374" s="2">
        <v>44523</v>
      </c>
      <c r="B374" s="1">
        <v>158.42640686035099</v>
      </c>
      <c r="C374" s="1">
        <v>158.80919727344801</v>
      </c>
      <c r="D374" s="1">
        <v>156.119839642502</v>
      </c>
      <c r="E374" s="1">
        <v>158.141759002794</v>
      </c>
      <c r="F374" s="1">
        <v>96041900</v>
      </c>
      <c r="G374" s="1">
        <f t="shared" si="30"/>
        <v>2.6893576309460059</v>
      </c>
      <c r="H374" s="1">
        <f t="shared" si="31"/>
        <v>0.2846478575569904</v>
      </c>
      <c r="I374" s="1">
        <f t="shared" si="32"/>
        <v>0.17999537841991584</v>
      </c>
      <c r="J374" t="str">
        <f t="shared" si="33"/>
        <v>Tuesday</v>
      </c>
      <c r="K374" t="str">
        <f t="shared" si="34"/>
        <v>November</v>
      </c>
      <c r="L374">
        <f t="shared" si="35"/>
        <v>2021</v>
      </c>
    </row>
    <row r="375" spans="1:12" x14ac:dyDescent="0.3">
      <c r="A375" s="2">
        <v>44524</v>
      </c>
      <c r="B375" s="1">
        <v>158.94664001464801</v>
      </c>
      <c r="C375" s="1">
        <v>159.142940140973</v>
      </c>
      <c r="D375" s="1">
        <v>156.689151120064</v>
      </c>
      <c r="E375" s="1">
        <v>157.778634044417</v>
      </c>
      <c r="F375" s="1">
        <v>69463600</v>
      </c>
      <c r="G375" s="1">
        <f t="shared" si="30"/>
        <v>2.4537890209089994</v>
      </c>
      <c r="H375" s="1">
        <f t="shared" si="31"/>
        <v>1.1680059702310075</v>
      </c>
      <c r="I375" s="1">
        <f t="shared" si="32"/>
        <v>0.74028145655145972</v>
      </c>
      <c r="J375" t="str">
        <f t="shared" si="33"/>
        <v>Wednesday</v>
      </c>
      <c r="K375" t="str">
        <f t="shared" si="34"/>
        <v>November</v>
      </c>
      <c r="L375">
        <f t="shared" si="35"/>
        <v>2021</v>
      </c>
    </row>
    <row r="376" spans="1:12" x14ac:dyDescent="0.3">
      <c r="A376" s="2">
        <v>44526</v>
      </c>
      <c r="B376" s="1">
        <v>153.91145324707</v>
      </c>
      <c r="C376" s="1">
        <v>157.484169302179</v>
      </c>
      <c r="D376" s="1">
        <v>153.46977423846701</v>
      </c>
      <c r="E376" s="1">
        <v>156.62044578974701</v>
      </c>
      <c r="F376" s="1">
        <v>76959800</v>
      </c>
      <c r="G376" s="1">
        <f t="shared" si="30"/>
        <v>4.0143950637119872</v>
      </c>
      <c r="H376" s="1">
        <f t="shared" si="31"/>
        <v>-2.7089925426770094</v>
      </c>
      <c r="I376" s="1">
        <f t="shared" si="32"/>
        <v>-1.7296544707283361</v>
      </c>
      <c r="J376" t="str">
        <f t="shared" si="33"/>
        <v>Friday</v>
      </c>
      <c r="K376" t="str">
        <f t="shared" si="34"/>
        <v>November</v>
      </c>
      <c r="L376">
        <f t="shared" si="35"/>
        <v>2021</v>
      </c>
    </row>
    <row r="377" spans="1:12" x14ac:dyDescent="0.3">
      <c r="A377" s="2">
        <v>44529</v>
      </c>
      <c r="B377" s="1">
        <v>157.278076171875</v>
      </c>
      <c r="C377" s="1">
        <v>158.21051306195599</v>
      </c>
      <c r="D377" s="1">
        <v>155.854866470616</v>
      </c>
      <c r="E377" s="1">
        <v>156.424147355771</v>
      </c>
      <c r="F377" s="1">
        <v>88748200</v>
      </c>
      <c r="G377" s="1">
        <f t="shared" si="30"/>
        <v>2.3556465913399904</v>
      </c>
      <c r="H377" s="1">
        <f t="shared" si="31"/>
        <v>0.85392881610400195</v>
      </c>
      <c r="I377" s="1">
        <f t="shared" si="32"/>
        <v>0.54590600654630816</v>
      </c>
      <c r="J377" t="str">
        <f t="shared" si="33"/>
        <v>Monday</v>
      </c>
      <c r="K377" t="str">
        <f t="shared" si="34"/>
        <v>November</v>
      </c>
      <c r="L377">
        <f t="shared" si="35"/>
        <v>2021</v>
      </c>
    </row>
    <row r="378" spans="1:12" x14ac:dyDescent="0.3">
      <c r="A378" s="2">
        <v>44530</v>
      </c>
      <c r="B378" s="1">
        <v>162.244537353515</v>
      </c>
      <c r="C378" s="1">
        <v>162.46047199121199</v>
      </c>
      <c r="D378" s="1">
        <v>156.96397844815201</v>
      </c>
      <c r="E378" s="1">
        <v>157.032691731391</v>
      </c>
      <c r="F378" s="1">
        <v>174048100</v>
      </c>
      <c r="G378" s="1">
        <f t="shared" si="30"/>
        <v>5.4964935430599837</v>
      </c>
      <c r="H378" s="1">
        <f t="shared" si="31"/>
        <v>5.2118456221240024</v>
      </c>
      <c r="I378" s="1">
        <f t="shared" si="32"/>
        <v>3.318955794911175</v>
      </c>
      <c r="J378" t="str">
        <f t="shared" si="33"/>
        <v>Tuesday</v>
      </c>
      <c r="K378" t="str">
        <f t="shared" si="34"/>
        <v>November</v>
      </c>
      <c r="L378">
        <f t="shared" si="35"/>
        <v>2021</v>
      </c>
    </row>
    <row r="379" spans="1:12" x14ac:dyDescent="0.3">
      <c r="A379" s="2">
        <v>44531</v>
      </c>
      <c r="B379" s="1">
        <v>161.72431945800699</v>
      </c>
      <c r="C379" s="1">
        <v>167.152099187299</v>
      </c>
      <c r="D379" s="1">
        <v>161.488750337162</v>
      </c>
      <c r="E379" s="1">
        <v>164.384218180136</v>
      </c>
      <c r="F379" s="1">
        <v>152052500</v>
      </c>
      <c r="G379" s="1">
        <f t="shared" si="30"/>
        <v>5.6633488501369982</v>
      </c>
      <c r="H379" s="1">
        <f t="shared" si="31"/>
        <v>-2.6598987221290145</v>
      </c>
      <c r="I379" s="1">
        <f t="shared" si="32"/>
        <v>-1.61809859339066</v>
      </c>
      <c r="J379" t="str">
        <f t="shared" si="33"/>
        <v>Wednesday</v>
      </c>
      <c r="K379" t="str">
        <f t="shared" si="34"/>
        <v>December</v>
      </c>
      <c r="L379">
        <f t="shared" si="35"/>
        <v>2021</v>
      </c>
    </row>
    <row r="380" spans="1:12" x14ac:dyDescent="0.3">
      <c r="A380" s="2">
        <v>44532</v>
      </c>
      <c r="B380" s="1">
        <v>160.73300170898401</v>
      </c>
      <c r="C380" s="1">
        <v>161.16487100269899</v>
      </c>
      <c r="D380" s="1">
        <v>154.88317666704</v>
      </c>
      <c r="E380" s="1">
        <v>155.80580379875201</v>
      </c>
      <c r="F380" s="1">
        <v>136739200</v>
      </c>
      <c r="G380" s="1">
        <f t="shared" si="30"/>
        <v>6.2816943356589832</v>
      </c>
      <c r="H380" s="1">
        <f t="shared" si="31"/>
        <v>4.927197910231996</v>
      </c>
      <c r="I380" s="1">
        <f t="shared" si="32"/>
        <v>3.1623969005649211</v>
      </c>
      <c r="J380" t="str">
        <f t="shared" si="33"/>
        <v>Thursday</v>
      </c>
      <c r="K380" t="str">
        <f t="shared" si="34"/>
        <v>December</v>
      </c>
      <c r="L380">
        <f t="shared" si="35"/>
        <v>2021</v>
      </c>
    </row>
    <row r="381" spans="1:12" x14ac:dyDescent="0.3">
      <c r="A381" s="2">
        <v>44533</v>
      </c>
      <c r="B381" s="1">
        <v>158.84848022460901</v>
      </c>
      <c r="C381" s="1">
        <v>161.910819063731</v>
      </c>
      <c r="D381" s="1">
        <v>156.76767195675799</v>
      </c>
      <c r="E381" s="1">
        <v>160.98819200859299</v>
      </c>
      <c r="F381" s="1">
        <v>118023100</v>
      </c>
      <c r="G381" s="1">
        <f t="shared" si="30"/>
        <v>5.1431471069730037</v>
      </c>
      <c r="H381" s="1">
        <f t="shared" si="31"/>
        <v>-2.1397117839839837</v>
      </c>
      <c r="I381" s="1">
        <f t="shared" si="32"/>
        <v>-1.3291110095017238</v>
      </c>
      <c r="J381" t="str">
        <f t="shared" si="33"/>
        <v>Friday</v>
      </c>
      <c r="K381" t="str">
        <f t="shared" si="34"/>
        <v>December</v>
      </c>
      <c r="L381">
        <f t="shared" si="35"/>
        <v>2021</v>
      </c>
    </row>
    <row r="382" spans="1:12" x14ac:dyDescent="0.3">
      <c r="A382" s="2">
        <v>44536</v>
      </c>
      <c r="B382" s="1">
        <v>162.26417541503901</v>
      </c>
      <c r="C382" s="1">
        <v>164.77685309775299</v>
      </c>
      <c r="D382" s="1">
        <v>161.24339074597299</v>
      </c>
      <c r="E382" s="1">
        <v>161.253200510905</v>
      </c>
      <c r="F382" s="1">
        <v>107497000</v>
      </c>
      <c r="G382" s="1">
        <f t="shared" si="30"/>
        <v>3.5334623517800026</v>
      </c>
      <c r="H382" s="1">
        <f t="shared" si="31"/>
        <v>1.0109749041340024</v>
      </c>
      <c r="I382" s="1">
        <f t="shared" si="32"/>
        <v>0.62694873709848231</v>
      </c>
      <c r="J382" t="str">
        <f t="shared" si="33"/>
        <v>Monday</v>
      </c>
      <c r="K382" t="str">
        <f t="shared" si="34"/>
        <v>December</v>
      </c>
      <c r="L382">
        <f t="shared" si="35"/>
        <v>2021</v>
      </c>
    </row>
    <row r="383" spans="1:12" x14ac:dyDescent="0.3">
      <c r="A383" s="2">
        <v>44537</v>
      </c>
      <c r="B383" s="1">
        <v>168.015853881835</v>
      </c>
      <c r="C383" s="1">
        <v>168.40846915616299</v>
      </c>
      <c r="D383" s="1">
        <v>165.22835282944499</v>
      </c>
      <c r="E383" s="1">
        <v>165.95467985439501</v>
      </c>
      <c r="F383" s="1">
        <v>120405400</v>
      </c>
      <c r="G383" s="1">
        <f t="shared" si="30"/>
        <v>3.1801163267180073</v>
      </c>
      <c r="H383" s="1">
        <f t="shared" si="31"/>
        <v>2.0611740274399892</v>
      </c>
      <c r="I383" s="1">
        <f t="shared" si="32"/>
        <v>1.2420101857015531</v>
      </c>
      <c r="J383" t="str">
        <f t="shared" si="33"/>
        <v>Tuesday</v>
      </c>
      <c r="K383" t="str">
        <f t="shared" si="34"/>
        <v>December</v>
      </c>
      <c r="L383">
        <f t="shared" si="35"/>
        <v>2021</v>
      </c>
    </row>
    <row r="384" spans="1:12" x14ac:dyDescent="0.3">
      <c r="A384" s="2">
        <v>44538</v>
      </c>
      <c r="B384" s="1">
        <v>171.84378051757801</v>
      </c>
      <c r="C384" s="1">
        <v>172.70751917621899</v>
      </c>
      <c r="D384" s="1">
        <v>167.54473670973999</v>
      </c>
      <c r="E384" s="1">
        <v>168.94831203003201</v>
      </c>
      <c r="F384" s="1">
        <v>116998900</v>
      </c>
      <c r="G384" s="1">
        <f t="shared" si="30"/>
        <v>5.1627824664790012</v>
      </c>
      <c r="H384" s="1">
        <f t="shared" si="31"/>
        <v>2.8954684875459975</v>
      </c>
      <c r="I384" s="1">
        <f t="shared" si="32"/>
        <v>1.7138191277290198</v>
      </c>
      <c r="J384" t="str">
        <f t="shared" si="33"/>
        <v>Wednesday</v>
      </c>
      <c r="K384" t="str">
        <f t="shared" si="34"/>
        <v>December</v>
      </c>
      <c r="L384">
        <f t="shared" si="35"/>
        <v>2021</v>
      </c>
    </row>
    <row r="385" spans="1:12" x14ac:dyDescent="0.3">
      <c r="A385" s="2">
        <v>44539</v>
      </c>
      <c r="B385" s="1">
        <v>171.33335876464801</v>
      </c>
      <c r="C385" s="1">
        <v>173.482880300147</v>
      </c>
      <c r="D385" s="1">
        <v>170.70518938695901</v>
      </c>
      <c r="E385" s="1">
        <v>171.67689521138399</v>
      </c>
      <c r="F385" s="1">
        <v>108923700</v>
      </c>
      <c r="G385" s="1">
        <f t="shared" si="30"/>
        <v>2.7776909131879961</v>
      </c>
      <c r="H385" s="1">
        <f t="shared" si="31"/>
        <v>-0.34353644673598183</v>
      </c>
      <c r="I385" s="1">
        <f t="shared" si="32"/>
        <v>-0.20010639539641542</v>
      </c>
      <c r="J385" t="str">
        <f t="shared" si="33"/>
        <v>Thursday</v>
      </c>
      <c r="K385" t="str">
        <f t="shared" si="34"/>
        <v>December</v>
      </c>
      <c r="L385">
        <f t="shared" si="35"/>
        <v>2021</v>
      </c>
    </row>
    <row r="386" spans="1:12" x14ac:dyDescent="0.3">
      <c r="A386" s="2">
        <v>44540</v>
      </c>
      <c r="B386" s="1">
        <v>176.13296508789</v>
      </c>
      <c r="C386" s="1">
        <v>176.309645677438</v>
      </c>
      <c r="D386" s="1">
        <v>171.460956391602</v>
      </c>
      <c r="E386" s="1">
        <v>171.971348678727</v>
      </c>
      <c r="F386" s="1">
        <v>115402700</v>
      </c>
      <c r="G386" s="1">
        <f t="shared" si="30"/>
        <v>4.8486892858360022</v>
      </c>
      <c r="H386" s="1">
        <f t="shared" si="31"/>
        <v>4.1616164091630026</v>
      </c>
      <c r="I386" s="1">
        <f t="shared" si="32"/>
        <v>2.4199475326193092</v>
      </c>
      <c r="J386" t="str">
        <f t="shared" si="33"/>
        <v>Friday</v>
      </c>
      <c r="K386" t="str">
        <f t="shared" si="34"/>
        <v>December</v>
      </c>
      <c r="L386">
        <f t="shared" si="35"/>
        <v>2021</v>
      </c>
    </row>
    <row r="387" spans="1:12" x14ac:dyDescent="0.3">
      <c r="A387" s="2">
        <v>44543</v>
      </c>
      <c r="B387" s="1">
        <v>172.49156188964801</v>
      </c>
      <c r="C387" s="1">
        <v>178.76344615470899</v>
      </c>
      <c r="D387" s="1">
        <v>172.28543701796301</v>
      </c>
      <c r="E387" s="1">
        <v>177.77210578512401</v>
      </c>
      <c r="F387" s="1">
        <v>153237000</v>
      </c>
      <c r="G387" s="1">
        <f t="shared" ref="G387:G450" si="36">C387-D387</f>
        <v>6.4780091367459818</v>
      </c>
      <c r="H387" s="1">
        <f t="shared" ref="H387:H450" si="37">B387-E387</f>
        <v>-5.2805438954760007</v>
      </c>
      <c r="I387" s="1">
        <f t="shared" ref="I387:I450" si="38">(B387-E387)/E387*100</f>
        <v>-2.9704007117172129</v>
      </c>
      <c r="J387" t="str">
        <f t="shared" ref="J387:J450" si="39">TEXT(A387,"dddd")</f>
        <v>Monday</v>
      </c>
      <c r="K387" t="str">
        <f t="shared" ref="K387:K450" si="40">TEXT(A387,"mmmm")</f>
        <v>December</v>
      </c>
      <c r="L387">
        <f t="shared" ref="L387:L450" si="41">YEAR(A387)</f>
        <v>2021</v>
      </c>
    </row>
    <row r="388" spans="1:12" x14ac:dyDescent="0.3">
      <c r="A388" s="2">
        <v>44544</v>
      </c>
      <c r="B388" s="1">
        <v>171.10758972167901</v>
      </c>
      <c r="C388" s="1">
        <v>174.454560991324</v>
      </c>
      <c r="D388" s="1">
        <v>169.026781766</v>
      </c>
      <c r="E388" s="1">
        <v>172.010582135969</v>
      </c>
      <c r="F388" s="1">
        <v>139380400</v>
      </c>
      <c r="G388" s="1">
        <f t="shared" si="36"/>
        <v>5.4277792253240023</v>
      </c>
      <c r="H388" s="1">
        <f t="shared" si="37"/>
        <v>-0.90299241428999721</v>
      </c>
      <c r="I388" s="1">
        <f t="shared" si="38"/>
        <v>-0.52496329183759749</v>
      </c>
      <c r="J388" t="str">
        <f t="shared" si="39"/>
        <v>Tuesday</v>
      </c>
      <c r="K388" t="str">
        <f t="shared" si="40"/>
        <v>December</v>
      </c>
      <c r="L388">
        <f t="shared" si="41"/>
        <v>2021</v>
      </c>
    </row>
    <row r="389" spans="1:12" x14ac:dyDescent="0.3">
      <c r="A389" s="2">
        <v>44545</v>
      </c>
      <c r="B389" s="1">
        <v>175.985748291015</v>
      </c>
      <c r="C389" s="1">
        <v>176.18204841367699</v>
      </c>
      <c r="D389" s="1">
        <v>169.12494892495101</v>
      </c>
      <c r="E389" s="1">
        <v>171.87319557243401</v>
      </c>
      <c r="F389" s="1">
        <v>131063300</v>
      </c>
      <c r="G389" s="1">
        <f t="shared" si="36"/>
        <v>7.0570994887259815</v>
      </c>
      <c r="H389" s="1">
        <f t="shared" si="37"/>
        <v>4.1125527185809858</v>
      </c>
      <c r="I389" s="1">
        <f t="shared" si="38"/>
        <v>2.3927830659596929</v>
      </c>
      <c r="J389" t="str">
        <f t="shared" si="39"/>
        <v>Wednesday</v>
      </c>
      <c r="K389" t="str">
        <f t="shared" si="40"/>
        <v>December</v>
      </c>
      <c r="L389">
        <f t="shared" si="41"/>
        <v>2021</v>
      </c>
    </row>
    <row r="390" spans="1:12" x14ac:dyDescent="0.3">
      <c r="A390" s="2">
        <v>44546</v>
      </c>
      <c r="B390" s="1">
        <v>169.07585144042901</v>
      </c>
      <c r="C390" s="1">
        <v>177.791713708131</v>
      </c>
      <c r="D390" s="1">
        <v>167.593768455087</v>
      </c>
      <c r="E390" s="1">
        <v>175.96609431359201</v>
      </c>
      <c r="F390" s="1">
        <v>150185800</v>
      </c>
      <c r="G390" s="1">
        <f t="shared" si="36"/>
        <v>10.197945253043997</v>
      </c>
      <c r="H390" s="1">
        <f t="shared" si="37"/>
        <v>-6.8902428731630039</v>
      </c>
      <c r="I390" s="1">
        <f t="shared" si="38"/>
        <v>-3.9156650603858894</v>
      </c>
      <c r="J390" t="str">
        <f t="shared" si="39"/>
        <v>Thursday</v>
      </c>
      <c r="K390" t="str">
        <f t="shared" si="40"/>
        <v>December</v>
      </c>
      <c r="L390">
        <f t="shared" si="41"/>
        <v>2021</v>
      </c>
    </row>
    <row r="391" spans="1:12" x14ac:dyDescent="0.3">
      <c r="A391" s="2">
        <v>44547</v>
      </c>
      <c r="B391" s="1">
        <v>167.97657775878901</v>
      </c>
      <c r="C391" s="1">
        <v>170.263510884581</v>
      </c>
      <c r="D391" s="1">
        <v>166.55338314622</v>
      </c>
      <c r="E391" s="1">
        <v>166.788937303106</v>
      </c>
      <c r="F391" s="1">
        <v>195432700</v>
      </c>
      <c r="G391" s="1">
        <f t="shared" si="36"/>
        <v>3.7101277383609954</v>
      </c>
      <c r="H391" s="1">
        <f t="shared" si="37"/>
        <v>1.1876404556830096</v>
      </c>
      <c r="I391" s="1">
        <f t="shared" si="38"/>
        <v>0.71206188784853719</v>
      </c>
      <c r="J391" t="str">
        <f t="shared" si="39"/>
        <v>Friday</v>
      </c>
      <c r="K391" t="str">
        <f t="shared" si="40"/>
        <v>December</v>
      </c>
      <c r="L391">
        <f t="shared" si="41"/>
        <v>2021</v>
      </c>
    </row>
    <row r="392" spans="1:12" x14ac:dyDescent="0.3">
      <c r="A392" s="2">
        <v>44550</v>
      </c>
      <c r="B392" s="1">
        <v>166.61227416992099</v>
      </c>
      <c r="C392" s="1">
        <v>167.42693392036199</v>
      </c>
      <c r="D392" s="1">
        <v>164.36461002125299</v>
      </c>
      <c r="E392" s="1">
        <v>165.16944503051701</v>
      </c>
      <c r="F392" s="1">
        <v>107499100</v>
      </c>
      <c r="G392" s="1">
        <f t="shared" si="36"/>
        <v>3.0623238991090034</v>
      </c>
      <c r="H392" s="1">
        <f t="shared" si="37"/>
        <v>1.4428291394039832</v>
      </c>
      <c r="I392" s="1">
        <f t="shared" si="38"/>
        <v>0.87354482491444063</v>
      </c>
      <c r="J392" t="str">
        <f t="shared" si="39"/>
        <v>Monday</v>
      </c>
      <c r="K392" t="str">
        <f t="shared" si="40"/>
        <v>December</v>
      </c>
      <c r="L392">
        <f t="shared" si="41"/>
        <v>2021</v>
      </c>
    </row>
    <row r="393" spans="1:12" x14ac:dyDescent="0.3">
      <c r="A393" s="2">
        <v>44551</v>
      </c>
      <c r="B393" s="1">
        <v>169.792388916015</v>
      </c>
      <c r="C393" s="1">
        <v>169.998498804896</v>
      </c>
      <c r="D393" s="1">
        <v>165.99391336250801</v>
      </c>
      <c r="E393" s="1">
        <v>168.38881382109901</v>
      </c>
      <c r="F393" s="1">
        <v>91185900</v>
      </c>
      <c r="G393" s="1">
        <f t="shared" si="36"/>
        <v>4.0045854423879916</v>
      </c>
      <c r="H393" s="1">
        <f t="shared" si="37"/>
        <v>1.4035750949159933</v>
      </c>
      <c r="I393" s="1">
        <f t="shared" si="38"/>
        <v>0.83353226563326865</v>
      </c>
      <c r="J393" t="str">
        <f t="shared" si="39"/>
        <v>Tuesday</v>
      </c>
      <c r="K393" t="str">
        <f t="shared" si="40"/>
        <v>December</v>
      </c>
      <c r="L393">
        <f t="shared" si="41"/>
        <v>2021</v>
      </c>
    </row>
    <row r="394" spans="1:12" x14ac:dyDescent="0.3">
      <c r="A394" s="2">
        <v>44552</v>
      </c>
      <c r="B394" s="1">
        <v>172.39338684082</v>
      </c>
      <c r="C394" s="1">
        <v>172.609321455247</v>
      </c>
      <c r="D394" s="1">
        <v>168.967892254448</v>
      </c>
      <c r="E394" s="1">
        <v>169.84144047581501</v>
      </c>
      <c r="F394" s="1">
        <v>92135300</v>
      </c>
      <c r="G394" s="1">
        <f t="shared" si="36"/>
        <v>3.6414292007989957</v>
      </c>
      <c r="H394" s="1">
        <f t="shared" si="37"/>
        <v>2.5519463650049943</v>
      </c>
      <c r="I394" s="1">
        <f t="shared" si="38"/>
        <v>1.5025463502050225</v>
      </c>
      <c r="J394" t="str">
        <f t="shared" si="39"/>
        <v>Wednesday</v>
      </c>
      <c r="K394" t="str">
        <f t="shared" si="40"/>
        <v>December</v>
      </c>
      <c r="L394">
        <f t="shared" si="41"/>
        <v>2021</v>
      </c>
    </row>
    <row r="395" spans="1:12" x14ac:dyDescent="0.3">
      <c r="A395" s="2">
        <v>44553</v>
      </c>
      <c r="B395" s="1">
        <v>173.021560668945</v>
      </c>
      <c r="C395" s="1">
        <v>173.581031723585</v>
      </c>
      <c r="D395" s="1">
        <v>172.03023535098501</v>
      </c>
      <c r="E395" s="1">
        <v>172.59951616954001</v>
      </c>
      <c r="F395" s="1">
        <v>68356600</v>
      </c>
      <c r="G395" s="1">
        <f t="shared" si="36"/>
        <v>1.55079637259999</v>
      </c>
      <c r="H395" s="1">
        <f t="shared" si="37"/>
        <v>0.42204449940498989</v>
      </c>
      <c r="I395" s="1">
        <f t="shared" si="38"/>
        <v>0.24452241163319752</v>
      </c>
      <c r="J395" t="str">
        <f t="shared" si="39"/>
        <v>Thursday</v>
      </c>
      <c r="K395" t="str">
        <f t="shared" si="40"/>
        <v>December</v>
      </c>
      <c r="L395">
        <f t="shared" si="41"/>
        <v>2021</v>
      </c>
    </row>
    <row r="396" spans="1:12" x14ac:dyDescent="0.3">
      <c r="A396" s="2">
        <v>44557</v>
      </c>
      <c r="B396" s="1">
        <v>176.99670410156199</v>
      </c>
      <c r="C396" s="1">
        <v>177.08503690822801</v>
      </c>
      <c r="D396" s="1">
        <v>173.79696874282899</v>
      </c>
      <c r="E396" s="1">
        <v>173.816588270929</v>
      </c>
      <c r="F396" s="1">
        <v>74919600</v>
      </c>
      <c r="G396" s="1">
        <f t="shared" si="36"/>
        <v>3.2880681653990109</v>
      </c>
      <c r="H396" s="1">
        <f t="shared" si="37"/>
        <v>3.1801158306329853</v>
      </c>
      <c r="I396" s="1">
        <f t="shared" si="38"/>
        <v>1.8295813203260662</v>
      </c>
      <c r="J396" t="str">
        <f t="shared" si="39"/>
        <v>Monday</v>
      </c>
      <c r="K396" t="str">
        <f t="shared" si="40"/>
        <v>December</v>
      </c>
      <c r="L396">
        <f t="shared" si="41"/>
        <v>2021</v>
      </c>
    </row>
    <row r="397" spans="1:12" x14ac:dyDescent="0.3">
      <c r="A397" s="2">
        <v>44558</v>
      </c>
      <c r="B397" s="1">
        <v>175.97589111328099</v>
      </c>
      <c r="C397" s="1">
        <v>177.97819093487999</v>
      </c>
      <c r="D397" s="1">
        <v>175.22994479396701</v>
      </c>
      <c r="E397" s="1">
        <v>176.82981970340501</v>
      </c>
      <c r="F397" s="1">
        <v>79144300</v>
      </c>
      <c r="G397" s="1">
        <f t="shared" si="36"/>
        <v>2.7482461409129826</v>
      </c>
      <c r="H397" s="1">
        <f t="shared" si="37"/>
        <v>-0.85392859012401345</v>
      </c>
      <c r="I397" s="1">
        <f t="shared" si="38"/>
        <v>-0.48290983475315413</v>
      </c>
      <c r="J397" t="str">
        <f t="shared" si="39"/>
        <v>Tuesday</v>
      </c>
      <c r="K397" t="str">
        <f t="shared" si="40"/>
        <v>December</v>
      </c>
      <c r="L397">
        <f t="shared" si="41"/>
        <v>2021</v>
      </c>
    </row>
    <row r="398" spans="1:12" x14ac:dyDescent="0.3">
      <c r="A398" s="2">
        <v>44559</v>
      </c>
      <c r="B398" s="1">
        <v>176.06427001953099</v>
      </c>
      <c r="C398" s="1">
        <v>177.29116449792099</v>
      </c>
      <c r="D398" s="1">
        <v>174.84718530534099</v>
      </c>
      <c r="E398" s="1">
        <v>176.01519124504699</v>
      </c>
      <c r="F398" s="1">
        <v>62348900</v>
      </c>
      <c r="G398" s="1">
        <f t="shared" si="36"/>
        <v>2.4439791925800023</v>
      </c>
      <c r="H398" s="1">
        <f t="shared" si="37"/>
        <v>4.9078774484001997E-2</v>
      </c>
      <c r="I398" s="1">
        <f t="shared" si="38"/>
        <v>2.7883260607702267E-2</v>
      </c>
      <c r="J398" t="str">
        <f t="shared" si="39"/>
        <v>Wednesday</v>
      </c>
      <c r="K398" t="str">
        <f t="shared" si="40"/>
        <v>December</v>
      </c>
      <c r="L398">
        <f t="shared" si="41"/>
        <v>2021</v>
      </c>
    </row>
    <row r="399" spans="1:12" x14ac:dyDescent="0.3">
      <c r="A399" s="2">
        <v>44560</v>
      </c>
      <c r="B399" s="1">
        <v>174.90609741210901</v>
      </c>
      <c r="C399" s="1">
        <v>177.232299840769</v>
      </c>
      <c r="D399" s="1">
        <v>174.79813008439299</v>
      </c>
      <c r="E399" s="1">
        <v>176.15262656360699</v>
      </c>
      <c r="F399" s="1">
        <v>59773000</v>
      </c>
      <c r="G399" s="1">
        <f t="shared" si="36"/>
        <v>2.4341697563760079</v>
      </c>
      <c r="H399" s="1">
        <f t="shared" si="37"/>
        <v>-1.246529151497981</v>
      </c>
      <c r="I399" s="1">
        <f t="shared" si="38"/>
        <v>-0.70764153553388631</v>
      </c>
      <c r="J399" t="str">
        <f t="shared" si="39"/>
        <v>Thursday</v>
      </c>
      <c r="K399" t="str">
        <f t="shared" si="40"/>
        <v>December</v>
      </c>
      <c r="L399">
        <f t="shared" si="41"/>
        <v>2021</v>
      </c>
    </row>
    <row r="400" spans="1:12" x14ac:dyDescent="0.3">
      <c r="A400" s="2">
        <v>44561</v>
      </c>
      <c r="B400" s="1">
        <v>174.28770446777301</v>
      </c>
      <c r="C400" s="1">
        <v>175.91700872144401</v>
      </c>
      <c r="D400" s="1">
        <v>173.98342209987001</v>
      </c>
      <c r="E400" s="1">
        <v>174.79808171507401</v>
      </c>
      <c r="F400" s="1">
        <v>64062300</v>
      </c>
      <c r="G400" s="1">
        <f t="shared" si="36"/>
        <v>1.9335866215739941</v>
      </c>
      <c r="H400" s="1">
        <f t="shared" si="37"/>
        <v>-0.51037724730099399</v>
      </c>
      <c r="I400" s="1">
        <f t="shared" si="38"/>
        <v>-0.29198103451325275</v>
      </c>
      <c r="J400" t="str">
        <f t="shared" si="39"/>
        <v>Friday</v>
      </c>
      <c r="K400" t="str">
        <f t="shared" si="40"/>
        <v>December</v>
      </c>
      <c r="L400">
        <f t="shared" si="41"/>
        <v>2021</v>
      </c>
    </row>
    <row r="401" spans="1:12" x14ac:dyDescent="0.3">
      <c r="A401" s="2">
        <v>44564</v>
      </c>
      <c r="B401" s="1">
        <v>178.64569091796801</v>
      </c>
      <c r="C401" s="1">
        <v>179.49961987469001</v>
      </c>
      <c r="D401" s="1">
        <v>174.425184828206</v>
      </c>
      <c r="E401" s="1">
        <v>174.542961935308</v>
      </c>
      <c r="F401" s="1">
        <v>104487900</v>
      </c>
      <c r="G401" s="1">
        <f t="shared" si="36"/>
        <v>5.0744350464840124</v>
      </c>
      <c r="H401" s="1">
        <f t="shared" si="37"/>
        <v>4.1027289826600111</v>
      </c>
      <c r="I401" s="1">
        <f t="shared" si="38"/>
        <v>2.3505553802740167</v>
      </c>
      <c r="J401" t="str">
        <f t="shared" si="39"/>
        <v>Monday</v>
      </c>
      <c r="K401" t="str">
        <f t="shared" si="40"/>
        <v>January</v>
      </c>
      <c r="L401">
        <f t="shared" si="41"/>
        <v>2022</v>
      </c>
    </row>
    <row r="402" spans="1:12" x14ac:dyDescent="0.3">
      <c r="A402" s="2">
        <v>44565</v>
      </c>
      <c r="B402" s="1">
        <v>176.37834167480401</v>
      </c>
      <c r="C402" s="1">
        <v>179.558457454473</v>
      </c>
      <c r="D402" s="1">
        <v>175.809060857514</v>
      </c>
      <c r="E402" s="1">
        <v>179.254190029673</v>
      </c>
      <c r="F402" s="1">
        <v>99310400</v>
      </c>
      <c r="G402" s="1">
        <f t="shared" si="36"/>
        <v>3.7493965969590022</v>
      </c>
      <c r="H402" s="1">
        <f t="shared" si="37"/>
        <v>-2.8758483548689924</v>
      </c>
      <c r="I402" s="1">
        <f t="shared" si="38"/>
        <v>-1.6043409386374379</v>
      </c>
      <c r="J402" t="str">
        <f t="shared" si="39"/>
        <v>Tuesday</v>
      </c>
      <c r="K402" t="str">
        <f t="shared" si="40"/>
        <v>January</v>
      </c>
      <c r="L402">
        <f t="shared" si="41"/>
        <v>2022</v>
      </c>
    </row>
    <row r="403" spans="1:12" x14ac:dyDescent="0.3">
      <c r="A403" s="2">
        <v>44566</v>
      </c>
      <c r="B403" s="1">
        <v>171.68669128417901</v>
      </c>
      <c r="C403" s="1">
        <v>176.83964771384601</v>
      </c>
      <c r="D403" s="1">
        <v>171.411868139403</v>
      </c>
      <c r="E403" s="1">
        <v>176.290001424293</v>
      </c>
      <c r="F403" s="1">
        <v>94537600</v>
      </c>
      <c r="G403" s="1">
        <f t="shared" si="36"/>
        <v>5.427779574443008</v>
      </c>
      <c r="H403" s="1">
        <f t="shared" si="37"/>
        <v>-4.6033101401139902</v>
      </c>
      <c r="I403" s="1">
        <f t="shared" si="38"/>
        <v>-2.6112145345298341</v>
      </c>
      <c r="J403" t="str">
        <f t="shared" si="39"/>
        <v>Wednesday</v>
      </c>
      <c r="K403" t="str">
        <f t="shared" si="40"/>
        <v>January</v>
      </c>
      <c r="L403">
        <f t="shared" si="41"/>
        <v>2022</v>
      </c>
    </row>
    <row r="404" spans="1:12" x14ac:dyDescent="0.3">
      <c r="A404" s="2">
        <v>44567</v>
      </c>
      <c r="B404" s="1">
        <v>168.82069396972599</v>
      </c>
      <c r="C404" s="1">
        <v>172.059698651703</v>
      </c>
      <c r="D404" s="1">
        <v>168.467347732115</v>
      </c>
      <c r="E404" s="1">
        <v>169.507751938208</v>
      </c>
      <c r="F404" s="1">
        <v>96904000</v>
      </c>
      <c r="G404" s="1">
        <f t="shared" si="36"/>
        <v>3.5923509195880001</v>
      </c>
      <c r="H404" s="1">
        <f t="shared" si="37"/>
        <v>-0.68705796848200862</v>
      </c>
      <c r="I404" s="1">
        <f t="shared" si="38"/>
        <v>-0.40532539699568865</v>
      </c>
      <c r="J404" t="str">
        <f t="shared" si="39"/>
        <v>Thursday</v>
      </c>
      <c r="K404" t="str">
        <f t="shared" si="40"/>
        <v>January</v>
      </c>
      <c r="L404">
        <f t="shared" si="41"/>
        <v>2022</v>
      </c>
    </row>
    <row r="405" spans="1:12" x14ac:dyDescent="0.3">
      <c r="A405" s="2">
        <v>44568</v>
      </c>
      <c r="B405" s="1">
        <v>168.987548828125</v>
      </c>
      <c r="C405" s="1">
        <v>170.921135870092</v>
      </c>
      <c r="D405" s="1">
        <v>167.868621578481</v>
      </c>
      <c r="E405" s="1">
        <v>169.694241299135</v>
      </c>
      <c r="F405" s="1">
        <v>86709100</v>
      </c>
      <c r="G405" s="1">
        <f t="shared" si="36"/>
        <v>3.0525142916110042</v>
      </c>
      <c r="H405" s="1">
        <f t="shared" si="37"/>
        <v>-0.7066924710100011</v>
      </c>
      <c r="I405" s="1">
        <f t="shared" si="38"/>
        <v>-0.41645047327460688</v>
      </c>
      <c r="J405" t="str">
        <f t="shared" si="39"/>
        <v>Friday</v>
      </c>
      <c r="K405" t="str">
        <f t="shared" si="40"/>
        <v>January</v>
      </c>
      <c r="L405">
        <f t="shared" si="41"/>
        <v>2022</v>
      </c>
    </row>
    <row r="406" spans="1:12" x14ac:dyDescent="0.3">
      <c r="A406" s="2">
        <v>44571</v>
      </c>
      <c r="B406" s="1">
        <v>169.00718688964801</v>
      </c>
      <c r="C406" s="1">
        <v>169.311454353367</v>
      </c>
      <c r="D406" s="1">
        <v>165.061489672969</v>
      </c>
      <c r="E406" s="1">
        <v>165.954672533831</v>
      </c>
      <c r="F406" s="1">
        <v>106765600</v>
      </c>
      <c r="G406" s="1">
        <f t="shared" si="36"/>
        <v>4.2499646803979942</v>
      </c>
      <c r="H406" s="1">
        <f t="shared" si="37"/>
        <v>3.05251435581701</v>
      </c>
      <c r="I406" s="1">
        <f t="shared" si="38"/>
        <v>1.8393663216651728</v>
      </c>
      <c r="J406" t="str">
        <f t="shared" si="39"/>
        <v>Monday</v>
      </c>
      <c r="K406" t="str">
        <f t="shared" si="40"/>
        <v>January</v>
      </c>
      <c r="L406">
        <f t="shared" si="41"/>
        <v>2022</v>
      </c>
    </row>
    <row r="407" spans="1:12" x14ac:dyDescent="0.3">
      <c r="A407" s="2">
        <v>44572</v>
      </c>
      <c r="B407" s="1">
        <v>171.84378051757801</v>
      </c>
      <c r="C407" s="1">
        <v>171.941923107224</v>
      </c>
      <c r="D407" s="1">
        <v>167.66252878475399</v>
      </c>
      <c r="E407" s="1">
        <v>169.134802420124</v>
      </c>
      <c r="F407" s="1">
        <v>76138300</v>
      </c>
      <c r="G407" s="1">
        <f t="shared" si="36"/>
        <v>4.2793943224700115</v>
      </c>
      <c r="H407" s="1">
        <f t="shared" si="37"/>
        <v>2.7089780974540076</v>
      </c>
      <c r="I407" s="1">
        <f t="shared" si="38"/>
        <v>1.6016680533465937</v>
      </c>
      <c r="J407" t="str">
        <f t="shared" si="39"/>
        <v>Tuesday</v>
      </c>
      <c r="K407" t="str">
        <f t="shared" si="40"/>
        <v>January</v>
      </c>
      <c r="L407">
        <f t="shared" si="41"/>
        <v>2022</v>
      </c>
    </row>
    <row r="408" spans="1:12" x14ac:dyDescent="0.3">
      <c r="A408" s="2">
        <v>44573</v>
      </c>
      <c r="B408" s="1">
        <v>172.28543090820301</v>
      </c>
      <c r="C408" s="1">
        <v>173.904925646587</v>
      </c>
      <c r="D408" s="1">
        <v>171.58856322387501</v>
      </c>
      <c r="E408" s="1">
        <v>172.86452151388099</v>
      </c>
      <c r="F408" s="1">
        <v>74805200</v>
      </c>
      <c r="G408" s="1">
        <f t="shared" si="36"/>
        <v>2.3163624227119897</v>
      </c>
      <c r="H408" s="1">
        <f t="shared" si="37"/>
        <v>-0.5790906056779761</v>
      </c>
      <c r="I408" s="1">
        <f t="shared" si="38"/>
        <v>-0.33499679437198759</v>
      </c>
      <c r="J408" t="str">
        <f t="shared" si="39"/>
        <v>Wednesday</v>
      </c>
      <c r="K408" t="str">
        <f t="shared" si="40"/>
        <v>January</v>
      </c>
      <c r="L408">
        <f t="shared" si="41"/>
        <v>2022</v>
      </c>
    </row>
    <row r="409" spans="1:12" x14ac:dyDescent="0.3">
      <c r="A409" s="2">
        <v>44574</v>
      </c>
      <c r="B409" s="1">
        <v>169.00718688964801</v>
      </c>
      <c r="C409" s="1">
        <v>173.35529415174199</v>
      </c>
      <c r="D409" s="1">
        <v>168.61457163263901</v>
      </c>
      <c r="E409" s="1">
        <v>172.53082457713501</v>
      </c>
      <c r="F409" s="1">
        <v>84505800</v>
      </c>
      <c r="G409" s="1">
        <f t="shared" si="36"/>
        <v>4.7407225191029738</v>
      </c>
      <c r="H409" s="1">
        <f t="shared" si="37"/>
        <v>-3.5236376874869961</v>
      </c>
      <c r="I409" s="1">
        <f t="shared" si="38"/>
        <v>-2.0423235651503244</v>
      </c>
      <c r="J409" t="str">
        <f t="shared" si="39"/>
        <v>Thursday</v>
      </c>
      <c r="K409" t="str">
        <f t="shared" si="40"/>
        <v>January</v>
      </c>
      <c r="L409">
        <f t="shared" si="41"/>
        <v>2022</v>
      </c>
    </row>
    <row r="410" spans="1:12" x14ac:dyDescent="0.3">
      <c r="A410" s="2">
        <v>44575</v>
      </c>
      <c r="B410" s="1">
        <v>169.87089538574199</v>
      </c>
      <c r="C410" s="1">
        <v>170.56776300627899</v>
      </c>
      <c r="D410" s="1">
        <v>167.92748390548999</v>
      </c>
      <c r="E410" s="1">
        <v>168.17286278137399</v>
      </c>
      <c r="F410" s="1">
        <v>80440800</v>
      </c>
      <c r="G410" s="1">
        <f t="shared" si="36"/>
        <v>2.6402791007890016</v>
      </c>
      <c r="H410" s="1">
        <f t="shared" si="37"/>
        <v>1.6980326043679952</v>
      </c>
      <c r="I410" s="1">
        <f t="shared" si="38"/>
        <v>1.0096947725599763</v>
      </c>
      <c r="J410" t="str">
        <f t="shared" si="39"/>
        <v>Friday</v>
      </c>
      <c r="K410" t="str">
        <f t="shared" si="40"/>
        <v>January</v>
      </c>
      <c r="L410">
        <f t="shared" si="41"/>
        <v>2022</v>
      </c>
    </row>
    <row r="411" spans="1:12" x14ac:dyDescent="0.3">
      <c r="A411" s="2">
        <v>44579</v>
      </c>
      <c r="B411" s="1">
        <v>166.661361694335</v>
      </c>
      <c r="C411" s="1">
        <v>169.350705011667</v>
      </c>
      <c r="D411" s="1">
        <v>166.27857118685299</v>
      </c>
      <c r="E411" s="1">
        <v>168.339745082245</v>
      </c>
      <c r="F411" s="1">
        <v>90956700</v>
      </c>
      <c r="G411" s="1">
        <f t="shared" si="36"/>
        <v>3.0721338248140171</v>
      </c>
      <c r="H411" s="1">
        <f t="shared" si="37"/>
        <v>-1.678383387910003</v>
      </c>
      <c r="I411" s="1">
        <f t="shared" si="38"/>
        <v>-0.99702146221618826</v>
      </c>
      <c r="J411" t="str">
        <f t="shared" si="39"/>
        <v>Tuesday</v>
      </c>
      <c r="K411" t="str">
        <f t="shared" si="40"/>
        <v>January</v>
      </c>
      <c r="L411">
        <f t="shared" si="41"/>
        <v>2022</v>
      </c>
    </row>
    <row r="412" spans="1:12" x14ac:dyDescent="0.3">
      <c r="A412" s="2">
        <v>44580</v>
      </c>
      <c r="B412" s="1">
        <v>163.15731811523401</v>
      </c>
      <c r="C412" s="1">
        <v>167.917674302628</v>
      </c>
      <c r="D412" s="1">
        <v>162.872685208701</v>
      </c>
      <c r="E412" s="1">
        <v>166.85763576058801</v>
      </c>
      <c r="F412" s="1">
        <v>94815000</v>
      </c>
      <c r="G412" s="1">
        <f t="shared" si="36"/>
        <v>5.0449890939270006</v>
      </c>
      <c r="H412" s="1">
        <f t="shared" si="37"/>
        <v>-3.700317645354005</v>
      </c>
      <c r="I412" s="1">
        <f t="shared" si="38"/>
        <v>-2.2176495720359624</v>
      </c>
      <c r="J412" t="str">
        <f t="shared" si="39"/>
        <v>Wednesday</v>
      </c>
      <c r="K412" t="str">
        <f t="shared" si="40"/>
        <v>January</v>
      </c>
      <c r="L412">
        <f t="shared" si="41"/>
        <v>2022</v>
      </c>
    </row>
    <row r="413" spans="1:12" x14ac:dyDescent="0.3">
      <c r="A413" s="2">
        <v>44581</v>
      </c>
      <c r="B413" s="1">
        <v>161.46911621093699</v>
      </c>
      <c r="C413" s="1">
        <v>166.54354975921001</v>
      </c>
      <c r="D413" s="1">
        <v>161.14521428529301</v>
      </c>
      <c r="E413" s="1">
        <v>163.89346079463499</v>
      </c>
      <c r="F413" s="1">
        <v>91420500</v>
      </c>
      <c r="G413" s="1">
        <f t="shared" si="36"/>
        <v>5.3983354739170011</v>
      </c>
      <c r="H413" s="1">
        <f t="shared" si="37"/>
        <v>-2.4243445836980015</v>
      </c>
      <c r="I413" s="1">
        <f t="shared" si="38"/>
        <v>-1.4792198370475571</v>
      </c>
      <c r="J413" t="str">
        <f t="shared" si="39"/>
        <v>Thursday</v>
      </c>
      <c r="K413" t="str">
        <f t="shared" si="40"/>
        <v>January</v>
      </c>
      <c r="L413">
        <f t="shared" si="41"/>
        <v>2022</v>
      </c>
    </row>
    <row r="414" spans="1:12" x14ac:dyDescent="0.3">
      <c r="A414" s="2">
        <v>44582</v>
      </c>
      <c r="B414" s="1">
        <v>159.407943725585</v>
      </c>
      <c r="C414" s="1">
        <v>163.255482876066</v>
      </c>
      <c r="D414" s="1">
        <v>159.299976416249</v>
      </c>
      <c r="E414" s="1">
        <v>161.380784585198</v>
      </c>
      <c r="F414" s="1">
        <v>122848900</v>
      </c>
      <c r="G414" s="1">
        <f t="shared" si="36"/>
        <v>3.955506459817002</v>
      </c>
      <c r="H414" s="1">
        <f t="shared" si="37"/>
        <v>-1.9728408596130009</v>
      </c>
      <c r="I414" s="1">
        <f t="shared" si="38"/>
        <v>-1.2224756898312612</v>
      </c>
      <c r="J414" t="str">
        <f t="shared" si="39"/>
        <v>Friday</v>
      </c>
      <c r="K414" t="str">
        <f t="shared" si="40"/>
        <v>January</v>
      </c>
      <c r="L414">
        <f t="shared" si="41"/>
        <v>2022</v>
      </c>
    </row>
    <row r="415" spans="1:12" x14ac:dyDescent="0.3">
      <c r="A415" s="2">
        <v>44585</v>
      </c>
      <c r="B415" s="1">
        <v>158.63253784179599</v>
      </c>
      <c r="C415" s="1">
        <v>159.29997620135799</v>
      </c>
      <c r="D415" s="1">
        <v>151.84045205683901</v>
      </c>
      <c r="E415" s="1">
        <v>157.06212195334999</v>
      </c>
      <c r="F415" s="1">
        <v>162294600</v>
      </c>
      <c r="G415" s="1">
        <f t="shared" si="36"/>
        <v>7.4595241445189799</v>
      </c>
      <c r="H415" s="1">
        <f t="shared" si="37"/>
        <v>1.5704158884460071</v>
      </c>
      <c r="I415" s="1">
        <f t="shared" si="38"/>
        <v>0.99986926759619754</v>
      </c>
      <c r="J415" t="str">
        <f t="shared" si="39"/>
        <v>Monday</v>
      </c>
      <c r="K415" t="str">
        <f t="shared" si="40"/>
        <v>January</v>
      </c>
      <c r="L415">
        <f t="shared" si="41"/>
        <v>2022</v>
      </c>
    </row>
    <row r="416" spans="1:12" x14ac:dyDescent="0.3">
      <c r="A416" s="2">
        <v>44586</v>
      </c>
      <c r="B416" s="1">
        <v>156.82653808593699</v>
      </c>
      <c r="C416" s="1">
        <v>159.75144994619001</v>
      </c>
      <c r="D416" s="1">
        <v>154.117560823763</v>
      </c>
      <c r="E416" s="1">
        <v>156.04132272716899</v>
      </c>
      <c r="F416" s="1">
        <v>115798400</v>
      </c>
      <c r="G416" s="1">
        <f t="shared" si="36"/>
        <v>5.6338891224270071</v>
      </c>
      <c r="H416" s="1">
        <f t="shared" si="37"/>
        <v>0.78521535876799931</v>
      </c>
      <c r="I416" s="1">
        <f t="shared" si="38"/>
        <v>0.50320988379527642</v>
      </c>
      <c r="J416" t="str">
        <f t="shared" si="39"/>
        <v>Tuesday</v>
      </c>
      <c r="K416" t="str">
        <f t="shared" si="40"/>
        <v>January</v>
      </c>
      <c r="L416">
        <f t="shared" si="41"/>
        <v>2022</v>
      </c>
    </row>
    <row r="417" spans="1:12" x14ac:dyDescent="0.3">
      <c r="A417" s="2">
        <v>44587</v>
      </c>
      <c r="B417" s="1">
        <v>156.73822021484301</v>
      </c>
      <c r="C417" s="1">
        <v>161.351340293872</v>
      </c>
      <c r="D417" s="1">
        <v>154.902790933126</v>
      </c>
      <c r="E417" s="1">
        <v>160.47779205545399</v>
      </c>
      <c r="F417" s="1">
        <v>108275300</v>
      </c>
      <c r="G417" s="1">
        <f t="shared" si="36"/>
        <v>6.448549360746</v>
      </c>
      <c r="H417" s="1">
        <f t="shared" si="37"/>
        <v>-3.7395718406109779</v>
      </c>
      <c r="I417" s="1">
        <f t="shared" si="38"/>
        <v>-2.3302737361433463</v>
      </c>
      <c r="J417" t="str">
        <f t="shared" si="39"/>
        <v>Wednesday</v>
      </c>
      <c r="K417" t="str">
        <f t="shared" si="40"/>
        <v>January</v>
      </c>
      <c r="L417">
        <f t="shared" si="41"/>
        <v>2022</v>
      </c>
    </row>
    <row r="418" spans="1:12" x14ac:dyDescent="0.3">
      <c r="A418" s="2">
        <v>44588</v>
      </c>
      <c r="B418" s="1">
        <v>156.27691650390599</v>
      </c>
      <c r="C418" s="1">
        <v>160.81151382611301</v>
      </c>
      <c r="D418" s="1">
        <v>155.35428943492701</v>
      </c>
      <c r="E418" s="1">
        <v>159.44720772831599</v>
      </c>
      <c r="F418" s="1">
        <v>121954600</v>
      </c>
      <c r="G418" s="1">
        <f t="shared" si="36"/>
        <v>5.4572243911860028</v>
      </c>
      <c r="H418" s="1">
        <f t="shared" si="37"/>
        <v>-3.1702912244099934</v>
      </c>
      <c r="I418" s="1">
        <f t="shared" si="38"/>
        <v>-1.9883015009029763</v>
      </c>
      <c r="J418" t="str">
        <f t="shared" si="39"/>
        <v>Thursday</v>
      </c>
      <c r="K418" t="str">
        <f t="shared" si="40"/>
        <v>January</v>
      </c>
      <c r="L418">
        <f t="shared" si="41"/>
        <v>2022</v>
      </c>
    </row>
    <row r="419" spans="1:12" x14ac:dyDescent="0.3">
      <c r="A419" s="2">
        <v>44589</v>
      </c>
      <c r="B419" s="1">
        <v>167.18156433105401</v>
      </c>
      <c r="C419" s="1">
        <v>167.20119883776101</v>
      </c>
      <c r="D419" s="1">
        <v>159.790752602053</v>
      </c>
      <c r="E419" s="1">
        <v>162.64696676990701</v>
      </c>
      <c r="F419" s="1">
        <v>179935700</v>
      </c>
      <c r="G419" s="1">
        <f t="shared" si="36"/>
        <v>7.4104462357080081</v>
      </c>
      <c r="H419" s="1">
        <f t="shared" si="37"/>
        <v>4.5345975611469953</v>
      </c>
      <c r="I419" s="1">
        <f t="shared" si="38"/>
        <v>2.7880000784533463</v>
      </c>
      <c r="J419" t="str">
        <f t="shared" si="39"/>
        <v>Friday</v>
      </c>
      <c r="K419" t="str">
        <f t="shared" si="40"/>
        <v>January</v>
      </c>
      <c r="L419">
        <f t="shared" si="41"/>
        <v>2022</v>
      </c>
    </row>
    <row r="420" spans="1:12" x14ac:dyDescent="0.3">
      <c r="A420" s="2">
        <v>44592</v>
      </c>
      <c r="B420" s="1">
        <v>171.54930114746</v>
      </c>
      <c r="C420" s="1">
        <v>171.765235784872</v>
      </c>
      <c r="D420" s="1">
        <v>166.376709567766</v>
      </c>
      <c r="E420" s="1">
        <v>167.014703715297</v>
      </c>
      <c r="F420" s="1">
        <v>115541600</v>
      </c>
      <c r="G420" s="1">
        <f t="shared" si="36"/>
        <v>5.3885262171060049</v>
      </c>
      <c r="H420" s="1">
        <f t="shared" si="37"/>
        <v>4.5345974321629967</v>
      </c>
      <c r="I420" s="1">
        <f t="shared" si="38"/>
        <v>2.7150887504449521</v>
      </c>
      <c r="J420" t="str">
        <f t="shared" si="39"/>
        <v>Monday</v>
      </c>
      <c r="K420" t="str">
        <f t="shared" si="40"/>
        <v>January</v>
      </c>
      <c r="L420">
        <f t="shared" si="41"/>
        <v>2022</v>
      </c>
    </row>
    <row r="421" spans="1:12" x14ac:dyDescent="0.3">
      <c r="A421" s="2">
        <v>44593</v>
      </c>
      <c r="B421" s="1">
        <v>171.38241577148401</v>
      </c>
      <c r="C421" s="1">
        <v>171.608160134722</v>
      </c>
      <c r="D421" s="1">
        <v>169.12492720889199</v>
      </c>
      <c r="E421" s="1">
        <v>170.79350050237699</v>
      </c>
      <c r="F421" s="1">
        <v>86213900</v>
      </c>
      <c r="G421" s="1">
        <f t="shared" si="36"/>
        <v>2.4832329258300092</v>
      </c>
      <c r="H421" s="1">
        <f t="shared" si="37"/>
        <v>0.58891526910701941</v>
      </c>
      <c r="I421" s="1">
        <f t="shared" si="38"/>
        <v>0.34481128811972755</v>
      </c>
      <c r="J421" t="str">
        <f t="shared" si="39"/>
        <v>Tuesday</v>
      </c>
      <c r="K421" t="str">
        <f t="shared" si="40"/>
        <v>February</v>
      </c>
      <c r="L421">
        <f t="shared" si="41"/>
        <v>2022</v>
      </c>
    </row>
    <row r="422" spans="1:12" x14ac:dyDescent="0.3">
      <c r="A422" s="2">
        <v>44594</v>
      </c>
      <c r="B422" s="1">
        <v>172.58972167968699</v>
      </c>
      <c r="C422" s="1">
        <v>172.628990695705</v>
      </c>
      <c r="D422" s="1">
        <v>170.12612259885</v>
      </c>
      <c r="E422" s="1">
        <v>171.51987313267699</v>
      </c>
      <c r="F422" s="1">
        <v>84914300</v>
      </c>
      <c r="G422" s="1">
        <f t="shared" si="36"/>
        <v>2.5028680968549963</v>
      </c>
      <c r="H422" s="1">
        <f t="shared" si="37"/>
        <v>1.0698485470099968</v>
      </c>
      <c r="I422" s="1">
        <f t="shared" si="38"/>
        <v>0.6237461161030764</v>
      </c>
      <c r="J422" t="str">
        <f t="shared" si="39"/>
        <v>Wednesday</v>
      </c>
      <c r="K422" t="str">
        <f t="shared" si="40"/>
        <v>February</v>
      </c>
      <c r="L422">
        <f t="shared" si="41"/>
        <v>2022</v>
      </c>
    </row>
    <row r="423" spans="1:12" x14ac:dyDescent="0.3">
      <c r="A423" s="2">
        <v>44595</v>
      </c>
      <c r="B423" s="1">
        <v>169.704010009765</v>
      </c>
      <c r="C423" s="1">
        <v>172.98228289261399</v>
      </c>
      <c r="D423" s="1">
        <v>168.93842918083399</v>
      </c>
      <c r="E423" s="1">
        <v>171.25480616949901</v>
      </c>
      <c r="F423" s="1">
        <v>89418100</v>
      </c>
      <c r="G423" s="1">
        <f t="shared" si="36"/>
        <v>4.0438537117800024</v>
      </c>
      <c r="H423" s="1">
        <f t="shared" si="37"/>
        <v>-1.5507961597340056</v>
      </c>
      <c r="I423" s="1">
        <f t="shared" si="38"/>
        <v>-0.90554898541014317</v>
      </c>
      <c r="J423" t="str">
        <f t="shared" si="39"/>
        <v>Thursday</v>
      </c>
      <c r="K423" t="str">
        <f t="shared" si="40"/>
        <v>February</v>
      </c>
      <c r="L423">
        <f t="shared" si="41"/>
        <v>2022</v>
      </c>
    </row>
    <row r="424" spans="1:12" x14ac:dyDescent="0.3">
      <c r="A424" s="2">
        <v>44596</v>
      </c>
      <c r="B424" s="1">
        <v>169.41903686523401</v>
      </c>
      <c r="C424" s="1">
        <v>171.09957339010299</v>
      </c>
      <c r="D424" s="1">
        <v>167.73850034036499</v>
      </c>
      <c r="E424" s="1">
        <v>168.721266379376</v>
      </c>
      <c r="F424" s="1">
        <v>82465400</v>
      </c>
      <c r="G424" s="1">
        <f t="shared" si="36"/>
        <v>3.3610730497379961</v>
      </c>
      <c r="H424" s="1">
        <f t="shared" si="37"/>
        <v>0.69777048585800117</v>
      </c>
      <c r="I424" s="1">
        <f t="shared" si="38"/>
        <v>0.4135640401661273</v>
      </c>
      <c r="J424" t="str">
        <f t="shared" si="39"/>
        <v>Friday</v>
      </c>
      <c r="K424" t="str">
        <f t="shared" si="40"/>
        <v>February</v>
      </c>
      <c r="L424">
        <f t="shared" si="41"/>
        <v>2022</v>
      </c>
    </row>
    <row r="425" spans="1:12" x14ac:dyDescent="0.3">
      <c r="A425" s="2">
        <v>44599</v>
      </c>
      <c r="B425" s="1">
        <v>168.70164489746</v>
      </c>
      <c r="C425" s="1">
        <v>170.95217283602</v>
      </c>
      <c r="D425" s="1">
        <v>168.00387431629801</v>
      </c>
      <c r="E425" s="1">
        <v>169.88096130618499</v>
      </c>
      <c r="F425" s="1">
        <v>77251200</v>
      </c>
      <c r="G425" s="1">
        <f t="shared" si="36"/>
        <v>2.9482985197219875</v>
      </c>
      <c r="H425" s="1">
        <f t="shared" si="37"/>
        <v>-1.1793164087249863</v>
      </c>
      <c r="I425" s="1">
        <f t="shared" si="38"/>
        <v>-0.69420163369539989</v>
      </c>
      <c r="J425" t="str">
        <f t="shared" si="39"/>
        <v>Monday</v>
      </c>
      <c r="K425" t="str">
        <f t="shared" si="40"/>
        <v>February</v>
      </c>
      <c r="L425">
        <f t="shared" si="41"/>
        <v>2022</v>
      </c>
    </row>
    <row r="426" spans="1:12" x14ac:dyDescent="0.3">
      <c r="A426" s="2">
        <v>44600</v>
      </c>
      <c r="B426" s="1">
        <v>171.81701660156199</v>
      </c>
      <c r="C426" s="1">
        <v>172.32805922455901</v>
      </c>
      <c r="D426" s="1">
        <v>168.47560252297799</v>
      </c>
      <c r="E426" s="1">
        <v>168.77043538223899</v>
      </c>
      <c r="F426" s="1">
        <v>74829200</v>
      </c>
      <c r="G426" s="1">
        <f t="shared" si="36"/>
        <v>3.8524567015810192</v>
      </c>
      <c r="H426" s="1">
        <f t="shared" si="37"/>
        <v>3.0465812193230022</v>
      </c>
      <c r="I426" s="1">
        <f t="shared" si="38"/>
        <v>1.8051628606769696</v>
      </c>
      <c r="J426" t="str">
        <f t="shared" si="39"/>
        <v>Tuesday</v>
      </c>
      <c r="K426" t="str">
        <f t="shared" si="40"/>
        <v>February</v>
      </c>
      <c r="L426">
        <f t="shared" si="41"/>
        <v>2022</v>
      </c>
    </row>
    <row r="427" spans="1:12" x14ac:dyDescent="0.3">
      <c r="A427" s="2">
        <v>44601</v>
      </c>
      <c r="B427" s="1">
        <v>173.24200439453099</v>
      </c>
      <c r="C427" s="1">
        <v>173.60562304759199</v>
      </c>
      <c r="D427" s="1">
        <v>171.88578239754699</v>
      </c>
      <c r="E427" s="1">
        <v>173.01597239364</v>
      </c>
      <c r="F427" s="1">
        <v>71285000</v>
      </c>
      <c r="G427" s="1">
        <f t="shared" si="36"/>
        <v>1.7198406500450005</v>
      </c>
      <c r="H427" s="1">
        <f t="shared" si="37"/>
        <v>0.22603200089099573</v>
      </c>
      <c r="I427" s="1">
        <f t="shared" si="38"/>
        <v>0.130642274099836</v>
      </c>
      <c r="J427" t="str">
        <f t="shared" si="39"/>
        <v>Wednesday</v>
      </c>
      <c r="K427" t="str">
        <f t="shared" si="40"/>
        <v>February</v>
      </c>
      <c r="L427">
        <f t="shared" si="41"/>
        <v>2022</v>
      </c>
    </row>
    <row r="428" spans="1:12" x14ac:dyDescent="0.3">
      <c r="A428" s="2">
        <v>44602</v>
      </c>
      <c r="B428" s="1">
        <v>169.15370178222599</v>
      </c>
      <c r="C428" s="1">
        <v>172.45579658442799</v>
      </c>
      <c r="D428" s="1">
        <v>168.59353288500799</v>
      </c>
      <c r="E428" s="1">
        <v>171.138893567004</v>
      </c>
      <c r="F428" s="1">
        <v>90865900</v>
      </c>
      <c r="G428" s="1">
        <f t="shared" si="36"/>
        <v>3.8622636994199979</v>
      </c>
      <c r="H428" s="1">
        <f t="shared" si="37"/>
        <v>-1.9851917847780101</v>
      </c>
      <c r="I428" s="1">
        <f t="shared" si="38"/>
        <v>-1.159988675514471</v>
      </c>
      <c r="J428" t="str">
        <f t="shared" si="39"/>
        <v>Thursday</v>
      </c>
      <c r="K428" t="str">
        <f t="shared" si="40"/>
        <v>February</v>
      </c>
      <c r="L428">
        <f t="shared" si="41"/>
        <v>2022</v>
      </c>
    </row>
    <row r="429" spans="1:12" x14ac:dyDescent="0.3">
      <c r="A429" s="2">
        <v>44603</v>
      </c>
      <c r="B429" s="1">
        <v>165.73367309570301</v>
      </c>
      <c r="C429" s="1">
        <v>170.097156941951</v>
      </c>
      <c r="D429" s="1">
        <v>165.144007442386</v>
      </c>
      <c r="E429" s="1">
        <v>169.36008237321499</v>
      </c>
      <c r="F429" s="1">
        <v>98670700</v>
      </c>
      <c r="G429" s="1">
        <f t="shared" si="36"/>
        <v>4.9531494995650007</v>
      </c>
      <c r="H429" s="1">
        <f t="shared" si="37"/>
        <v>-3.6264092775119821</v>
      </c>
      <c r="I429" s="1">
        <f t="shared" si="38"/>
        <v>-2.1412420369048628</v>
      </c>
      <c r="J429" t="str">
        <f t="shared" si="39"/>
        <v>Friday</v>
      </c>
      <c r="K429" t="str">
        <f t="shared" si="40"/>
        <v>February</v>
      </c>
      <c r="L429">
        <f t="shared" si="41"/>
        <v>2022</v>
      </c>
    </row>
    <row r="430" spans="1:12" x14ac:dyDescent="0.3">
      <c r="A430" s="2">
        <v>44606</v>
      </c>
      <c r="B430" s="1">
        <v>165.96952819824199</v>
      </c>
      <c r="C430" s="1">
        <v>166.65746140454701</v>
      </c>
      <c r="D430" s="1">
        <v>163.689503862121</v>
      </c>
      <c r="E430" s="1">
        <v>164.48554192911899</v>
      </c>
      <c r="F430" s="1">
        <v>86185500</v>
      </c>
      <c r="G430" s="1">
        <f t="shared" si="36"/>
        <v>2.9679575424260065</v>
      </c>
      <c r="H430" s="1">
        <f t="shared" si="37"/>
        <v>1.4839862691229939</v>
      </c>
      <c r="I430" s="1">
        <f t="shared" si="38"/>
        <v>0.9021986076821763</v>
      </c>
      <c r="J430" t="str">
        <f t="shared" si="39"/>
        <v>Monday</v>
      </c>
      <c r="K430" t="str">
        <f t="shared" si="40"/>
        <v>February</v>
      </c>
      <c r="L430">
        <f t="shared" si="41"/>
        <v>2022</v>
      </c>
    </row>
    <row r="431" spans="1:12" x14ac:dyDescent="0.3">
      <c r="A431" s="2">
        <v>44607</v>
      </c>
      <c r="B431" s="1">
        <v>169.81213378906199</v>
      </c>
      <c r="C431" s="1">
        <v>169.969379951066</v>
      </c>
      <c r="D431" s="1">
        <v>167.31591469948901</v>
      </c>
      <c r="E431" s="1">
        <v>168.02350743268499</v>
      </c>
      <c r="F431" s="1">
        <v>62527400</v>
      </c>
      <c r="G431" s="1">
        <f t="shared" si="36"/>
        <v>2.6534652515769892</v>
      </c>
      <c r="H431" s="1">
        <f t="shared" si="37"/>
        <v>1.7886263563769944</v>
      </c>
      <c r="I431" s="1">
        <f t="shared" si="38"/>
        <v>1.0645095937504871</v>
      </c>
      <c r="J431" t="str">
        <f t="shared" si="39"/>
        <v>Tuesday</v>
      </c>
      <c r="K431" t="str">
        <f t="shared" si="40"/>
        <v>February</v>
      </c>
      <c r="L431">
        <f t="shared" si="41"/>
        <v>2022</v>
      </c>
    </row>
    <row r="432" spans="1:12" x14ac:dyDescent="0.3">
      <c r="A432" s="2">
        <v>44608</v>
      </c>
      <c r="B432" s="1">
        <v>169.57627868652301</v>
      </c>
      <c r="C432" s="1">
        <v>170.35265723929299</v>
      </c>
      <c r="D432" s="1">
        <v>167.11936365193401</v>
      </c>
      <c r="E432" s="1">
        <v>168.888345476002</v>
      </c>
      <c r="F432" s="1">
        <v>61177400</v>
      </c>
      <c r="G432" s="1">
        <f t="shared" si="36"/>
        <v>3.2332935873589861</v>
      </c>
      <c r="H432" s="1">
        <f t="shared" si="37"/>
        <v>0.68793321052100964</v>
      </c>
      <c r="I432" s="1">
        <f t="shared" si="38"/>
        <v>0.40733018526654979</v>
      </c>
      <c r="J432" t="str">
        <f t="shared" si="39"/>
        <v>Wednesday</v>
      </c>
      <c r="K432" t="str">
        <f t="shared" si="40"/>
        <v>February</v>
      </c>
      <c r="L432">
        <f t="shared" si="41"/>
        <v>2022</v>
      </c>
    </row>
    <row r="433" spans="1:12" x14ac:dyDescent="0.3">
      <c r="A433" s="2">
        <v>44609</v>
      </c>
      <c r="B433" s="1">
        <v>165.96952819824199</v>
      </c>
      <c r="C433" s="1">
        <v>168.94730800225199</v>
      </c>
      <c r="D433" s="1">
        <v>165.56659053604099</v>
      </c>
      <c r="E433" s="1">
        <v>168.08246911671301</v>
      </c>
      <c r="F433" s="1">
        <v>69589300</v>
      </c>
      <c r="G433" s="1">
        <f t="shared" si="36"/>
        <v>3.3807174662109958</v>
      </c>
      <c r="H433" s="1">
        <f t="shared" si="37"/>
        <v>-2.1129409184710255</v>
      </c>
      <c r="I433" s="1">
        <f t="shared" si="38"/>
        <v>-1.2570858398110767</v>
      </c>
      <c r="J433" t="str">
        <f t="shared" si="39"/>
        <v>Thursday</v>
      </c>
      <c r="K433" t="str">
        <f t="shared" si="40"/>
        <v>February</v>
      </c>
      <c r="L433">
        <f t="shared" si="41"/>
        <v>2022</v>
      </c>
    </row>
    <row r="434" spans="1:12" x14ac:dyDescent="0.3">
      <c r="A434" s="2">
        <v>44610</v>
      </c>
      <c r="B434" s="1">
        <v>164.41677856445301</v>
      </c>
      <c r="C434" s="1">
        <v>167.60093126737499</v>
      </c>
      <c r="D434" s="1">
        <v>163.32590754694201</v>
      </c>
      <c r="E434" s="1">
        <v>166.893353441253</v>
      </c>
      <c r="F434" s="1">
        <v>82772700</v>
      </c>
      <c r="G434" s="1">
        <f t="shared" si="36"/>
        <v>4.2750237204329835</v>
      </c>
      <c r="H434" s="1">
        <f t="shared" si="37"/>
        <v>-2.4765748767999867</v>
      </c>
      <c r="I434" s="1">
        <f t="shared" si="38"/>
        <v>-1.4839266068625967</v>
      </c>
      <c r="J434" t="str">
        <f t="shared" si="39"/>
        <v>Friday</v>
      </c>
      <c r="K434" t="str">
        <f t="shared" si="40"/>
        <v>February</v>
      </c>
      <c r="L434">
        <f t="shared" si="41"/>
        <v>2022</v>
      </c>
    </row>
    <row r="435" spans="1:12" x14ac:dyDescent="0.3">
      <c r="A435" s="2">
        <v>44614</v>
      </c>
      <c r="B435" s="1">
        <v>161.48811340332</v>
      </c>
      <c r="C435" s="1">
        <v>163.81726398261901</v>
      </c>
      <c r="D435" s="1">
        <v>159.35549802548999</v>
      </c>
      <c r="E435" s="1">
        <v>162.13672755479101</v>
      </c>
      <c r="F435" s="1">
        <v>91162800</v>
      </c>
      <c r="G435" s="1">
        <f t="shared" si="36"/>
        <v>4.4617659571290176</v>
      </c>
      <c r="H435" s="1">
        <f t="shared" si="37"/>
        <v>-0.64861415147100843</v>
      </c>
      <c r="I435" s="1">
        <f t="shared" si="38"/>
        <v>-0.40004147194337675</v>
      </c>
      <c r="J435" t="str">
        <f t="shared" si="39"/>
        <v>Tuesday</v>
      </c>
      <c r="K435" t="str">
        <f t="shared" si="40"/>
        <v>February</v>
      </c>
      <c r="L435">
        <f t="shared" si="41"/>
        <v>2022</v>
      </c>
    </row>
    <row r="436" spans="1:12" x14ac:dyDescent="0.3">
      <c r="A436" s="2">
        <v>44615</v>
      </c>
      <c r="B436" s="1">
        <v>157.31138610839801</v>
      </c>
      <c r="C436" s="1">
        <v>163.28659115268999</v>
      </c>
      <c r="D436" s="1">
        <v>156.99689373984501</v>
      </c>
      <c r="E436" s="1">
        <v>162.68710319648</v>
      </c>
      <c r="F436" s="1">
        <v>90009200</v>
      </c>
      <c r="G436" s="1">
        <f t="shared" si="36"/>
        <v>6.289697412844987</v>
      </c>
      <c r="H436" s="1">
        <f t="shared" si="37"/>
        <v>-5.3757170880819842</v>
      </c>
      <c r="I436" s="1">
        <f t="shared" si="38"/>
        <v>-3.3043289741225763</v>
      </c>
      <c r="J436" t="str">
        <f t="shared" si="39"/>
        <v>Wednesday</v>
      </c>
      <c r="K436" t="str">
        <f t="shared" si="40"/>
        <v>February</v>
      </c>
      <c r="L436">
        <f t="shared" si="41"/>
        <v>2022</v>
      </c>
    </row>
    <row r="437" spans="1:12" x14ac:dyDescent="0.3">
      <c r="A437" s="2">
        <v>44616</v>
      </c>
      <c r="B437" s="1">
        <v>159.93536376953099</v>
      </c>
      <c r="C437" s="1">
        <v>160.04346864256499</v>
      </c>
      <c r="D437" s="1">
        <v>149.38045024208799</v>
      </c>
      <c r="E437" s="1">
        <v>149.950456391194</v>
      </c>
      <c r="F437" s="1">
        <v>141147500</v>
      </c>
      <c r="G437" s="1">
        <f t="shared" si="36"/>
        <v>10.663018400477</v>
      </c>
      <c r="H437" s="1">
        <f t="shared" si="37"/>
        <v>9.9849073783369988</v>
      </c>
      <c r="I437" s="1">
        <f t="shared" si="38"/>
        <v>6.6588042601805464</v>
      </c>
      <c r="J437" t="str">
        <f t="shared" si="39"/>
        <v>Thursday</v>
      </c>
      <c r="K437" t="str">
        <f t="shared" si="40"/>
        <v>February</v>
      </c>
      <c r="L437">
        <f t="shared" si="41"/>
        <v>2022</v>
      </c>
    </row>
    <row r="438" spans="1:12" x14ac:dyDescent="0.3">
      <c r="A438" s="2">
        <v>44617</v>
      </c>
      <c r="B438" s="1">
        <v>162.009017944335</v>
      </c>
      <c r="C438" s="1">
        <v>162.274354027692</v>
      </c>
      <c r="D438" s="1">
        <v>158.09759757776399</v>
      </c>
      <c r="E438" s="1">
        <v>161.016414461262</v>
      </c>
      <c r="F438" s="1">
        <v>91974200</v>
      </c>
      <c r="G438" s="1">
        <f t="shared" si="36"/>
        <v>4.176756449928007</v>
      </c>
      <c r="H438" s="1">
        <f t="shared" si="37"/>
        <v>0.99260348307299751</v>
      </c>
      <c r="I438" s="1">
        <f t="shared" si="38"/>
        <v>0.61646105236792625</v>
      </c>
      <c r="J438" t="str">
        <f t="shared" si="39"/>
        <v>Friday</v>
      </c>
      <c r="K438" t="str">
        <f t="shared" si="40"/>
        <v>February</v>
      </c>
      <c r="L438">
        <f t="shared" si="41"/>
        <v>2022</v>
      </c>
    </row>
    <row r="439" spans="1:12" x14ac:dyDescent="0.3">
      <c r="A439" s="2">
        <v>44620</v>
      </c>
      <c r="B439" s="1">
        <v>162.27435302734301</v>
      </c>
      <c r="C439" s="1">
        <v>162.56918589174401</v>
      </c>
      <c r="D439" s="1">
        <v>159.63070950305999</v>
      </c>
      <c r="E439" s="1">
        <v>160.24985701872001</v>
      </c>
      <c r="F439" s="1">
        <v>95056600</v>
      </c>
      <c r="G439" s="1">
        <f t="shared" si="36"/>
        <v>2.9384763886840233</v>
      </c>
      <c r="H439" s="1">
        <f t="shared" si="37"/>
        <v>2.0244960086230037</v>
      </c>
      <c r="I439" s="1">
        <f t="shared" si="38"/>
        <v>1.2633371700210048</v>
      </c>
      <c r="J439" t="str">
        <f t="shared" si="39"/>
        <v>Monday</v>
      </c>
      <c r="K439" t="str">
        <f t="shared" si="40"/>
        <v>February</v>
      </c>
      <c r="L439">
        <f t="shared" si="41"/>
        <v>2022</v>
      </c>
    </row>
    <row r="440" spans="1:12" x14ac:dyDescent="0.3">
      <c r="A440" s="2">
        <v>44621</v>
      </c>
      <c r="B440" s="1">
        <v>160.38742065429599</v>
      </c>
      <c r="C440" s="1">
        <v>163.728834311236</v>
      </c>
      <c r="D440" s="1">
        <v>159.178622579267</v>
      </c>
      <c r="E440" s="1">
        <v>161.86156976875799</v>
      </c>
      <c r="F440" s="1">
        <v>83474400</v>
      </c>
      <c r="G440" s="1">
        <f t="shared" si="36"/>
        <v>4.5502117319690001</v>
      </c>
      <c r="H440" s="1">
        <f t="shared" si="37"/>
        <v>-1.4741491144619943</v>
      </c>
      <c r="I440" s="1">
        <f t="shared" si="38"/>
        <v>-0.91074682926158657</v>
      </c>
      <c r="J440" t="str">
        <f t="shared" si="39"/>
        <v>Tuesday</v>
      </c>
      <c r="K440" t="str">
        <f t="shared" si="40"/>
        <v>March</v>
      </c>
      <c r="L440">
        <f t="shared" si="41"/>
        <v>2022</v>
      </c>
    </row>
    <row r="441" spans="1:12" x14ac:dyDescent="0.3">
      <c r="A441" s="2">
        <v>44622</v>
      </c>
      <c r="B441" s="1">
        <v>163.68951416015599</v>
      </c>
      <c r="C441" s="1">
        <v>164.47573001503301</v>
      </c>
      <c r="D441" s="1">
        <v>160.141728048917</v>
      </c>
      <c r="E441" s="1">
        <v>161.55691358853201</v>
      </c>
      <c r="F441" s="1">
        <v>79724800</v>
      </c>
      <c r="G441" s="1">
        <f t="shared" si="36"/>
        <v>4.3340019661160056</v>
      </c>
      <c r="H441" s="1">
        <f t="shared" si="37"/>
        <v>2.132600571623982</v>
      </c>
      <c r="I441" s="1">
        <f t="shared" si="38"/>
        <v>1.3200305231477032</v>
      </c>
      <c r="J441" t="str">
        <f t="shared" si="39"/>
        <v>Wednesday</v>
      </c>
      <c r="K441" t="str">
        <f t="shared" si="40"/>
        <v>March</v>
      </c>
      <c r="L441">
        <f t="shared" si="41"/>
        <v>2022</v>
      </c>
    </row>
    <row r="442" spans="1:12" x14ac:dyDescent="0.3">
      <c r="A442" s="2">
        <v>44623</v>
      </c>
      <c r="B442" s="1">
        <v>163.36521911621</v>
      </c>
      <c r="C442" s="1">
        <v>165.99904029600401</v>
      </c>
      <c r="D442" s="1">
        <v>162.69694530684001</v>
      </c>
      <c r="E442" s="1">
        <v>165.566620774261</v>
      </c>
      <c r="F442" s="1">
        <v>76678400</v>
      </c>
      <c r="G442" s="1">
        <f t="shared" si="36"/>
        <v>3.3020949891640043</v>
      </c>
      <c r="H442" s="1">
        <f t="shared" si="37"/>
        <v>-2.2014016580509974</v>
      </c>
      <c r="I442" s="1">
        <f t="shared" si="38"/>
        <v>-1.3296168320379391</v>
      </c>
      <c r="J442" t="str">
        <f t="shared" si="39"/>
        <v>Thursday</v>
      </c>
      <c r="K442" t="str">
        <f t="shared" si="40"/>
        <v>March</v>
      </c>
      <c r="L442">
        <f t="shared" si="41"/>
        <v>2022</v>
      </c>
    </row>
    <row r="443" spans="1:12" x14ac:dyDescent="0.3">
      <c r="A443" s="2">
        <v>44624</v>
      </c>
      <c r="B443" s="1">
        <v>160.35791015625</v>
      </c>
      <c r="C443" s="1">
        <v>162.696897797681</v>
      </c>
      <c r="D443" s="1">
        <v>159.30635844072901</v>
      </c>
      <c r="E443" s="1">
        <v>161.65516834266899</v>
      </c>
      <c r="F443" s="1">
        <v>83737200</v>
      </c>
      <c r="G443" s="1">
        <f t="shared" si="36"/>
        <v>3.3905393569519902</v>
      </c>
      <c r="H443" s="1">
        <f t="shared" si="37"/>
        <v>-1.2972581864189863</v>
      </c>
      <c r="I443" s="1">
        <f t="shared" si="38"/>
        <v>-0.80248481982903241</v>
      </c>
      <c r="J443" t="str">
        <f t="shared" si="39"/>
        <v>Friday</v>
      </c>
      <c r="K443" t="str">
        <f t="shared" si="40"/>
        <v>March</v>
      </c>
      <c r="L443">
        <f t="shared" si="41"/>
        <v>2022</v>
      </c>
    </row>
    <row r="444" spans="1:12" x14ac:dyDescent="0.3">
      <c r="A444" s="2">
        <v>44627</v>
      </c>
      <c r="B444" s="1">
        <v>156.55462646484301</v>
      </c>
      <c r="C444" s="1">
        <v>162.17604917250401</v>
      </c>
      <c r="D444" s="1">
        <v>156.29909770806501</v>
      </c>
      <c r="E444" s="1">
        <v>160.54465401699201</v>
      </c>
      <c r="F444" s="1">
        <v>96418800</v>
      </c>
      <c r="G444" s="1">
        <f t="shared" si="36"/>
        <v>5.8769514644390028</v>
      </c>
      <c r="H444" s="1">
        <f t="shared" si="37"/>
        <v>-3.9900275521490016</v>
      </c>
      <c r="I444" s="1">
        <f t="shared" si="38"/>
        <v>-2.4853070172780081</v>
      </c>
      <c r="J444" t="str">
        <f t="shared" si="39"/>
        <v>Monday</v>
      </c>
      <c r="K444" t="str">
        <f t="shared" si="40"/>
        <v>March</v>
      </c>
      <c r="L444">
        <f t="shared" si="41"/>
        <v>2022</v>
      </c>
    </row>
    <row r="445" spans="1:12" x14ac:dyDescent="0.3">
      <c r="A445" s="2">
        <v>44628</v>
      </c>
      <c r="B445" s="1">
        <v>154.72668457031199</v>
      </c>
      <c r="C445" s="1">
        <v>160.072934117827</v>
      </c>
      <c r="D445" s="1">
        <v>153.11494889753001</v>
      </c>
      <c r="E445" s="1">
        <v>156.082906476418</v>
      </c>
      <c r="F445" s="1">
        <v>131148300</v>
      </c>
      <c r="G445" s="1">
        <f t="shared" si="36"/>
        <v>6.9579852202969903</v>
      </c>
      <c r="H445" s="1">
        <f t="shared" si="37"/>
        <v>-1.3562219061060148</v>
      </c>
      <c r="I445" s="1">
        <f t="shared" si="38"/>
        <v>-0.86891123232057521</v>
      </c>
      <c r="J445" t="str">
        <f t="shared" si="39"/>
        <v>Tuesday</v>
      </c>
      <c r="K445" t="str">
        <f t="shared" si="40"/>
        <v>March</v>
      </c>
      <c r="L445">
        <f t="shared" si="41"/>
        <v>2022</v>
      </c>
    </row>
    <row r="446" spans="1:12" x14ac:dyDescent="0.3">
      <c r="A446" s="2">
        <v>44629</v>
      </c>
      <c r="B446" s="1">
        <v>160.14172363281199</v>
      </c>
      <c r="C446" s="1">
        <v>160.59380261054099</v>
      </c>
      <c r="D446" s="1">
        <v>156.662738440379</v>
      </c>
      <c r="E446" s="1">
        <v>158.697056350612</v>
      </c>
      <c r="F446" s="1">
        <v>91454900</v>
      </c>
      <c r="G446" s="1">
        <f t="shared" si="36"/>
        <v>3.9310641701619886</v>
      </c>
      <c r="H446" s="1">
        <f t="shared" si="37"/>
        <v>1.4446672821999869</v>
      </c>
      <c r="I446" s="1">
        <f t="shared" si="38"/>
        <v>0.91033023259628698</v>
      </c>
      <c r="J446" t="str">
        <f t="shared" si="39"/>
        <v>Wednesday</v>
      </c>
      <c r="K446" t="str">
        <f t="shared" si="40"/>
        <v>March</v>
      </c>
      <c r="L446">
        <f t="shared" si="41"/>
        <v>2022</v>
      </c>
    </row>
    <row r="447" spans="1:12" x14ac:dyDescent="0.3">
      <c r="A447" s="2">
        <v>44630</v>
      </c>
      <c r="B447" s="1">
        <v>155.78807067871</v>
      </c>
      <c r="C447" s="1">
        <v>157.62583830193401</v>
      </c>
      <c r="D447" s="1">
        <v>153.29183663849</v>
      </c>
      <c r="E447" s="1">
        <v>157.43911036241201</v>
      </c>
      <c r="F447" s="1">
        <v>105342000</v>
      </c>
      <c r="G447" s="1">
        <f t="shared" si="36"/>
        <v>4.3340016634440133</v>
      </c>
      <c r="H447" s="1">
        <f t="shared" si="37"/>
        <v>-1.6510396837020096</v>
      </c>
      <c r="I447" s="1">
        <f t="shared" si="38"/>
        <v>-1.0486845866325405</v>
      </c>
      <c r="J447" t="str">
        <f t="shared" si="39"/>
        <v>Thursday</v>
      </c>
      <c r="K447" t="str">
        <f t="shared" si="40"/>
        <v>March</v>
      </c>
      <c r="L447">
        <f t="shared" si="41"/>
        <v>2022</v>
      </c>
    </row>
    <row r="448" spans="1:12" x14ac:dyDescent="0.3">
      <c r="A448" s="2">
        <v>44631</v>
      </c>
      <c r="B448" s="1">
        <v>152.063385009765</v>
      </c>
      <c r="C448" s="1">
        <v>156.53497348620601</v>
      </c>
      <c r="D448" s="1">
        <v>151.83735301963301</v>
      </c>
      <c r="E448" s="1">
        <v>156.19099937424201</v>
      </c>
      <c r="F448" s="1">
        <v>96970100</v>
      </c>
      <c r="G448" s="1">
        <f t="shared" si="36"/>
        <v>4.6976204665729995</v>
      </c>
      <c r="H448" s="1">
        <f t="shared" si="37"/>
        <v>-4.1276143644770116</v>
      </c>
      <c r="I448" s="1">
        <f t="shared" si="38"/>
        <v>-2.6426710764472583</v>
      </c>
      <c r="J448" t="str">
        <f t="shared" si="39"/>
        <v>Friday</v>
      </c>
      <c r="K448" t="str">
        <f t="shared" si="40"/>
        <v>March</v>
      </c>
      <c r="L448">
        <f t="shared" si="41"/>
        <v>2022</v>
      </c>
    </row>
    <row r="449" spans="1:12" x14ac:dyDescent="0.3">
      <c r="A449" s="2">
        <v>44634</v>
      </c>
      <c r="B449" s="1">
        <v>148.02426147460901</v>
      </c>
      <c r="C449" s="1">
        <v>151.46394366792001</v>
      </c>
      <c r="D449" s="1">
        <v>147.51323377431001</v>
      </c>
      <c r="E449" s="1">
        <v>148.83995933709301</v>
      </c>
      <c r="F449" s="1">
        <v>108732100</v>
      </c>
      <c r="G449" s="1">
        <f t="shared" si="36"/>
        <v>3.9507098936099965</v>
      </c>
      <c r="H449" s="1">
        <f t="shared" si="37"/>
        <v>-0.81569786248400078</v>
      </c>
      <c r="I449" s="1">
        <f t="shared" si="38"/>
        <v>-0.54803687539083956</v>
      </c>
      <c r="J449" t="str">
        <f t="shared" si="39"/>
        <v>Monday</v>
      </c>
      <c r="K449" t="str">
        <f t="shared" si="40"/>
        <v>March</v>
      </c>
      <c r="L449">
        <f t="shared" si="41"/>
        <v>2022</v>
      </c>
    </row>
    <row r="450" spans="1:12" x14ac:dyDescent="0.3">
      <c r="A450" s="2">
        <v>44635</v>
      </c>
      <c r="B450" s="1">
        <v>152.41719055175699</v>
      </c>
      <c r="C450" s="1">
        <v>152.88892907582499</v>
      </c>
      <c r="D450" s="1">
        <v>147.788370627474</v>
      </c>
      <c r="E450" s="1">
        <v>148.299398201484</v>
      </c>
      <c r="F450" s="1">
        <v>92964300</v>
      </c>
      <c r="G450" s="1">
        <f t="shared" si="36"/>
        <v>5.1005584483509949</v>
      </c>
      <c r="H450" s="1">
        <f t="shared" si="37"/>
        <v>4.1177923502729925</v>
      </c>
      <c r="I450" s="1">
        <f t="shared" si="38"/>
        <v>2.7766750237775319</v>
      </c>
      <c r="J450" t="str">
        <f t="shared" si="39"/>
        <v>Tuesday</v>
      </c>
      <c r="K450" t="str">
        <f t="shared" si="40"/>
        <v>March</v>
      </c>
      <c r="L450">
        <f t="shared" si="41"/>
        <v>2022</v>
      </c>
    </row>
    <row r="451" spans="1:12" x14ac:dyDescent="0.3">
      <c r="A451" s="2">
        <v>44636</v>
      </c>
      <c r="B451" s="1">
        <v>156.83964538574199</v>
      </c>
      <c r="C451" s="1">
        <v>157.24258310394299</v>
      </c>
      <c r="D451" s="1">
        <v>151.79806526213</v>
      </c>
      <c r="E451" s="1">
        <v>154.34342597712799</v>
      </c>
      <c r="F451" s="1">
        <v>102300200</v>
      </c>
      <c r="G451" s="1">
        <f t="shared" ref="G451:G514" si="42">C451-D451</f>
        <v>5.4445178418129956</v>
      </c>
      <c r="H451" s="1">
        <f t="shared" ref="H451:H514" si="43">B451-E451</f>
        <v>2.4962194086139959</v>
      </c>
      <c r="I451" s="1">
        <f t="shared" ref="I451:I514" si="44">(B451-E451)/E451*100</f>
        <v>1.6173150186415508</v>
      </c>
      <c r="J451" t="str">
        <f t="shared" ref="J451:J514" si="45">TEXT(A451,"dddd")</f>
        <v>Wednesday</v>
      </c>
      <c r="K451" t="str">
        <f t="shared" ref="K451:K514" si="46">TEXT(A451,"mmmm")</f>
        <v>March</v>
      </c>
      <c r="L451">
        <f t="shared" ref="L451:L514" si="47">YEAR(A451)</f>
        <v>2022</v>
      </c>
    </row>
    <row r="452" spans="1:12" x14ac:dyDescent="0.3">
      <c r="A452" s="2">
        <v>44637</v>
      </c>
      <c r="B452" s="1">
        <v>157.85186767578099</v>
      </c>
      <c r="C452" s="1">
        <v>158.225323548657</v>
      </c>
      <c r="D452" s="1">
        <v>154.91340697863001</v>
      </c>
      <c r="E452" s="1">
        <v>155.87651344487901</v>
      </c>
      <c r="F452" s="1">
        <v>75615400</v>
      </c>
      <c r="G452" s="1">
        <f t="shared" si="42"/>
        <v>3.3119165700269946</v>
      </c>
      <c r="H452" s="1">
        <f t="shared" si="43"/>
        <v>1.9753542309019849</v>
      </c>
      <c r="I452" s="1">
        <f t="shared" si="44"/>
        <v>1.2672558471103532</v>
      </c>
      <c r="J452" t="str">
        <f t="shared" si="45"/>
        <v>Thursday</v>
      </c>
      <c r="K452" t="str">
        <f t="shared" si="46"/>
        <v>March</v>
      </c>
      <c r="L452">
        <f t="shared" si="47"/>
        <v>2022</v>
      </c>
    </row>
    <row r="453" spans="1:12" x14ac:dyDescent="0.3">
      <c r="A453" s="2">
        <v>44638</v>
      </c>
      <c r="B453" s="1">
        <v>161.15397644042901</v>
      </c>
      <c r="C453" s="1">
        <v>161.64535947689501</v>
      </c>
      <c r="D453" s="1">
        <v>157.006702412994</v>
      </c>
      <c r="E453" s="1">
        <v>157.74377696769201</v>
      </c>
      <c r="F453" s="1">
        <v>123511700</v>
      </c>
      <c r="G453" s="1">
        <f t="shared" si="42"/>
        <v>4.6386570639010074</v>
      </c>
      <c r="H453" s="1">
        <f t="shared" si="43"/>
        <v>3.4101994727369913</v>
      </c>
      <c r="I453" s="1">
        <f t="shared" si="44"/>
        <v>2.1618599087021004</v>
      </c>
      <c r="J453" t="str">
        <f t="shared" si="45"/>
        <v>Friday</v>
      </c>
      <c r="K453" t="str">
        <f t="shared" si="46"/>
        <v>March</v>
      </c>
      <c r="L453">
        <f t="shared" si="47"/>
        <v>2022</v>
      </c>
    </row>
    <row r="454" spans="1:12" x14ac:dyDescent="0.3">
      <c r="A454" s="2">
        <v>44641</v>
      </c>
      <c r="B454" s="1">
        <v>162.52987670898401</v>
      </c>
      <c r="C454" s="1">
        <v>163.483161109478</v>
      </c>
      <c r="D454" s="1">
        <v>160.20071065000701</v>
      </c>
      <c r="E454" s="1">
        <v>160.69209374321801</v>
      </c>
      <c r="F454" s="1">
        <v>95811400</v>
      </c>
      <c r="G454" s="1">
        <f t="shared" si="42"/>
        <v>3.2824504594709936</v>
      </c>
      <c r="H454" s="1">
        <f t="shared" si="43"/>
        <v>1.8377829657659959</v>
      </c>
      <c r="I454" s="1">
        <f t="shared" si="44"/>
        <v>1.1436673223654223</v>
      </c>
      <c r="J454" t="str">
        <f t="shared" si="45"/>
        <v>Monday</v>
      </c>
      <c r="K454" t="str">
        <f t="shared" si="46"/>
        <v>March</v>
      </c>
      <c r="L454">
        <f t="shared" si="47"/>
        <v>2022</v>
      </c>
    </row>
    <row r="455" spans="1:12" x14ac:dyDescent="0.3">
      <c r="A455" s="2">
        <v>44642</v>
      </c>
      <c r="B455" s="1">
        <v>165.910552978515</v>
      </c>
      <c r="C455" s="1">
        <v>166.50020354427701</v>
      </c>
      <c r="D455" s="1">
        <v>162.06793455898901</v>
      </c>
      <c r="E455" s="1">
        <v>162.65758512475099</v>
      </c>
      <c r="F455" s="1">
        <v>81532000</v>
      </c>
      <c r="G455" s="1">
        <f t="shared" si="42"/>
        <v>4.4322689852880046</v>
      </c>
      <c r="H455" s="1">
        <f t="shared" si="43"/>
        <v>3.2529678537640052</v>
      </c>
      <c r="I455" s="1">
        <f t="shared" si="44"/>
        <v>1.999886971928869</v>
      </c>
      <c r="J455" t="str">
        <f t="shared" si="45"/>
        <v>Tuesday</v>
      </c>
      <c r="K455" t="str">
        <f t="shared" si="46"/>
        <v>March</v>
      </c>
      <c r="L455">
        <f t="shared" si="47"/>
        <v>2022</v>
      </c>
    </row>
    <row r="456" spans="1:12" x14ac:dyDescent="0.3">
      <c r="A456" s="2">
        <v>44643</v>
      </c>
      <c r="B456" s="1">
        <v>167.276596069335</v>
      </c>
      <c r="C456" s="1">
        <v>169.66471008875001</v>
      </c>
      <c r="D456" s="1">
        <v>164.76070268413901</v>
      </c>
      <c r="E456" s="1">
        <v>165.09485449821099</v>
      </c>
      <c r="F456" s="1">
        <v>98062700</v>
      </c>
      <c r="G456" s="1">
        <f t="shared" si="42"/>
        <v>4.9040074046110078</v>
      </c>
      <c r="H456" s="1">
        <f t="shared" si="43"/>
        <v>2.1817415711240074</v>
      </c>
      <c r="I456" s="1">
        <f t="shared" si="44"/>
        <v>1.3215079160130028</v>
      </c>
      <c r="J456" t="str">
        <f t="shared" si="45"/>
        <v>Wednesday</v>
      </c>
      <c r="K456" t="str">
        <f t="shared" si="46"/>
        <v>March</v>
      </c>
      <c r="L456">
        <f t="shared" si="47"/>
        <v>2022</v>
      </c>
    </row>
    <row r="457" spans="1:12" x14ac:dyDescent="0.3">
      <c r="A457" s="2">
        <v>44644</v>
      </c>
      <c r="B457" s="1">
        <v>171.07011413574199</v>
      </c>
      <c r="C457" s="1">
        <v>171.138899969704</v>
      </c>
      <c r="D457" s="1">
        <v>167.276636125788</v>
      </c>
      <c r="E457" s="1">
        <v>168.11197837145599</v>
      </c>
      <c r="F457" s="1">
        <v>90131400</v>
      </c>
      <c r="G457" s="1">
        <f t="shared" si="42"/>
        <v>3.8622638439159971</v>
      </c>
      <c r="H457" s="1">
        <f t="shared" si="43"/>
        <v>2.9581357642859984</v>
      </c>
      <c r="I457" s="1">
        <f t="shared" si="44"/>
        <v>1.7596222428301784</v>
      </c>
      <c r="J457" t="str">
        <f t="shared" si="45"/>
        <v>Thursday</v>
      </c>
      <c r="K457" t="str">
        <f t="shared" si="46"/>
        <v>March</v>
      </c>
      <c r="L457">
        <f t="shared" si="47"/>
        <v>2022</v>
      </c>
    </row>
    <row r="458" spans="1:12" x14ac:dyDescent="0.3">
      <c r="A458" s="2">
        <v>44645</v>
      </c>
      <c r="B458" s="1">
        <v>171.708892822265</v>
      </c>
      <c r="C458" s="1">
        <v>172.25923943454501</v>
      </c>
      <c r="D458" s="1">
        <v>169.77284242104</v>
      </c>
      <c r="E458" s="1">
        <v>170.88337290384601</v>
      </c>
      <c r="F458" s="1">
        <v>80546200</v>
      </c>
      <c r="G458" s="1">
        <f t="shared" si="42"/>
        <v>2.4863970135050124</v>
      </c>
      <c r="H458" s="1">
        <f t="shared" si="43"/>
        <v>0.82551991841899053</v>
      </c>
      <c r="I458" s="1">
        <f t="shared" si="44"/>
        <v>0.48308966776042073</v>
      </c>
      <c r="J458" t="str">
        <f t="shared" si="45"/>
        <v>Friday</v>
      </c>
      <c r="K458" t="str">
        <f t="shared" si="46"/>
        <v>March</v>
      </c>
      <c r="L458">
        <f t="shared" si="47"/>
        <v>2022</v>
      </c>
    </row>
    <row r="459" spans="1:12" x14ac:dyDescent="0.3">
      <c r="A459" s="2">
        <v>44648</v>
      </c>
      <c r="B459" s="1">
        <v>172.57371520996</v>
      </c>
      <c r="C459" s="1">
        <v>172.701464592516</v>
      </c>
      <c r="D459" s="1">
        <v>169.035751619595</v>
      </c>
      <c r="E459" s="1">
        <v>169.20282003972099</v>
      </c>
      <c r="F459" s="1">
        <v>90371900</v>
      </c>
      <c r="G459" s="1">
        <f t="shared" si="42"/>
        <v>3.6657129729209998</v>
      </c>
      <c r="H459" s="1">
        <f t="shared" si="43"/>
        <v>3.3708951702390095</v>
      </c>
      <c r="I459" s="1">
        <f t="shared" si="44"/>
        <v>1.9922216245850273</v>
      </c>
      <c r="J459" t="str">
        <f t="shared" si="45"/>
        <v>Monday</v>
      </c>
      <c r="K459" t="str">
        <f t="shared" si="46"/>
        <v>March</v>
      </c>
      <c r="L459">
        <f t="shared" si="47"/>
        <v>2022</v>
      </c>
    </row>
    <row r="460" spans="1:12" x14ac:dyDescent="0.3">
      <c r="A460" s="2">
        <v>44649</v>
      </c>
      <c r="B460" s="1">
        <v>175.87582397460901</v>
      </c>
      <c r="C460" s="1">
        <v>175.924950281869</v>
      </c>
      <c r="D460" s="1">
        <v>173.30096665224801</v>
      </c>
      <c r="E460" s="1">
        <v>173.64494077798901</v>
      </c>
      <c r="F460" s="1">
        <v>100589400</v>
      </c>
      <c r="G460" s="1">
        <f t="shared" si="42"/>
        <v>2.6239836296209944</v>
      </c>
      <c r="H460" s="1">
        <f t="shared" si="43"/>
        <v>2.2308831966199989</v>
      </c>
      <c r="I460" s="1">
        <f t="shared" si="44"/>
        <v>1.284738378570015</v>
      </c>
      <c r="J460" t="str">
        <f t="shared" si="45"/>
        <v>Tuesday</v>
      </c>
      <c r="K460" t="str">
        <f t="shared" si="46"/>
        <v>March</v>
      </c>
      <c r="L460">
        <f t="shared" si="47"/>
        <v>2022</v>
      </c>
    </row>
    <row r="461" spans="1:12" x14ac:dyDescent="0.3">
      <c r="A461" s="2">
        <v>44650</v>
      </c>
      <c r="B461" s="1">
        <v>174.70631408691401</v>
      </c>
      <c r="C461" s="1">
        <v>176.514599907921</v>
      </c>
      <c r="D461" s="1">
        <v>173.654747280549</v>
      </c>
      <c r="E461" s="1">
        <v>175.47287035877099</v>
      </c>
      <c r="F461" s="1">
        <v>92633200</v>
      </c>
      <c r="G461" s="1">
        <f t="shared" si="42"/>
        <v>2.8598526273719926</v>
      </c>
      <c r="H461" s="1">
        <f t="shared" si="43"/>
        <v>-0.76655627185698449</v>
      </c>
      <c r="I461" s="1">
        <f t="shared" si="44"/>
        <v>-0.43685173114777642</v>
      </c>
      <c r="J461" t="str">
        <f t="shared" si="45"/>
        <v>Wednesday</v>
      </c>
      <c r="K461" t="str">
        <f t="shared" si="46"/>
        <v>March</v>
      </c>
      <c r="L461">
        <f t="shared" si="47"/>
        <v>2022</v>
      </c>
    </row>
    <row r="462" spans="1:12" x14ac:dyDescent="0.3">
      <c r="A462" s="2">
        <v>44651</v>
      </c>
      <c r="B462" s="1">
        <v>171.60078430175699</v>
      </c>
      <c r="C462" s="1">
        <v>174.961842465953</v>
      </c>
      <c r="D462" s="1">
        <v>171.39439682863301</v>
      </c>
      <c r="E462" s="1">
        <v>174.775114513083</v>
      </c>
      <c r="F462" s="1">
        <v>103049300</v>
      </c>
      <c r="G462" s="1">
        <f t="shared" si="42"/>
        <v>3.5674456373199916</v>
      </c>
      <c r="H462" s="1">
        <f t="shared" si="43"/>
        <v>-3.1743302113260086</v>
      </c>
      <c r="I462" s="1">
        <f t="shared" si="44"/>
        <v>-1.816236951221331</v>
      </c>
      <c r="J462" t="str">
        <f t="shared" si="45"/>
        <v>Thursday</v>
      </c>
      <c r="K462" t="str">
        <f t="shared" si="46"/>
        <v>March</v>
      </c>
      <c r="L462">
        <f t="shared" si="47"/>
        <v>2022</v>
      </c>
    </row>
    <row r="463" spans="1:12" x14ac:dyDescent="0.3">
      <c r="A463" s="2">
        <v>44652</v>
      </c>
      <c r="B463" s="1">
        <v>171.30595397949199</v>
      </c>
      <c r="C463" s="1">
        <v>171.86613784627099</v>
      </c>
      <c r="D463" s="1">
        <v>168.97680315531099</v>
      </c>
      <c r="E463" s="1">
        <v>171.030780675193</v>
      </c>
      <c r="F463" s="1">
        <v>78751300</v>
      </c>
      <c r="G463" s="1">
        <f t="shared" si="42"/>
        <v>2.8893346909599984</v>
      </c>
      <c r="H463" s="1">
        <f t="shared" si="43"/>
        <v>0.27517330429898834</v>
      </c>
      <c r="I463" s="1">
        <f t="shared" si="44"/>
        <v>0.16089109996028955</v>
      </c>
      <c r="J463" t="str">
        <f t="shared" si="45"/>
        <v>Friday</v>
      </c>
      <c r="K463" t="str">
        <f t="shared" si="46"/>
        <v>April</v>
      </c>
      <c r="L463">
        <f t="shared" si="47"/>
        <v>2022</v>
      </c>
    </row>
    <row r="464" spans="1:12" x14ac:dyDescent="0.3">
      <c r="A464" s="2">
        <v>44655</v>
      </c>
      <c r="B464" s="1">
        <v>175.36479187011699</v>
      </c>
      <c r="C464" s="1">
        <v>175.41393317612699</v>
      </c>
      <c r="D464" s="1">
        <v>171.43372732246399</v>
      </c>
      <c r="E464" s="1">
        <v>171.56149171892599</v>
      </c>
      <c r="F464" s="1">
        <v>76468400</v>
      </c>
      <c r="G464" s="1">
        <f t="shared" si="42"/>
        <v>3.9802058536629943</v>
      </c>
      <c r="H464" s="1">
        <f t="shared" si="43"/>
        <v>3.8033001511909958</v>
      </c>
      <c r="I464" s="1">
        <f t="shared" si="44"/>
        <v>2.2168728617853528</v>
      </c>
      <c r="J464" t="str">
        <f t="shared" si="45"/>
        <v>Monday</v>
      </c>
      <c r="K464" t="str">
        <f t="shared" si="46"/>
        <v>April</v>
      </c>
      <c r="L464">
        <f t="shared" si="47"/>
        <v>2022</v>
      </c>
    </row>
    <row r="465" spans="1:12" x14ac:dyDescent="0.3">
      <c r="A465" s="2">
        <v>44656</v>
      </c>
      <c r="B465" s="1">
        <v>172.04301452636699</v>
      </c>
      <c r="C465" s="1">
        <v>175.22718178273499</v>
      </c>
      <c r="D465" s="1">
        <v>171.414044882669</v>
      </c>
      <c r="E465" s="1">
        <v>174.44096597915799</v>
      </c>
      <c r="F465" s="1">
        <v>73401800</v>
      </c>
      <c r="G465" s="1">
        <f t="shared" si="42"/>
        <v>3.8131369000659845</v>
      </c>
      <c r="H465" s="1">
        <f t="shared" si="43"/>
        <v>-2.3979514527910055</v>
      </c>
      <c r="I465" s="1">
        <f t="shared" si="44"/>
        <v>-1.3746492627640632</v>
      </c>
      <c r="J465" t="str">
        <f t="shared" si="45"/>
        <v>Tuesday</v>
      </c>
      <c r="K465" t="str">
        <f t="shared" si="46"/>
        <v>April</v>
      </c>
      <c r="L465">
        <f t="shared" si="47"/>
        <v>2022</v>
      </c>
    </row>
    <row r="466" spans="1:12" x14ac:dyDescent="0.3">
      <c r="A466" s="2">
        <v>44657</v>
      </c>
      <c r="B466" s="1">
        <v>168.86871337890599</v>
      </c>
      <c r="C466" s="1">
        <v>170.637695490233</v>
      </c>
      <c r="D466" s="1">
        <v>167.19801388325001</v>
      </c>
      <c r="E466" s="1">
        <v>169.389578251155</v>
      </c>
      <c r="F466" s="1">
        <v>89058800</v>
      </c>
      <c r="G466" s="1">
        <f t="shared" si="42"/>
        <v>3.4396816069829868</v>
      </c>
      <c r="H466" s="1">
        <f t="shared" si="43"/>
        <v>-0.52086487224900679</v>
      </c>
      <c r="I466" s="1">
        <f t="shared" si="44"/>
        <v>-0.3074952294153051</v>
      </c>
      <c r="J466" t="str">
        <f t="shared" si="45"/>
        <v>Wednesday</v>
      </c>
      <c r="K466" t="str">
        <f t="shared" si="46"/>
        <v>April</v>
      </c>
      <c r="L466">
        <f t="shared" si="47"/>
        <v>2022</v>
      </c>
    </row>
    <row r="467" spans="1:12" x14ac:dyDescent="0.3">
      <c r="A467" s="2">
        <v>44658</v>
      </c>
      <c r="B467" s="1">
        <v>169.17332458496</v>
      </c>
      <c r="C467" s="1">
        <v>170.372300205013</v>
      </c>
      <c r="D467" s="1">
        <v>166.92279723009801</v>
      </c>
      <c r="E467" s="1">
        <v>168.21021818380601</v>
      </c>
      <c r="F467" s="1">
        <v>77594700</v>
      </c>
      <c r="G467" s="1">
        <f t="shared" si="42"/>
        <v>3.4495029749149921</v>
      </c>
      <c r="H467" s="1">
        <f t="shared" si="43"/>
        <v>0.96310640115399337</v>
      </c>
      <c r="I467" s="1">
        <f t="shared" si="44"/>
        <v>0.57256117467346224</v>
      </c>
      <c r="J467" t="str">
        <f t="shared" si="45"/>
        <v>Thursday</v>
      </c>
      <c r="K467" t="str">
        <f t="shared" si="46"/>
        <v>April</v>
      </c>
      <c r="L467">
        <f t="shared" si="47"/>
        <v>2022</v>
      </c>
    </row>
    <row r="468" spans="1:12" x14ac:dyDescent="0.3">
      <c r="A468" s="2">
        <v>44659</v>
      </c>
      <c r="B468" s="1">
        <v>167.15867614746</v>
      </c>
      <c r="C468" s="1">
        <v>168.819553194164</v>
      </c>
      <c r="D468" s="1">
        <v>166.284014950748</v>
      </c>
      <c r="E468" s="1">
        <v>168.819553194164</v>
      </c>
      <c r="F468" s="1">
        <v>76575500</v>
      </c>
      <c r="G468" s="1">
        <f t="shared" si="42"/>
        <v>2.5355382434159992</v>
      </c>
      <c r="H468" s="1">
        <f t="shared" si="43"/>
        <v>-1.6608770467040017</v>
      </c>
      <c r="I468" s="1">
        <f t="shared" si="44"/>
        <v>-0.98381793772062742</v>
      </c>
      <c r="J468" t="str">
        <f t="shared" si="45"/>
        <v>Friday</v>
      </c>
      <c r="K468" t="str">
        <f t="shared" si="46"/>
        <v>April</v>
      </c>
      <c r="L468">
        <f t="shared" si="47"/>
        <v>2022</v>
      </c>
    </row>
    <row r="469" spans="1:12" x14ac:dyDescent="0.3">
      <c r="A469" s="2">
        <v>44662</v>
      </c>
      <c r="B469" s="1">
        <v>162.89347839355401</v>
      </c>
      <c r="C469" s="1">
        <v>166.116949948826</v>
      </c>
      <c r="D469" s="1">
        <v>162.647786872599</v>
      </c>
      <c r="E469" s="1">
        <v>165.802472599829</v>
      </c>
      <c r="F469" s="1">
        <v>72246700</v>
      </c>
      <c r="G469" s="1">
        <f t="shared" si="42"/>
        <v>3.4691630762270051</v>
      </c>
      <c r="H469" s="1">
        <f t="shared" si="43"/>
        <v>-2.9089942062749969</v>
      </c>
      <c r="I469" s="1">
        <f t="shared" si="44"/>
        <v>-1.754493862884646</v>
      </c>
      <c r="J469" t="str">
        <f t="shared" si="45"/>
        <v>Monday</v>
      </c>
      <c r="K469" t="str">
        <f t="shared" si="46"/>
        <v>April</v>
      </c>
      <c r="L469">
        <f t="shared" si="47"/>
        <v>2022</v>
      </c>
    </row>
    <row r="470" spans="1:12" x14ac:dyDescent="0.3">
      <c r="A470" s="2">
        <v>44663</v>
      </c>
      <c r="B470" s="1">
        <v>164.77055358886699</v>
      </c>
      <c r="C470" s="1">
        <v>166.942458083237</v>
      </c>
      <c r="D470" s="1">
        <v>163.768128055255</v>
      </c>
      <c r="E470" s="1">
        <v>165.124349953917</v>
      </c>
      <c r="F470" s="1">
        <v>79265200</v>
      </c>
      <c r="G470" s="1">
        <f t="shared" si="42"/>
        <v>3.1743300279819948</v>
      </c>
      <c r="H470" s="1">
        <f t="shared" si="43"/>
        <v>-0.35379636505001599</v>
      </c>
      <c r="I470" s="1">
        <f t="shared" si="44"/>
        <v>-0.21426056493106782</v>
      </c>
      <c r="J470" t="str">
        <f t="shared" si="45"/>
        <v>Tuesday</v>
      </c>
      <c r="K470" t="str">
        <f t="shared" si="46"/>
        <v>April</v>
      </c>
      <c r="L470">
        <f t="shared" si="47"/>
        <v>2022</v>
      </c>
    </row>
    <row r="471" spans="1:12" x14ac:dyDescent="0.3">
      <c r="A471" s="2">
        <v>44664</v>
      </c>
      <c r="B471" s="1">
        <v>167.46333312988199</v>
      </c>
      <c r="C471" s="1">
        <v>168.092302817855</v>
      </c>
      <c r="D471" s="1">
        <v>163.895902475893</v>
      </c>
      <c r="E471" s="1">
        <v>164.505212643542</v>
      </c>
      <c r="F471" s="1">
        <v>70618900</v>
      </c>
      <c r="G471" s="1">
        <f t="shared" si="42"/>
        <v>4.1964003419620042</v>
      </c>
      <c r="H471" s="1">
        <f t="shared" si="43"/>
        <v>2.9581204863399932</v>
      </c>
      <c r="I471" s="1">
        <f t="shared" si="44"/>
        <v>1.798192554998117</v>
      </c>
      <c r="J471" t="str">
        <f t="shared" si="45"/>
        <v>Wednesday</v>
      </c>
      <c r="K471" t="str">
        <f t="shared" si="46"/>
        <v>April</v>
      </c>
      <c r="L471">
        <f t="shared" si="47"/>
        <v>2022</v>
      </c>
    </row>
    <row r="472" spans="1:12" x14ac:dyDescent="0.3">
      <c r="A472" s="2">
        <v>44665</v>
      </c>
      <c r="B472" s="1">
        <v>162.44140625</v>
      </c>
      <c r="C472" s="1">
        <v>168.318358476188</v>
      </c>
      <c r="D472" s="1">
        <v>162.195714718679</v>
      </c>
      <c r="E472" s="1">
        <v>167.679551497261</v>
      </c>
      <c r="F472" s="1">
        <v>75329400</v>
      </c>
      <c r="G472" s="1">
        <f t="shared" si="42"/>
        <v>6.122643757508996</v>
      </c>
      <c r="H472" s="1">
        <f t="shared" si="43"/>
        <v>-5.2381452472610022</v>
      </c>
      <c r="I472" s="1">
        <f t="shared" si="44"/>
        <v>-3.1239022292748473</v>
      </c>
      <c r="J472" t="str">
        <f t="shared" si="45"/>
        <v>Thursday</v>
      </c>
      <c r="K472" t="str">
        <f t="shared" si="46"/>
        <v>April</v>
      </c>
      <c r="L472">
        <f t="shared" si="47"/>
        <v>2022</v>
      </c>
    </row>
    <row r="473" spans="1:12" x14ac:dyDescent="0.3">
      <c r="A473" s="2">
        <v>44669</v>
      </c>
      <c r="B473" s="1">
        <v>162.22523498535099</v>
      </c>
      <c r="C473" s="1">
        <v>163.72886617506299</v>
      </c>
      <c r="D473" s="1">
        <v>160.75108558400001</v>
      </c>
      <c r="E473" s="1">
        <v>161.09504478015501</v>
      </c>
      <c r="F473" s="1">
        <v>69023900</v>
      </c>
      <c r="G473" s="1">
        <f t="shared" si="42"/>
        <v>2.9777805910629809</v>
      </c>
      <c r="H473" s="1">
        <f t="shared" si="43"/>
        <v>1.1301902051959871</v>
      </c>
      <c r="I473" s="1">
        <f t="shared" si="44"/>
        <v>0.70156733047769892</v>
      </c>
      <c r="J473" t="str">
        <f t="shared" si="45"/>
        <v>Monday</v>
      </c>
      <c r="K473" t="str">
        <f t="shared" si="46"/>
        <v>April</v>
      </c>
      <c r="L473">
        <f t="shared" si="47"/>
        <v>2022</v>
      </c>
    </row>
    <row r="474" spans="1:12" x14ac:dyDescent="0.3">
      <c r="A474" s="2">
        <v>44670</v>
      </c>
      <c r="B474" s="1">
        <v>164.51502990722599</v>
      </c>
      <c r="C474" s="1">
        <v>164.927804842379</v>
      </c>
      <c r="D474" s="1">
        <v>161.08518600807301</v>
      </c>
      <c r="E474" s="1">
        <v>162.176056917674</v>
      </c>
      <c r="F474" s="1">
        <v>67723800</v>
      </c>
      <c r="G474" s="1">
        <f t="shared" si="42"/>
        <v>3.8426188343059948</v>
      </c>
      <c r="H474" s="1">
        <f t="shared" si="43"/>
        <v>2.3389729895519906</v>
      </c>
      <c r="I474" s="1">
        <f t="shared" si="44"/>
        <v>1.4422430992630013</v>
      </c>
      <c r="J474" t="str">
        <f t="shared" si="45"/>
        <v>Tuesday</v>
      </c>
      <c r="K474" t="str">
        <f t="shared" si="46"/>
        <v>April</v>
      </c>
      <c r="L474">
        <f t="shared" si="47"/>
        <v>2022</v>
      </c>
    </row>
    <row r="475" spans="1:12" x14ac:dyDescent="0.3">
      <c r="A475" s="2">
        <v>44671</v>
      </c>
      <c r="B475" s="1">
        <v>164.34796142578099</v>
      </c>
      <c r="C475" s="1">
        <v>165.969534396726</v>
      </c>
      <c r="D475" s="1">
        <v>163.23744599263401</v>
      </c>
      <c r="E475" s="1">
        <v>165.85159227422699</v>
      </c>
      <c r="F475" s="1">
        <v>67929800</v>
      </c>
      <c r="G475" s="1">
        <f t="shared" si="42"/>
        <v>2.7320884040919964</v>
      </c>
      <c r="H475" s="1">
        <f t="shared" si="43"/>
        <v>-1.5036308484459937</v>
      </c>
      <c r="I475" s="1">
        <f t="shared" si="44"/>
        <v>-0.9066122476290841</v>
      </c>
      <c r="J475" t="str">
        <f t="shared" si="45"/>
        <v>Wednesday</v>
      </c>
      <c r="K475" t="str">
        <f t="shared" si="46"/>
        <v>April</v>
      </c>
      <c r="L475">
        <f t="shared" si="47"/>
        <v>2022</v>
      </c>
    </row>
    <row r="476" spans="1:12" x14ac:dyDescent="0.3">
      <c r="A476" s="2">
        <v>44672</v>
      </c>
      <c r="B476" s="1">
        <v>163.55191040039</v>
      </c>
      <c r="C476" s="1">
        <v>168.573845090725</v>
      </c>
      <c r="D476" s="1">
        <v>163.05070515580101</v>
      </c>
      <c r="E476" s="1">
        <v>165.999003056292</v>
      </c>
      <c r="F476" s="1">
        <v>87227800</v>
      </c>
      <c r="G476" s="1">
        <f t="shared" si="42"/>
        <v>5.5231399349239894</v>
      </c>
      <c r="H476" s="1">
        <f t="shared" si="43"/>
        <v>-2.4470926559019972</v>
      </c>
      <c r="I476" s="1">
        <f t="shared" si="44"/>
        <v>-1.4741610556975229</v>
      </c>
      <c r="J476" t="str">
        <f t="shared" si="45"/>
        <v>Thursday</v>
      </c>
      <c r="K476" t="str">
        <f t="shared" si="46"/>
        <v>April</v>
      </c>
      <c r="L476">
        <f t="shared" si="47"/>
        <v>2022</v>
      </c>
    </row>
    <row r="477" spans="1:12" x14ac:dyDescent="0.3">
      <c r="A477" s="2">
        <v>44673</v>
      </c>
      <c r="B477" s="1">
        <v>159.00172424316401</v>
      </c>
      <c r="C477" s="1">
        <v>164.97694406303</v>
      </c>
      <c r="D477" s="1">
        <v>158.71672866601099</v>
      </c>
      <c r="E477" s="1">
        <v>163.591255228156</v>
      </c>
      <c r="F477" s="1">
        <v>84882400</v>
      </c>
      <c r="G477" s="1">
        <f t="shared" si="42"/>
        <v>6.2602153970190102</v>
      </c>
      <c r="H477" s="1">
        <f t="shared" si="43"/>
        <v>-4.5895309849919954</v>
      </c>
      <c r="I477" s="1">
        <f t="shared" si="44"/>
        <v>-2.805486747192635</v>
      </c>
      <c r="J477" t="str">
        <f t="shared" si="45"/>
        <v>Friday</v>
      </c>
      <c r="K477" t="str">
        <f t="shared" si="46"/>
        <v>April</v>
      </c>
      <c r="L477">
        <f t="shared" si="47"/>
        <v>2022</v>
      </c>
    </row>
    <row r="478" spans="1:12" x14ac:dyDescent="0.3">
      <c r="A478" s="2">
        <v>44676</v>
      </c>
      <c r="B478" s="1">
        <v>160.07296752929599</v>
      </c>
      <c r="C478" s="1">
        <v>160.357963136389</v>
      </c>
      <c r="D478" s="1">
        <v>155.729142614224</v>
      </c>
      <c r="E478" s="1">
        <v>158.34328937594199</v>
      </c>
      <c r="F478" s="1">
        <v>96046400</v>
      </c>
      <c r="G478" s="1">
        <f t="shared" si="42"/>
        <v>4.6288205221650003</v>
      </c>
      <c r="H478" s="1">
        <f t="shared" si="43"/>
        <v>1.7296781533540013</v>
      </c>
      <c r="I478" s="1">
        <f t="shared" si="44"/>
        <v>1.0923596195146374</v>
      </c>
      <c r="J478" t="str">
        <f t="shared" si="45"/>
        <v>Monday</v>
      </c>
      <c r="K478" t="str">
        <f t="shared" si="46"/>
        <v>April</v>
      </c>
      <c r="L478">
        <f t="shared" si="47"/>
        <v>2022</v>
      </c>
    </row>
    <row r="479" spans="1:12" x14ac:dyDescent="0.3">
      <c r="A479" s="2">
        <v>44677</v>
      </c>
      <c r="B479" s="1">
        <v>154.09771728515599</v>
      </c>
      <c r="C479" s="1">
        <v>159.542234520824</v>
      </c>
      <c r="D479" s="1">
        <v>154.01909420285801</v>
      </c>
      <c r="E479" s="1">
        <v>159.45378917667199</v>
      </c>
      <c r="F479" s="1">
        <v>95623200</v>
      </c>
      <c r="G479" s="1">
        <f t="shared" si="42"/>
        <v>5.5231403179659821</v>
      </c>
      <c r="H479" s="1">
        <f t="shared" si="43"/>
        <v>-5.3560718915159953</v>
      </c>
      <c r="I479" s="1">
        <f t="shared" si="44"/>
        <v>-3.359011986589771</v>
      </c>
      <c r="J479" t="str">
        <f t="shared" si="45"/>
        <v>Tuesday</v>
      </c>
      <c r="K479" t="str">
        <f t="shared" si="46"/>
        <v>April</v>
      </c>
      <c r="L479">
        <f t="shared" si="47"/>
        <v>2022</v>
      </c>
    </row>
    <row r="480" spans="1:12" x14ac:dyDescent="0.3">
      <c r="A480" s="2">
        <v>44678</v>
      </c>
      <c r="B480" s="1">
        <v>153.87167358398401</v>
      </c>
      <c r="C480" s="1">
        <v>157.036166179623</v>
      </c>
      <c r="D480" s="1">
        <v>152.70217969203401</v>
      </c>
      <c r="E480" s="1">
        <v>153.22304445126599</v>
      </c>
      <c r="F480" s="1">
        <v>88063200</v>
      </c>
      <c r="G480" s="1">
        <f t="shared" si="42"/>
        <v>4.3339864875889873</v>
      </c>
      <c r="H480" s="1">
        <f t="shared" si="43"/>
        <v>0.64862913271801403</v>
      </c>
      <c r="I480" s="1">
        <f t="shared" si="44"/>
        <v>0.42332348573345085</v>
      </c>
      <c r="J480" t="str">
        <f t="shared" si="45"/>
        <v>Wednesday</v>
      </c>
      <c r="K480" t="str">
        <f t="shared" si="46"/>
        <v>April</v>
      </c>
      <c r="L480">
        <f t="shared" si="47"/>
        <v>2022</v>
      </c>
    </row>
    <row r="481" spans="1:12" x14ac:dyDescent="0.3">
      <c r="A481" s="2">
        <v>44679</v>
      </c>
      <c r="B481" s="1">
        <v>160.81985473632801</v>
      </c>
      <c r="C481" s="1">
        <v>161.68469376070399</v>
      </c>
      <c r="D481" s="1">
        <v>156.191019498266</v>
      </c>
      <c r="E481" s="1">
        <v>156.50551186924699</v>
      </c>
      <c r="F481" s="1">
        <v>130216800</v>
      </c>
      <c r="G481" s="1">
        <f t="shared" si="42"/>
        <v>5.4936742624379917</v>
      </c>
      <c r="H481" s="1">
        <f t="shared" si="43"/>
        <v>4.3143428670810238</v>
      </c>
      <c r="I481" s="1">
        <f t="shared" si="44"/>
        <v>2.7566715162629256</v>
      </c>
      <c r="J481" t="str">
        <f t="shared" si="45"/>
        <v>Thursday</v>
      </c>
      <c r="K481" t="str">
        <f t="shared" si="46"/>
        <v>April</v>
      </c>
      <c r="L481">
        <f t="shared" si="47"/>
        <v>2022</v>
      </c>
    </row>
    <row r="482" spans="1:12" x14ac:dyDescent="0.3">
      <c r="A482" s="2">
        <v>44680</v>
      </c>
      <c r="B482" s="1">
        <v>154.93307495117099</v>
      </c>
      <c r="C482" s="1">
        <v>163.33572839193599</v>
      </c>
      <c r="D482" s="1">
        <v>154.53997449609199</v>
      </c>
      <c r="E482" s="1">
        <v>159.05086744995299</v>
      </c>
      <c r="F482" s="1">
        <v>131747600</v>
      </c>
      <c r="G482" s="1">
        <f t="shared" si="42"/>
        <v>8.7957538958440011</v>
      </c>
      <c r="H482" s="1">
        <f t="shared" si="43"/>
        <v>-4.1177924987819949</v>
      </c>
      <c r="I482" s="1">
        <f t="shared" si="44"/>
        <v>-2.5889783342915131</v>
      </c>
      <c r="J482" t="str">
        <f t="shared" si="45"/>
        <v>Friday</v>
      </c>
      <c r="K482" t="str">
        <f t="shared" si="46"/>
        <v>April</v>
      </c>
      <c r="L482">
        <f t="shared" si="47"/>
        <v>2022</v>
      </c>
    </row>
    <row r="483" spans="1:12" x14ac:dyDescent="0.3">
      <c r="A483" s="2">
        <v>44683</v>
      </c>
      <c r="B483" s="1">
        <v>155.23771667480401</v>
      </c>
      <c r="C483" s="1">
        <v>155.50305268536599</v>
      </c>
      <c r="D483" s="1">
        <v>150.628541951724</v>
      </c>
      <c r="E483" s="1">
        <v>154.00925923244</v>
      </c>
      <c r="F483" s="1">
        <v>123055300</v>
      </c>
      <c r="G483" s="1">
        <f t="shared" si="42"/>
        <v>4.8745107336419835</v>
      </c>
      <c r="H483" s="1">
        <f t="shared" si="43"/>
        <v>1.2284574423640038</v>
      </c>
      <c r="I483" s="1">
        <f t="shared" si="44"/>
        <v>0.79765167918244595</v>
      </c>
      <c r="J483" t="str">
        <f t="shared" si="45"/>
        <v>Monday</v>
      </c>
      <c r="K483" t="str">
        <f t="shared" si="46"/>
        <v>May</v>
      </c>
      <c r="L483">
        <f t="shared" si="47"/>
        <v>2022</v>
      </c>
    </row>
    <row r="484" spans="1:12" x14ac:dyDescent="0.3">
      <c r="A484" s="2">
        <v>44684</v>
      </c>
      <c r="B484" s="1">
        <v>156.731521606445</v>
      </c>
      <c r="C484" s="1">
        <v>157.940334615251</v>
      </c>
      <c r="D484" s="1">
        <v>153.62599236152801</v>
      </c>
      <c r="E484" s="1">
        <v>155.424440992543</v>
      </c>
      <c r="F484" s="1">
        <v>88966500</v>
      </c>
      <c r="G484" s="1">
        <f t="shared" si="42"/>
        <v>4.3143422537229981</v>
      </c>
      <c r="H484" s="1">
        <f t="shared" si="43"/>
        <v>1.3070806139020021</v>
      </c>
      <c r="I484" s="1">
        <f t="shared" si="44"/>
        <v>0.84097494934192096</v>
      </c>
      <c r="J484" t="str">
        <f t="shared" si="45"/>
        <v>Tuesday</v>
      </c>
      <c r="K484" t="str">
        <f t="shared" si="46"/>
        <v>May</v>
      </c>
      <c r="L484">
        <f t="shared" si="47"/>
        <v>2022</v>
      </c>
    </row>
    <row r="485" spans="1:12" x14ac:dyDescent="0.3">
      <c r="A485" s="2">
        <v>44685</v>
      </c>
      <c r="B485" s="1">
        <v>163.15884399414</v>
      </c>
      <c r="C485" s="1">
        <v>163.610908035378</v>
      </c>
      <c r="D485" s="1">
        <v>156.51533507735701</v>
      </c>
      <c r="E485" s="1">
        <v>156.91827280667599</v>
      </c>
      <c r="F485" s="1">
        <v>108256500</v>
      </c>
      <c r="G485" s="1">
        <f t="shared" si="42"/>
        <v>7.0955729580209947</v>
      </c>
      <c r="H485" s="1">
        <f t="shared" si="43"/>
        <v>6.2405711874640133</v>
      </c>
      <c r="I485" s="1">
        <f t="shared" si="44"/>
        <v>3.9769563326461186</v>
      </c>
      <c r="J485" t="str">
        <f t="shared" si="45"/>
        <v>Wednesday</v>
      </c>
      <c r="K485" t="str">
        <f t="shared" si="46"/>
        <v>May</v>
      </c>
      <c r="L485">
        <f t="shared" si="47"/>
        <v>2022</v>
      </c>
    </row>
    <row r="486" spans="1:12" x14ac:dyDescent="0.3">
      <c r="A486" s="2">
        <v>44686</v>
      </c>
      <c r="B486" s="1">
        <v>154.06823730468699</v>
      </c>
      <c r="C486" s="1">
        <v>161.25225470508701</v>
      </c>
      <c r="D486" s="1">
        <v>152.27959590210901</v>
      </c>
      <c r="E486" s="1">
        <v>161.02622271322701</v>
      </c>
      <c r="F486" s="1">
        <v>130525300</v>
      </c>
      <c r="G486" s="1">
        <f t="shared" si="42"/>
        <v>8.9726588029780032</v>
      </c>
      <c r="H486" s="1">
        <f t="shared" si="43"/>
        <v>-6.9579854085400257</v>
      </c>
      <c r="I486" s="1">
        <f t="shared" si="44"/>
        <v>-4.3210262846018326</v>
      </c>
      <c r="J486" t="str">
        <f t="shared" si="45"/>
        <v>Thursday</v>
      </c>
      <c r="K486" t="str">
        <f t="shared" si="46"/>
        <v>May</v>
      </c>
      <c r="L486">
        <f t="shared" si="47"/>
        <v>2022</v>
      </c>
    </row>
    <row r="487" spans="1:12" x14ac:dyDescent="0.3">
      <c r="A487" s="2">
        <v>44687</v>
      </c>
      <c r="B487" s="1">
        <v>154.79655456542901</v>
      </c>
      <c r="C487" s="1">
        <v>156.92245186539299</v>
      </c>
      <c r="D487" s="1">
        <v>151.74549742097099</v>
      </c>
      <c r="E487" s="1">
        <v>153.54660360417401</v>
      </c>
      <c r="F487" s="1">
        <v>116124600</v>
      </c>
      <c r="G487" s="1">
        <f t="shared" si="42"/>
        <v>5.1769544444219946</v>
      </c>
      <c r="H487" s="1">
        <f t="shared" si="43"/>
        <v>1.2499509612549957</v>
      </c>
      <c r="I487" s="1">
        <f t="shared" si="44"/>
        <v>0.81405314863051592</v>
      </c>
      <c r="J487" t="str">
        <f t="shared" si="45"/>
        <v>Friday</v>
      </c>
      <c r="K487" t="str">
        <f t="shared" si="46"/>
        <v>May</v>
      </c>
      <c r="L487">
        <f t="shared" si="47"/>
        <v>2022</v>
      </c>
    </row>
    <row r="488" spans="1:12" x14ac:dyDescent="0.3">
      <c r="A488" s="2">
        <v>44690</v>
      </c>
      <c r="B488" s="1">
        <v>149.65896606445301</v>
      </c>
      <c r="C488" s="1">
        <v>153.36944186699</v>
      </c>
      <c r="D488" s="1">
        <v>149.09797418922699</v>
      </c>
      <c r="E488" s="1">
        <v>152.48364388073901</v>
      </c>
      <c r="F488" s="1">
        <v>131577900</v>
      </c>
      <c r="G488" s="1">
        <f t="shared" si="42"/>
        <v>4.2714676777630132</v>
      </c>
      <c r="H488" s="1">
        <f t="shared" si="43"/>
        <v>-2.8246778162859982</v>
      </c>
      <c r="I488" s="1">
        <f t="shared" si="44"/>
        <v>-1.8524464292676821</v>
      </c>
      <c r="J488" t="str">
        <f t="shared" si="45"/>
        <v>Monday</v>
      </c>
      <c r="K488" t="str">
        <f t="shared" si="46"/>
        <v>May</v>
      </c>
      <c r="L488">
        <f t="shared" si="47"/>
        <v>2022</v>
      </c>
    </row>
    <row r="489" spans="1:12" x14ac:dyDescent="0.3">
      <c r="A489" s="2">
        <v>44691</v>
      </c>
      <c r="B489" s="1">
        <v>152.07028198242099</v>
      </c>
      <c r="C489" s="1">
        <v>154.26508109944399</v>
      </c>
      <c r="D489" s="1">
        <v>150.515228377325</v>
      </c>
      <c r="E489" s="1">
        <v>153.064343695735</v>
      </c>
      <c r="F489" s="1">
        <v>115366700</v>
      </c>
      <c r="G489" s="1">
        <f t="shared" si="42"/>
        <v>3.7498527221189875</v>
      </c>
      <c r="H489" s="1">
        <f t="shared" si="43"/>
        <v>-0.99406171331401083</v>
      </c>
      <c r="I489" s="1">
        <f t="shared" si="44"/>
        <v>-0.64944041787421813</v>
      </c>
      <c r="J489" t="str">
        <f t="shared" si="45"/>
        <v>Tuesday</v>
      </c>
      <c r="K489" t="str">
        <f t="shared" si="46"/>
        <v>May</v>
      </c>
      <c r="L489">
        <f t="shared" si="47"/>
        <v>2022</v>
      </c>
    </row>
    <row r="490" spans="1:12" x14ac:dyDescent="0.3">
      <c r="A490" s="2">
        <v>44692</v>
      </c>
      <c r="B490" s="1">
        <v>144.18678283691401</v>
      </c>
      <c r="C490" s="1">
        <v>152.995460423038</v>
      </c>
      <c r="D490" s="1">
        <v>143.507675450047</v>
      </c>
      <c r="E490" s="1">
        <v>151.076253689189</v>
      </c>
      <c r="F490" s="1">
        <v>142689800</v>
      </c>
      <c r="G490" s="1">
        <f t="shared" si="42"/>
        <v>9.487784972990994</v>
      </c>
      <c r="H490" s="1">
        <f t="shared" si="43"/>
        <v>-6.8894708522749966</v>
      </c>
      <c r="I490" s="1">
        <f t="shared" si="44"/>
        <v>-4.5602605863187398</v>
      </c>
      <c r="J490" t="str">
        <f t="shared" si="45"/>
        <v>Wednesday</v>
      </c>
      <c r="K490" t="str">
        <f t="shared" si="46"/>
        <v>May</v>
      </c>
      <c r="L490">
        <f t="shared" si="47"/>
        <v>2022</v>
      </c>
    </row>
    <row r="491" spans="1:12" x14ac:dyDescent="0.3">
      <c r="A491" s="2">
        <v>44693</v>
      </c>
      <c r="B491" s="1">
        <v>140.30897521972599</v>
      </c>
      <c r="C491" s="1">
        <v>143.89149901958899</v>
      </c>
      <c r="D491" s="1">
        <v>136.608351025557</v>
      </c>
      <c r="E491" s="1">
        <v>140.515665927615</v>
      </c>
      <c r="F491" s="1">
        <v>182602000</v>
      </c>
      <c r="G491" s="1">
        <f t="shared" si="42"/>
        <v>7.2831479940319923</v>
      </c>
      <c r="H491" s="1">
        <f t="shared" si="43"/>
        <v>-0.20669070788900967</v>
      </c>
      <c r="I491" s="1">
        <f t="shared" si="44"/>
        <v>-0.1470944229061861</v>
      </c>
      <c r="J491" t="str">
        <f t="shared" si="45"/>
        <v>Thursday</v>
      </c>
      <c r="K491" t="str">
        <f t="shared" si="46"/>
        <v>May</v>
      </c>
      <c r="L491">
        <f t="shared" si="47"/>
        <v>2022</v>
      </c>
    </row>
    <row r="492" spans="1:12" x14ac:dyDescent="0.3">
      <c r="A492" s="2">
        <v>44694</v>
      </c>
      <c r="B492" s="1">
        <v>144.787109375</v>
      </c>
      <c r="C492" s="1">
        <v>145.76148251772199</v>
      </c>
      <c r="D492" s="1">
        <v>140.85027003642901</v>
      </c>
      <c r="E492" s="1">
        <v>142.30689638670199</v>
      </c>
      <c r="F492" s="1">
        <v>113990900</v>
      </c>
      <c r="G492" s="1">
        <f t="shared" si="42"/>
        <v>4.9112124812929778</v>
      </c>
      <c r="H492" s="1">
        <f t="shared" si="43"/>
        <v>2.4802129882980068</v>
      </c>
      <c r="I492" s="1">
        <f t="shared" si="44"/>
        <v>1.7428621179105221</v>
      </c>
      <c r="J492" t="str">
        <f t="shared" si="45"/>
        <v>Friday</v>
      </c>
      <c r="K492" t="str">
        <f t="shared" si="46"/>
        <v>May</v>
      </c>
      <c r="L492">
        <f t="shared" si="47"/>
        <v>2022</v>
      </c>
    </row>
    <row r="493" spans="1:12" x14ac:dyDescent="0.3">
      <c r="A493" s="2">
        <v>44697</v>
      </c>
      <c r="B493" s="1">
        <v>143.24191284179599</v>
      </c>
      <c r="C493" s="1">
        <v>145.190659400908</v>
      </c>
      <c r="D493" s="1">
        <v>141.903386677996</v>
      </c>
      <c r="E493" s="1">
        <v>143.25176455294999</v>
      </c>
      <c r="F493" s="1">
        <v>86643800</v>
      </c>
      <c r="G493" s="1">
        <f t="shared" si="42"/>
        <v>3.2872727229120073</v>
      </c>
      <c r="H493" s="1">
        <f t="shared" si="43"/>
        <v>-9.8517111539990765E-3</v>
      </c>
      <c r="I493" s="1">
        <f t="shared" si="44"/>
        <v>-6.877200559967692E-3</v>
      </c>
      <c r="J493" t="str">
        <f t="shared" si="45"/>
        <v>Monday</v>
      </c>
      <c r="K493" t="str">
        <f t="shared" si="46"/>
        <v>May</v>
      </c>
      <c r="L493">
        <f t="shared" si="47"/>
        <v>2022</v>
      </c>
    </row>
    <row r="494" spans="1:12" x14ac:dyDescent="0.3">
      <c r="A494" s="2">
        <v>44698</v>
      </c>
      <c r="B494" s="1">
        <v>146.88349914550699</v>
      </c>
      <c r="C494" s="1">
        <v>147.40512922042399</v>
      </c>
      <c r="D494" s="1">
        <v>144.36390904477</v>
      </c>
      <c r="E494" s="1">
        <v>146.50949455675499</v>
      </c>
      <c r="F494" s="1">
        <v>78336300</v>
      </c>
      <c r="G494" s="1">
        <f t="shared" si="42"/>
        <v>3.0412201756539901</v>
      </c>
      <c r="H494" s="1">
        <f t="shared" si="43"/>
        <v>0.37400458875200115</v>
      </c>
      <c r="I494" s="1">
        <f t="shared" si="44"/>
        <v>0.25527669034931993</v>
      </c>
      <c r="J494" t="str">
        <f t="shared" si="45"/>
        <v>Tuesday</v>
      </c>
      <c r="K494" t="str">
        <f t="shared" si="46"/>
        <v>May</v>
      </c>
      <c r="L494">
        <f t="shared" si="47"/>
        <v>2022</v>
      </c>
    </row>
    <row r="495" spans="1:12" x14ac:dyDescent="0.3">
      <c r="A495" s="2">
        <v>44699</v>
      </c>
      <c r="B495" s="1">
        <v>138.59645080566401</v>
      </c>
      <c r="C495" s="1">
        <v>145.03317719827001</v>
      </c>
      <c r="D495" s="1">
        <v>137.69096444615801</v>
      </c>
      <c r="E495" s="1">
        <v>144.53123553585399</v>
      </c>
      <c r="F495" s="1">
        <v>109742900</v>
      </c>
      <c r="G495" s="1">
        <f t="shared" si="42"/>
        <v>7.3422127521120046</v>
      </c>
      <c r="H495" s="1">
        <f t="shared" si="43"/>
        <v>-5.934784730189989</v>
      </c>
      <c r="I495" s="1">
        <f t="shared" si="44"/>
        <v>-4.106229845878361</v>
      </c>
      <c r="J495" t="str">
        <f t="shared" si="45"/>
        <v>Wednesday</v>
      </c>
      <c r="K495" t="str">
        <f t="shared" si="46"/>
        <v>May</v>
      </c>
      <c r="L495">
        <f t="shared" si="47"/>
        <v>2022</v>
      </c>
    </row>
    <row r="496" spans="1:12" x14ac:dyDescent="0.3">
      <c r="A496" s="2">
        <v>44700</v>
      </c>
      <c r="B496" s="1">
        <v>135.18124389648401</v>
      </c>
      <c r="C496" s="1">
        <v>139.423186417567</v>
      </c>
      <c r="D496" s="1">
        <v>134.44308642712099</v>
      </c>
      <c r="E496" s="1">
        <v>137.67129389170699</v>
      </c>
      <c r="F496" s="1">
        <v>136095600</v>
      </c>
      <c r="G496" s="1">
        <f t="shared" si="42"/>
        <v>4.980099990446007</v>
      </c>
      <c r="H496" s="1">
        <f t="shared" si="43"/>
        <v>-2.4900499952229893</v>
      </c>
      <c r="I496" s="1">
        <f t="shared" si="44"/>
        <v>-1.808692229755374</v>
      </c>
      <c r="J496" t="str">
        <f t="shared" si="45"/>
        <v>Thursday</v>
      </c>
      <c r="K496" t="str">
        <f t="shared" si="46"/>
        <v>May</v>
      </c>
      <c r="L496">
        <f t="shared" si="47"/>
        <v>2022</v>
      </c>
    </row>
    <row r="497" spans="1:12" x14ac:dyDescent="0.3">
      <c r="A497" s="2">
        <v>44701</v>
      </c>
      <c r="B497" s="1">
        <v>135.41743469238199</v>
      </c>
      <c r="C497" s="1">
        <v>138.478328040408</v>
      </c>
      <c r="D497" s="1">
        <v>130.516073662135</v>
      </c>
      <c r="E497" s="1">
        <v>136.89374952227499</v>
      </c>
      <c r="F497" s="1">
        <v>137426100</v>
      </c>
      <c r="G497" s="1">
        <f t="shared" si="42"/>
        <v>7.962254378273002</v>
      </c>
      <c r="H497" s="1">
        <f t="shared" si="43"/>
        <v>-1.4763148298929991</v>
      </c>
      <c r="I497" s="1">
        <f t="shared" si="44"/>
        <v>-1.0784384495603119</v>
      </c>
      <c r="J497" t="str">
        <f t="shared" si="45"/>
        <v>Friday</v>
      </c>
      <c r="K497" t="str">
        <f t="shared" si="46"/>
        <v>May</v>
      </c>
      <c r="L497">
        <f t="shared" si="47"/>
        <v>2022</v>
      </c>
    </row>
    <row r="498" spans="1:12" x14ac:dyDescent="0.3">
      <c r="A498" s="2">
        <v>44704</v>
      </c>
      <c r="B498" s="1">
        <v>140.85029602050699</v>
      </c>
      <c r="C498" s="1">
        <v>140.997921515798</v>
      </c>
      <c r="D498" s="1">
        <v>135.476502724146</v>
      </c>
      <c r="E498" s="1">
        <v>135.61429152570099</v>
      </c>
      <c r="F498" s="1">
        <v>117726300</v>
      </c>
      <c r="G498" s="1">
        <f t="shared" si="42"/>
        <v>5.5214187916519961</v>
      </c>
      <c r="H498" s="1">
        <f t="shared" si="43"/>
        <v>5.2360044948059965</v>
      </c>
      <c r="I498" s="1">
        <f t="shared" si="44"/>
        <v>3.8609533227651696</v>
      </c>
      <c r="J498" t="str">
        <f t="shared" si="45"/>
        <v>Monday</v>
      </c>
      <c r="K498" t="str">
        <f t="shared" si="46"/>
        <v>May</v>
      </c>
      <c r="L498">
        <f t="shared" si="47"/>
        <v>2022</v>
      </c>
    </row>
    <row r="499" spans="1:12" x14ac:dyDescent="0.3">
      <c r="A499" s="2">
        <v>44705</v>
      </c>
      <c r="B499" s="1">
        <v>138.14370727539</v>
      </c>
      <c r="C499" s="1">
        <v>139.72828587372601</v>
      </c>
      <c r="D499" s="1">
        <v>135.161552369492</v>
      </c>
      <c r="E499" s="1">
        <v>138.586598743205</v>
      </c>
      <c r="F499" s="1">
        <v>104132700</v>
      </c>
      <c r="G499" s="1">
        <f t="shared" si="42"/>
        <v>4.5667335042340085</v>
      </c>
      <c r="H499" s="1">
        <f t="shared" si="43"/>
        <v>-0.44289146781500222</v>
      </c>
      <c r="I499" s="1">
        <f t="shared" si="44"/>
        <v>-0.31957741356771519</v>
      </c>
      <c r="J499" t="str">
        <f t="shared" si="45"/>
        <v>Tuesday</v>
      </c>
      <c r="K499" t="str">
        <f t="shared" si="46"/>
        <v>May</v>
      </c>
      <c r="L499">
        <f t="shared" si="47"/>
        <v>2022</v>
      </c>
    </row>
    <row r="500" spans="1:12" x14ac:dyDescent="0.3">
      <c r="A500" s="2">
        <v>44706</v>
      </c>
      <c r="B500" s="1">
        <v>138.30116271972599</v>
      </c>
      <c r="C500" s="1">
        <v>139.551098329545</v>
      </c>
      <c r="D500" s="1">
        <v>136.15557758649001</v>
      </c>
      <c r="E500" s="1">
        <v>136.24415286255299</v>
      </c>
      <c r="F500" s="1">
        <v>92482700</v>
      </c>
      <c r="G500" s="1">
        <f t="shared" si="42"/>
        <v>3.3955207430549876</v>
      </c>
      <c r="H500" s="1">
        <f t="shared" si="43"/>
        <v>2.057009857173</v>
      </c>
      <c r="I500" s="1">
        <f t="shared" si="44"/>
        <v>1.5097967978472959</v>
      </c>
      <c r="J500" t="str">
        <f t="shared" si="45"/>
        <v>Wednesday</v>
      </c>
      <c r="K500" t="str">
        <f t="shared" si="46"/>
        <v>May</v>
      </c>
      <c r="L500">
        <f t="shared" si="47"/>
        <v>2022</v>
      </c>
    </row>
    <row r="501" spans="1:12" x14ac:dyDescent="0.3">
      <c r="A501" s="2">
        <v>44707</v>
      </c>
      <c r="B501" s="1">
        <v>141.509765625</v>
      </c>
      <c r="C501" s="1">
        <v>142.060921028672</v>
      </c>
      <c r="D501" s="1">
        <v>134.974609376865</v>
      </c>
      <c r="E501" s="1">
        <v>135.22066196906599</v>
      </c>
      <c r="F501" s="1">
        <v>90601500</v>
      </c>
      <c r="G501" s="1">
        <f t="shared" si="42"/>
        <v>7.0863116518069944</v>
      </c>
      <c r="H501" s="1">
        <f t="shared" si="43"/>
        <v>6.2891036559340137</v>
      </c>
      <c r="I501" s="1">
        <f t="shared" si="44"/>
        <v>4.6509930985049843</v>
      </c>
      <c r="J501" t="str">
        <f t="shared" si="45"/>
        <v>Thursday</v>
      </c>
      <c r="K501" t="str">
        <f t="shared" si="46"/>
        <v>May</v>
      </c>
      <c r="L501">
        <f t="shared" si="47"/>
        <v>2022</v>
      </c>
    </row>
    <row r="502" spans="1:12" x14ac:dyDescent="0.3">
      <c r="A502" s="2">
        <v>44708</v>
      </c>
      <c r="B502" s="1">
        <v>147.27720642089801</v>
      </c>
      <c r="C502" s="1">
        <v>147.31656821908899</v>
      </c>
      <c r="D502" s="1">
        <v>142.96636115304401</v>
      </c>
      <c r="E502" s="1">
        <v>143.09431327841</v>
      </c>
      <c r="F502" s="1">
        <v>90978500</v>
      </c>
      <c r="G502" s="1">
        <f t="shared" si="42"/>
        <v>4.3502070660449874</v>
      </c>
      <c r="H502" s="1">
        <f t="shared" si="43"/>
        <v>4.1828931424880125</v>
      </c>
      <c r="I502" s="1">
        <f t="shared" si="44"/>
        <v>2.9231721699167799</v>
      </c>
      <c r="J502" t="str">
        <f t="shared" si="45"/>
        <v>Friday</v>
      </c>
      <c r="K502" t="str">
        <f t="shared" si="46"/>
        <v>May</v>
      </c>
      <c r="L502">
        <f t="shared" si="47"/>
        <v>2022</v>
      </c>
    </row>
    <row r="503" spans="1:12" x14ac:dyDescent="0.3">
      <c r="A503" s="2">
        <v>44712</v>
      </c>
      <c r="B503" s="1">
        <v>146.489822387695</v>
      </c>
      <c r="C503" s="1">
        <v>148.28109191355401</v>
      </c>
      <c r="D503" s="1">
        <v>144.52140225880501</v>
      </c>
      <c r="E503" s="1">
        <v>146.71620151537201</v>
      </c>
      <c r="F503" s="1">
        <v>103718400</v>
      </c>
      <c r="G503" s="1">
        <f t="shared" si="42"/>
        <v>3.7596896547489962</v>
      </c>
      <c r="H503" s="1">
        <f t="shared" si="43"/>
        <v>-0.22637912767700641</v>
      </c>
      <c r="I503" s="1">
        <f t="shared" si="44"/>
        <v>-0.15429729323607647</v>
      </c>
      <c r="J503" t="str">
        <f t="shared" si="45"/>
        <v>Tuesday</v>
      </c>
      <c r="K503" t="str">
        <f t="shared" si="46"/>
        <v>May</v>
      </c>
      <c r="L503">
        <f t="shared" si="47"/>
        <v>2022</v>
      </c>
    </row>
    <row r="504" spans="1:12" x14ac:dyDescent="0.3">
      <c r="A504" s="2">
        <v>44713</v>
      </c>
      <c r="B504" s="1">
        <v>146.36186218261699</v>
      </c>
      <c r="C504" s="1">
        <v>149.344017005609</v>
      </c>
      <c r="D504" s="1">
        <v>145.34811215987199</v>
      </c>
      <c r="E504" s="1">
        <v>147.53305935939099</v>
      </c>
      <c r="F504" s="1">
        <v>74286600</v>
      </c>
      <c r="G504" s="1">
        <f t="shared" si="42"/>
        <v>3.9959048457370159</v>
      </c>
      <c r="H504" s="1">
        <f t="shared" si="43"/>
        <v>-1.171197176774001</v>
      </c>
      <c r="I504" s="1">
        <f t="shared" si="44"/>
        <v>-0.79385405675141663</v>
      </c>
      <c r="J504" t="str">
        <f t="shared" si="45"/>
        <v>Wednesday</v>
      </c>
      <c r="K504" t="str">
        <f t="shared" si="46"/>
        <v>June</v>
      </c>
      <c r="L504">
        <f t="shared" si="47"/>
        <v>2022</v>
      </c>
    </row>
    <row r="505" spans="1:12" x14ac:dyDescent="0.3">
      <c r="A505" s="2">
        <v>44714</v>
      </c>
      <c r="B505" s="1">
        <v>148.82244873046801</v>
      </c>
      <c r="C505" s="1">
        <v>148.881498946666</v>
      </c>
      <c r="D505" s="1">
        <v>144.54112784181399</v>
      </c>
      <c r="E505" s="1">
        <v>145.495813051303</v>
      </c>
      <c r="F505" s="1">
        <v>72348100</v>
      </c>
      <c r="G505" s="1">
        <f t="shared" si="42"/>
        <v>4.3403711048520108</v>
      </c>
      <c r="H505" s="1">
        <f t="shared" si="43"/>
        <v>3.3266356791650082</v>
      </c>
      <c r="I505" s="1">
        <f t="shared" si="44"/>
        <v>2.286413340287675</v>
      </c>
      <c r="J505" t="str">
        <f t="shared" si="45"/>
        <v>Thursday</v>
      </c>
      <c r="K505" t="str">
        <f t="shared" si="46"/>
        <v>June</v>
      </c>
      <c r="L505">
        <f t="shared" si="47"/>
        <v>2022</v>
      </c>
    </row>
    <row r="506" spans="1:12" x14ac:dyDescent="0.3">
      <c r="A506" s="2">
        <v>44715</v>
      </c>
      <c r="B506" s="1">
        <v>143.08447265625</v>
      </c>
      <c r="C506" s="1">
        <v>145.633573273542</v>
      </c>
      <c r="D506" s="1">
        <v>142.179001144164</v>
      </c>
      <c r="E506" s="1">
        <v>144.58046123211901</v>
      </c>
      <c r="F506" s="1">
        <v>88570300</v>
      </c>
      <c r="G506" s="1">
        <f t="shared" si="42"/>
        <v>3.4545721293779934</v>
      </c>
      <c r="H506" s="1">
        <f t="shared" si="43"/>
        <v>-1.4959885758690064</v>
      </c>
      <c r="I506" s="1">
        <f t="shared" si="44"/>
        <v>-1.0347100591049074</v>
      </c>
      <c r="J506" t="str">
        <f t="shared" si="45"/>
        <v>Friday</v>
      </c>
      <c r="K506" t="str">
        <f t="shared" si="46"/>
        <v>June</v>
      </c>
      <c r="L506">
        <f t="shared" si="47"/>
        <v>2022</v>
      </c>
    </row>
    <row r="507" spans="1:12" x14ac:dyDescent="0.3">
      <c r="A507" s="2">
        <v>44718</v>
      </c>
      <c r="B507" s="1">
        <v>143.83244323730401</v>
      </c>
      <c r="C507" s="1">
        <v>146.224081254103</v>
      </c>
      <c r="D507" s="1">
        <v>142.61201747807101</v>
      </c>
      <c r="E507" s="1">
        <v>144.70838950271701</v>
      </c>
      <c r="F507" s="1">
        <v>71598400</v>
      </c>
      <c r="G507" s="1">
        <f t="shared" si="42"/>
        <v>3.612063776031988</v>
      </c>
      <c r="H507" s="1">
        <f t="shared" si="43"/>
        <v>-0.87594626541300613</v>
      </c>
      <c r="I507" s="1">
        <f t="shared" si="44"/>
        <v>-0.60531823235898807</v>
      </c>
      <c r="J507" t="str">
        <f t="shared" si="45"/>
        <v>Monday</v>
      </c>
      <c r="K507" t="str">
        <f t="shared" si="46"/>
        <v>June</v>
      </c>
      <c r="L507">
        <f t="shared" si="47"/>
        <v>2022</v>
      </c>
    </row>
    <row r="508" spans="1:12" x14ac:dyDescent="0.3">
      <c r="A508" s="2">
        <v>44719</v>
      </c>
      <c r="B508" s="1">
        <v>146.36186218261699</v>
      </c>
      <c r="C508" s="1">
        <v>146.64727644838601</v>
      </c>
      <c r="D508" s="1">
        <v>141.82465390118401</v>
      </c>
      <c r="E508" s="1">
        <v>142.070706378446</v>
      </c>
      <c r="F508" s="1">
        <v>67808200</v>
      </c>
      <c r="G508" s="1">
        <f t="shared" si="42"/>
        <v>4.8226225472020019</v>
      </c>
      <c r="H508" s="1">
        <f t="shared" si="43"/>
        <v>4.2911558041709839</v>
      </c>
      <c r="I508" s="1">
        <f t="shared" si="44"/>
        <v>3.0204367343259784</v>
      </c>
      <c r="J508" t="str">
        <f t="shared" si="45"/>
        <v>Tuesday</v>
      </c>
      <c r="K508" t="str">
        <f t="shared" si="46"/>
        <v>June</v>
      </c>
      <c r="L508">
        <f t="shared" si="47"/>
        <v>2022</v>
      </c>
    </row>
    <row r="509" spans="1:12" x14ac:dyDescent="0.3">
      <c r="A509" s="2">
        <v>44720</v>
      </c>
      <c r="B509" s="1">
        <v>145.62371826171801</v>
      </c>
      <c r="C509" s="1">
        <v>147.50354794884501</v>
      </c>
      <c r="D509" s="1">
        <v>145.13161326153599</v>
      </c>
      <c r="E509" s="1">
        <v>146.23392365623101</v>
      </c>
      <c r="F509" s="1">
        <v>53950200</v>
      </c>
      <c r="G509" s="1">
        <f t="shared" si="42"/>
        <v>2.3719346873090217</v>
      </c>
      <c r="H509" s="1">
        <f t="shared" si="43"/>
        <v>-0.61020539451300237</v>
      </c>
      <c r="I509" s="1">
        <f t="shared" si="44"/>
        <v>-0.41728032679167026</v>
      </c>
      <c r="J509" t="str">
        <f t="shared" si="45"/>
        <v>Wednesday</v>
      </c>
      <c r="K509" t="str">
        <f t="shared" si="46"/>
        <v>June</v>
      </c>
      <c r="L509">
        <f t="shared" si="47"/>
        <v>2022</v>
      </c>
    </row>
    <row r="510" spans="1:12" x14ac:dyDescent="0.3">
      <c r="A510" s="2">
        <v>44721</v>
      </c>
      <c r="B510" s="1">
        <v>140.38774108886699</v>
      </c>
      <c r="C510" s="1">
        <v>145.613894801908</v>
      </c>
      <c r="D510" s="1">
        <v>140.279477367108</v>
      </c>
      <c r="E510" s="1">
        <v>144.75763674117499</v>
      </c>
      <c r="F510" s="1">
        <v>69473000</v>
      </c>
      <c r="G510" s="1">
        <f t="shared" si="42"/>
        <v>5.3344174348000024</v>
      </c>
      <c r="H510" s="1">
        <f t="shared" si="43"/>
        <v>-4.3698956523080028</v>
      </c>
      <c r="I510" s="1">
        <f t="shared" si="44"/>
        <v>-3.018766920132391</v>
      </c>
      <c r="J510" t="str">
        <f t="shared" si="45"/>
        <v>Thursday</v>
      </c>
      <c r="K510" t="str">
        <f t="shared" si="46"/>
        <v>June</v>
      </c>
      <c r="L510">
        <f t="shared" si="47"/>
        <v>2022</v>
      </c>
    </row>
    <row r="511" spans="1:12" x14ac:dyDescent="0.3">
      <c r="A511" s="2">
        <v>44722</v>
      </c>
      <c r="B511" s="1">
        <v>134.96473693847599</v>
      </c>
      <c r="C511" s="1">
        <v>138.53740941897701</v>
      </c>
      <c r="D511" s="1">
        <v>134.89583502233401</v>
      </c>
      <c r="E511" s="1">
        <v>138.064992772056</v>
      </c>
      <c r="F511" s="1">
        <v>91437900</v>
      </c>
      <c r="G511" s="1">
        <f t="shared" si="42"/>
        <v>3.6415743966429943</v>
      </c>
      <c r="H511" s="1">
        <f t="shared" si="43"/>
        <v>-3.1002558335800074</v>
      </c>
      <c r="I511" s="1">
        <f t="shared" si="44"/>
        <v>-2.2455046506238552</v>
      </c>
      <c r="J511" t="str">
        <f t="shared" si="45"/>
        <v>Friday</v>
      </c>
      <c r="K511" t="str">
        <f t="shared" si="46"/>
        <v>June</v>
      </c>
      <c r="L511">
        <f t="shared" si="47"/>
        <v>2022</v>
      </c>
    </row>
    <row r="512" spans="1:12" x14ac:dyDescent="0.3">
      <c r="A512" s="2">
        <v>44725</v>
      </c>
      <c r="B512" s="1">
        <v>129.79763793945301</v>
      </c>
      <c r="C512" s="1">
        <v>133.06520779170901</v>
      </c>
      <c r="D512" s="1">
        <v>129.36458307542799</v>
      </c>
      <c r="E512" s="1">
        <v>130.77199636565399</v>
      </c>
      <c r="F512" s="1">
        <v>122207100</v>
      </c>
      <c r="G512" s="1">
        <f t="shared" si="42"/>
        <v>3.7006247162810268</v>
      </c>
      <c r="H512" s="1">
        <f t="shared" si="43"/>
        <v>-0.97435842620097901</v>
      </c>
      <c r="I512" s="1">
        <f t="shared" si="44"/>
        <v>-0.74508186253925301</v>
      </c>
      <c r="J512" t="str">
        <f t="shared" si="45"/>
        <v>Monday</v>
      </c>
      <c r="K512" t="str">
        <f t="shared" si="46"/>
        <v>June</v>
      </c>
      <c r="L512">
        <f t="shared" si="47"/>
        <v>2022</v>
      </c>
    </row>
    <row r="513" spans="1:12" x14ac:dyDescent="0.3">
      <c r="A513" s="2">
        <v>44726</v>
      </c>
      <c r="B513" s="1">
        <v>130.66372680664</v>
      </c>
      <c r="C513" s="1">
        <v>131.775889019711</v>
      </c>
      <c r="D513" s="1">
        <v>129.40393908646001</v>
      </c>
      <c r="E513" s="1">
        <v>131.027894753933</v>
      </c>
      <c r="F513" s="1">
        <v>84784300</v>
      </c>
      <c r="G513" s="1">
        <f t="shared" si="42"/>
        <v>2.3719499332509884</v>
      </c>
      <c r="H513" s="1">
        <f t="shared" si="43"/>
        <v>-0.36416794729299795</v>
      </c>
      <c r="I513" s="1">
        <f t="shared" si="44"/>
        <v>-0.27793161752075457</v>
      </c>
      <c r="J513" t="str">
        <f t="shared" si="45"/>
        <v>Tuesday</v>
      </c>
      <c r="K513" t="str">
        <f t="shared" si="46"/>
        <v>June</v>
      </c>
      <c r="L513">
        <f t="shared" si="47"/>
        <v>2022</v>
      </c>
    </row>
    <row r="514" spans="1:12" x14ac:dyDescent="0.3">
      <c r="A514" s="2">
        <v>44727</v>
      </c>
      <c r="B514" s="1">
        <v>133.29156494140599</v>
      </c>
      <c r="C514" s="1">
        <v>135.17140981281401</v>
      </c>
      <c r="D514" s="1">
        <v>130.07320876813901</v>
      </c>
      <c r="E514" s="1">
        <v>132.169566042371</v>
      </c>
      <c r="F514" s="1">
        <v>91533000</v>
      </c>
      <c r="G514" s="1">
        <f t="shared" si="42"/>
        <v>5.0982010446749939</v>
      </c>
      <c r="H514" s="1">
        <f t="shared" si="43"/>
        <v>1.1219988990349918</v>
      </c>
      <c r="I514" s="1">
        <f t="shared" si="44"/>
        <v>0.84890866530900211</v>
      </c>
      <c r="J514" t="str">
        <f t="shared" si="45"/>
        <v>Wednesday</v>
      </c>
      <c r="K514" t="str">
        <f t="shared" si="46"/>
        <v>June</v>
      </c>
      <c r="L514">
        <f t="shared" si="47"/>
        <v>2022</v>
      </c>
    </row>
    <row r="515" spans="1:12" x14ac:dyDescent="0.3">
      <c r="A515" s="2">
        <v>44728</v>
      </c>
      <c r="B515" s="1">
        <v>128.00633239746</v>
      </c>
      <c r="C515" s="1">
        <v>130.29954318072501</v>
      </c>
      <c r="D515" s="1">
        <v>127.002434132057</v>
      </c>
      <c r="E515" s="1">
        <v>129.994440526007</v>
      </c>
      <c r="F515" s="1">
        <v>108123900</v>
      </c>
      <c r="G515" s="1">
        <f t="shared" ref="G515:G578" si="48">C515-D515</f>
        <v>3.2971090486680055</v>
      </c>
      <c r="H515" s="1">
        <f t="shared" ref="H515:H578" si="49">B515-E515</f>
        <v>-1.9881081285469975</v>
      </c>
      <c r="I515" s="1">
        <f t="shared" ref="I515:I578" si="50">(B515-E515)/E515*100</f>
        <v>-1.5293793492262862</v>
      </c>
      <c r="J515" t="str">
        <f t="shared" ref="J515:J578" si="51">TEXT(A515,"dddd")</f>
        <v>Thursday</v>
      </c>
      <c r="K515" t="str">
        <f t="shared" ref="K515:K578" si="52">TEXT(A515,"mmmm")</f>
        <v>June</v>
      </c>
      <c r="L515">
        <f t="shared" ref="L515:L578" si="53">YEAR(A515)</f>
        <v>2022</v>
      </c>
    </row>
    <row r="516" spans="1:12" x14ac:dyDescent="0.3">
      <c r="A516" s="2">
        <v>44729</v>
      </c>
      <c r="B516" s="1">
        <v>129.482666015625</v>
      </c>
      <c r="C516" s="1">
        <v>130.97866943008</v>
      </c>
      <c r="D516" s="1">
        <v>127.76029850473699</v>
      </c>
      <c r="E516" s="1">
        <v>128.016202717781</v>
      </c>
      <c r="F516" s="1">
        <v>134520300</v>
      </c>
      <c r="G516" s="1">
        <f t="shared" si="48"/>
        <v>3.2183709253430095</v>
      </c>
      <c r="H516" s="1">
        <f t="shared" si="49"/>
        <v>1.4664632978440011</v>
      </c>
      <c r="I516" s="1">
        <f t="shared" si="50"/>
        <v>1.1455294460474685</v>
      </c>
      <c r="J516" t="str">
        <f t="shared" si="51"/>
        <v>Friday</v>
      </c>
      <c r="K516" t="str">
        <f t="shared" si="52"/>
        <v>June</v>
      </c>
      <c r="L516">
        <f t="shared" si="53"/>
        <v>2022</v>
      </c>
    </row>
    <row r="517" spans="1:12" x14ac:dyDescent="0.3">
      <c r="A517" s="2">
        <v>44733</v>
      </c>
      <c r="B517" s="1">
        <v>133.724609375</v>
      </c>
      <c r="C517" s="1">
        <v>134.89582169082499</v>
      </c>
      <c r="D517" s="1">
        <v>131.21488586149201</v>
      </c>
      <c r="E517" s="1">
        <v>131.31329785187</v>
      </c>
      <c r="F517" s="1">
        <v>81000500</v>
      </c>
      <c r="G517" s="1">
        <f t="shared" si="48"/>
        <v>3.6809358293329808</v>
      </c>
      <c r="H517" s="1">
        <f t="shared" si="49"/>
        <v>2.4113115231299957</v>
      </c>
      <c r="I517" s="1">
        <f t="shared" si="50"/>
        <v>1.8363041387096324</v>
      </c>
      <c r="J517" t="str">
        <f t="shared" si="51"/>
        <v>Tuesday</v>
      </c>
      <c r="K517" t="str">
        <f t="shared" si="52"/>
        <v>June</v>
      </c>
      <c r="L517">
        <f t="shared" si="53"/>
        <v>2022</v>
      </c>
    </row>
    <row r="518" spans="1:12" x14ac:dyDescent="0.3">
      <c r="A518" s="2">
        <v>44734</v>
      </c>
      <c r="B518" s="1">
        <v>133.21284484863199</v>
      </c>
      <c r="C518" s="1">
        <v>135.584779808229</v>
      </c>
      <c r="D518" s="1">
        <v>131.79557988255601</v>
      </c>
      <c r="E518" s="1">
        <v>132.66167457015999</v>
      </c>
      <c r="F518" s="1">
        <v>73409200</v>
      </c>
      <c r="G518" s="1">
        <f t="shared" si="48"/>
        <v>3.7891999256729889</v>
      </c>
      <c r="H518" s="1">
        <f t="shared" si="49"/>
        <v>0.55117027847200006</v>
      </c>
      <c r="I518" s="1">
        <f t="shared" si="50"/>
        <v>0.41547061746194519</v>
      </c>
      <c r="J518" t="str">
        <f t="shared" si="51"/>
        <v>Wednesday</v>
      </c>
      <c r="K518" t="str">
        <f t="shared" si="52"/>
        <v>June</v>
      </c>
      <c r="L518">
        <f t="shared" si="53"/>
        <v>2022</v>
      </c>
    </row>
    <row r="519" spans="1:12" x14ac:dyDescent="0.3">
      <c r="A519" s="2">
        <v>44735</v>
      </c>
      <c r="B519" s="1">
        <v>136.08674621582</v>
      </c>
      <c r="C519" s="1">
        <v>136.40168566511201</v>
      </c>
      <c r="D519" s="1">
        <v>133.48843193327301</v>
      </c>
      <c r="E519" s="1">
        <v>134.65964445396301</v>
      </c>
      <c r="F519" s="1">
        <v>72433800</v>
      </c>
      <c r="G519" s="1">
        <f t="shared" si="48"/>
        <v>2.9132537318390064</v>
      </c>
      <c r="H519" s="1">
        <f t="shared" si="49"/>
        <v>1.4271017618569886</v>
      </c>
      <c r="I519" s="1">
        <f t="shared" si="50"/>
        <v>1.0597842936863549</v>
      </c>
      <c r="J519" t="str">
        <f t="shared" si="51"/>
        <v>Thursday</v>
      </c>
      <c r="K519" t="str">
        <f t="shared" si="52"/>
        <v>June</v>
      </c>
      <c r="L519">
        <f t="shared" si="53"/>
        <v>2022</v>
      </c>
    </row>
    <row r="520" spans="1:12" x14ac:dyDescent="0.3">
      <c r="A520" s="2">
        <v>44736</v>
      </c>
      <c r="B520" s="1">
        <v>139.42318725585901</v>
      </c>
      <c r="C520" s="1">
        <v>139.669239747126</v>
      </c>
      <c r="D520" s="1">
        <v>137.563031022594</v>
      </c>
      <c r="E520" s="1">
        <v>137.69096810591299</v>
      </c>
      <c r="F520" s="1">
        <v>89116800</v>
      </c>
      <c r="G520" s="1">
        <f t="shared" si="48"/>
        <v>2.1062087245319958</v>
      </c>
      <c r="H520" s="1">
        <f t="shared" si="49"/>
        <v>1.7322191499460189</v>
      </c>
      <c r="I520" s="1">
        <f t="shared" si="50"/>
        <v>1.2580484935029159</v>
      </c>
      <c r="J520" t="str">
        <f t="shared" si="51"/>
        <v>Friday</v>
      </c>
      <c r="K520" t="str">
        <f t="shared" si="52"/>
        <v>June</v>
      </c>
      <c r="L520">
        <f t="shared" si="53"/>
        <v>2022</v>
      </c>
    </row>
    <row r="521" spans="1:12" x14ac:dyDescent="0.3">
      <c r="A521" s="2">
        <v>44739</v>
      </c>
      <c r="B521" s="1">
        <v>139.42318725585901</v>
      </c>
      <c r="C521" s="1">
        <v>141.22429329407601</v>
      </c>
      <c r="D521" s="1">
        <v>138.744079977105</v>
      </c>
      <c r="E521" s="1">
        <v>140.446759011675</v>
      </c>
      <c r="F521" s="1">
        <v>70207900</v>
      </c>
      <c r="G521" s="1">
        <f t="shared" si="48"/>
        <v>2.4802133169710032</v>
      </c>
      <c r="H521" s="1">
        <f t="shared" si="49"/>
        <v>-1.0235717558159934</v>
      </c>
      <c r="I521" s="1">
        <f t="shared" si="50"/>
        <v>-0.72879699255353148</v>
      </c>
      <c r="J521" t="str">
        <f t="shared" si="51"/>
        <v>Monday</v>
      </c>
      <c r="K521" t="str">
        <f t="shared" si="52"/>
        <v>June</v>
      </c>
      <c r="L521">
        <f t="shared" si="53"/>
        <v>2022</v>
      </c>
    </row>
    <row r="522" spans="1:12" x14ac:dyDescent="0.3">
      <c r="A522" s="2">
        <v>44740</v>
      </c>
      <c r="B522" s="1">
        <v>135.26985168457</v>
      </c>
      <c r="C522" s="1">
        <v>141.155424449191</v>
      </c>
      <c r="D522" s="1">
        <v>135.15175126681299</v>
      </c>
      <c r="E522" s="1">
        <v>139.88579990473801</v>
      </c>
      <c r="F522" s="1">
        <v>67083400</v>
      </c>
      <c r="G522" s="1">
        <f t="shared" si="48"/>
        <v>6.0036731823780087</v>
      </c>
      <c r="H522" s="1">
        <f t="shared" si="49"/>
        <v>-4.6159482201680078</v>
      </c>
      <c r="I522" s="1">
        <f t="shared" si="50"/>
        <v>-3.2997975658082956</v>
      </c>
      <c r="J522" t="str">
        <f t="shared" si="51"/>
        <v>Tuesday</v>
      </c>
      <c r="K522" t="str">
        <f t="shared" si="52"/>
        <v>June</v>
      </c>
      <c r="L522">
        <f t="shared" si="53"/>
        <v>2022</v>
      </c>
    </row>
    <row r="523" spans="1:12" x14ac:dyDescent="0.3">
      <c r="A523" s="2">
        <v>44741</v>
      </c>
      <c r="B523" s="1">
        <v>137.03160095214801</v>
      </c>
      <c r="C523" s="1">
        <v>138.44886623963001</v>
      </c>
      <c r="D523" s="1">
        <v>134.51202489344999</v>
      </c>
      <c r="E523" s="1">
        <v>135.28955946932101</v>
      </c>
      <c r="F523" s="1">
        <v>66242400</v>
      </c>
      <c r="G523" s="1">
        <f t="shared" si="48"/>
        <v>3.9368413461800174</v>
      </c>
      <c r="H523" s="1">
        <f t="shared" si="49"/>
        <v>1.7420414828270054</v>
      </c>
      <c r="I523" s="1">
        <f t="shared" si="50"/>
        <v>1.2876392603096916</v>
      </c>
      <c r="J523" t="str">
        <f t="shared" si="51"/>
        <v>Wednesday</v>
      </c>
      <c r="K523" t="str">
        <f t="shared" si="52"/>
        <v>June</v>
      </c>
      <c r="L523">
        <f t="shared" si="53"/>
        <v>2022</v>
      </c>
    </row>
    <row r="524" spans="1:12" x14ac:dyDescent="0.3">
      <c r="A524" s="2">
        <v>44742</v>
      </c>
      <c r="B524" s="1">
        <v>134.56120300292901</v>
      </c>
      <c r="C524" s="1">
        <v>136.18514362373099</v>
      </c>
      <c r="D524" s="1">
        <v>131.657786277752</v>
      </c>
      <c r="E524" s="1">
        <v>135.08283314259799</v>
      </c>
      <c r="F524" s="1">
        <v>98964500</v>
      </c>
      <c r="G524" s="1">
        <f t="shared" si="48"/>
        <v>4.5273573459789986</v>
      </c>
      <c r="H524" s="1">
        <f t="shared" si="49"/>
        <v>-0.52163013966898575</v>
      </c>
      <c r="I524" s="1">
        <f t="shared" si="50"/>
        <v>-0.38615575905069699</v>
      </c>
      <c r="J524" t="str">
        <f t="shared" si="51"/>
        <v>Thursday</v>
      </c>
      <c r="K524" t="str">
        <f t="shared" si="52"/>
        <v>June</v>
      </c>
      <c r="L524">
        <f t="shared" si="53"/>
        <v>2022</v>
      </c>
    </row>
    <row r="525" spans="1:12" x14ac:dyDescent="0.3">
      <c r="A525" s="2">
        <v>44743</v>
      </c>
      <c r="B525" s="1">
        <v>136.73629760742099</v>
      </c>
      <c r="C525" s="1">
        <v>136.84456131567001</v>
      </c>
      <c r="D525" s="1">
        <v>133.51794149629799</v>
      </c>
      <c r="E525" s="1">
        <v>133.891931110185</v>
      </c>
      <c r="F525" s="1">
        <v>71051600</v>
      </c>
      <c r="G525" s="1">
        <f t="shared" si="48"/>
        <v>3.3266198193720129</v>
      </c>
      <c r="H525" s="1">
        <f t="shared" si="49"/>
        <v>2.8443664972359954</v>
      </c>
      <c r="I525" s="1">
        <f t="shared" si="50"/>
        <v>2.1243748399560038</v>
      </c>
      <c r="J525" t="str">
        <f t="shared" si="51"/>
        <v>Friday</v>
      </c>
      <c r="K525" t="str">
        <f t="shared" si="52"/>
        <v>July</v>
      </c>
      <c r="L525">
        <f t="shared" si="53"/>
        <v>2022</v>
      </c>
    </row>
    <row r="526" spans="1:12" x14ac:dyDescent="0.3">
      <c r="A526" s="2">
        <v>44747</v>
      </c>
      <c r="B526" s="1">
        <v>139.32473754882801</v>
      </c>
      <c r="C526" s="1">
        <v>139.373951042632</v>
      </c>
      <c r="D526" s="1">
        <v>134.76784134740899</v>
      </c>
      <c r="E526" s="1">
        <v>135.59458899691299</v>
      </c>
      <c r="F526" s="1">
        <v>73353800</v>
      </c>
      <c r="G526" s="1">
        <f t="shared" si="48"/>
        <v>4.6061096952230116</v>
      </c>
      <c r="H526" s="1">
        <f t="shared" si="49"/>
        <v>3.7301485519150219</v>
      </c>
      <c r="I526" s="1">
        <f t="shared" si="50"/>
        <v>2.7509567892859974</v>
      </c>
      <c r="J526" t="str">
        <f t="shared" si="51"/>
        <v>Tuesday</v>
      </c>
      <c r="K526" t="str">
        <f t="shared" si="52"/>
        <v>July</v>
      </c>
      <c r="L526">
        <f t="shared" si="53"/>
        <v>2022</v>
      </c>
    </row>
    <row r="527" spans="1:12" x14ac:dyDescent="0.3">
      <c r="A527" s="2">
        <v>44748</v>
      </c>
      <c r="B527" s="1">
        <v>140.66329956054599</v>
      </c>
      <c r="C527" s="1">
        <v>141.844348625512</v>
      </c>
      <c r="D527" s="1">
        <v>138.85235665974199</v>
      </c>
      <c r="E527" s="1">
        <v>139.11809758016199</v>
      </c>
      <c r="F527" s="1">
        <v>74064300</v>
      </c>
      <c r="G527" s="1">
        <f t="shared" si="48"/>
        <v>2.991991965770012</v>
      </c>
      <c r="H527" s="1">
        <f t="shared" si="49"/>
        <v>1.5452019803840074</v>
      </c>
      <c r="I527" s="1">
        <f t="shared" si="50"/>
        <v>1.110712414316648</v>
      </c>
      <c r="J527" t="str">
        <f t="shared" si="51"/>
        <v>Wednesday</v>
      </c>
      <c r="K527" t="str">
        <f t="shared" si="52"/>
        <v>July</v>
      </c>
      <c r="L527">
        <f t="shared" si="53"/>
        <v>2022</v>
      </c>
    </row>
    <row r="528" spans="1:12" x14ac:dyDescent="0.3">
      <c r="A528" s="2">
        <v>44749</v>
      </c>
      <c r="B528" s="1">
        <v>144.03910827636699</v>
      </c>
      <c r="C528" s="1">
        <v>144.23594723011701</v>
      </c>
      <c r="D528" s="1">
        <v>141.01757702293</v>
      </c>
      <c r="E528" s="1">
        <v>141.02741371437</v>
      </c>
      <c r="F528" s="1">
        <v>66253700</v>
      </c>
      <c r="G528" s="1">
        <f t="shared" si="48"/>
        <v>3.2183702071870073</v>
      </c>
      <c r="H528" s="1">
        <f t="shared" si="49"/>
        <v>3.0116945619969897</v>
      </c>
      <c r="I528" s="1">
        <f t="shared" si="50"/>
        <v>2.1355383912072075</v>
      </c>
      <c r="J528" t="str">
        <f t="shared" si="51"/>
        <v>Thursday</v>
      </c>
      <c r="K528" t="str">
        <f t="shared" si="52"/>
        <v>July</v>
      </c>
      <c r="L528">
        <f t="shared" si="53"/>
        <v>2022</v>
      </c>
    </row>
    <row r="529" spans="1:12" x14ac:dyDescent="0.3">
      <c r="A529" s="2">
        <v>44750</v>
      </c>
      <c r="B529" s="1">
        <v>144.71821594238199</v>
      </c>
      <c r="C529" s="1">
        <v>145.22017259883299</v>
      </c>
      <c r="D529" s="1">
        <v>142.71043437013299</v>
      </c>
      <c r="E529" s="1">
        <v>142.966323535681</v>
      </c>
      <c r="F529" s="1">
        <v>64547800</v>
      </c>
      <c r="G529" s="1">
        <f t="shared" si="48"/>
        <v>2.5097382287000016</v>
      </c>
      <c r="H529" s="1">
        <f t="shared" si="49"/>
        <v>1.7518924067009891</v>
      </c>
      <c r="I529" s="1">
        <f t="shared" si="50"/>
        <v>1.2253881637123853</v>
      </c>
      <c r="J529" t="str">
        <f t="shared" si="51"/>
        <v>Friday</v>
      </c>
      <c r="K529" t="str">
        <f t="shared" si="52"/>
        <v>July</v>
      </c>
      <c r="L529">
        <f t="shared" si="53"/>
        <v>2022</v>
      </c>
    </row>
    <row r="530" spans="1:12" x14ac:dyDescent="0.3">
      <c r="A530" s="2">
        <v>44753</v>
      </c>
      <c r="B530" s="1">
        <v>142.58251953125</v>
      </c>
      <c r="C530" s="1">
        <v>144.324575700606</v>
      </c>
      <c r="D530" s="1">
        <v>141.50973407273801</v>
      </c>
      <c r="E530" s="1">
        <v>143.36989065430399</v>
      </c>
      <c r="F530" s="1">
        <v>63141600</v>
      </c>
      <c r="G530" s="1">
        <f t="shared" si="48"/>
        <v>2.8148416278679917</v>
      </c>
      <c r="H530" s="1">
        <f t="shared" si="49"/>
        <v>-0.78737112305398682</v>
      </c>
      <c r="I530" s="1">
        <f t="shared" si="50"/>
        <v>-0.54918861935419194</v>
      </c>
      <c r="J530" t="str">
        <f t="shared" si="51"/>
        <v>Monday</v>
      </c>
      <c r="K530" t="str">
        <f t="shared" si="52"/>
        <v>July</v>
      </c>
      <c r="L530">
        <f t="shared" si="53"/>
        <v>2022</v>
      </c>
    </row>
    <row r="531" spans="1:12" x14ac:dyDescent="0.3">
      <c r="A531" s="2">
        <v>44754</v>
      </c>
      <c r="B531" s="1">
        <v>143.55685424804599</v>
      </c>
      <c r="C531" s="1">
        <v>146.10595424273799</v>
      </c>
      <c r="D531" s="1">
        <v>142.759646645045</v>
      </c>
      <c r="E531" s="1">
        <v>143.45842725252899</v>
      </c>
      <c r="F531" s="1">
        <v>77588800</v>
      </c>
      <c r="G531" s="1">
        <f t="shared" si="48"/>
        <v>3.3463075976929986</v>
      </c>
      <c r="H531" s="1">
        <f t="shared" si="49"/>
        <v>9.8426995517002069E-2</v>
      </c>
      <c r="I531" s="1">
        <f t="shared" si="50"/>
        <v>6.8610117510727778E-2</v>
      </c>
      <c r="J531" t="str">
        <f t="shared" si="51"/>
        <v>Tuesday</v>
      </c>
      <c r="K531" t="str">
        <f t="shared" si="52"/>
        <v>July</v>
      </c>
      <c r="L531">
        <f t="shared" si="53"/>
        <v>2022</v>
      </c>
    </row>
    <row r="532" spans="1:12" x14ac:dyDescent="0.3">
      <c r="A532" s="2">
        <v>44755</v>
      </c>
      <c r="B532" s="1">
        <v>143.19271850585901</v>
      </c>
      <c r="C532" s="1">
        <v>144.137551697177</v>
      </c>
      <c r="D532" s="1">
        <v>139.87592058909999</v>
      </c>
      <c r="E532" s="1">
        <v>140.73219350243201</v>
      </c>
      <c r="F532" s="1">
        <v>71185600</v>
      </c>
      <c r="G532" s="1">
        <f t="shared" si="48"/>
        <v>4.2616311080770117</v>
      </c>
      <c r="H532" s="1">
        <f t="shared" si="49"/>
        <v>2.4605250034269943</v>
      </c>
      <c r="I532" s="1">
        <f t="shared" si="50"/>
        <v>1.74837394500248</v>
      </c>
      <c r="J532" t="str">
        <f t="shared" si="51"/>
        <v>Wednesday</v>
      </c>
      <c r="K532" t="str">
        <f t="shared" si="52"/>
        <v>July</v>
      </c>
      <c r="L532">
        <f t="shared" si="53"/>
        <v>2022</v>
      </c>
    </row>
    <row r="533" spans="1:12" x14ac:dyDescent="0.3">
      <c r="A533" s="2">
        <v>44756</v>
      </c>
      <c r="B533" s="1">
        <v>146.12565612792901</v>
      </c>
      <c r="C533" s="1">
        <v>146.598072710731</v>
      </c>
      <c r="D533" s="1">
        <v>140.98807885917199</v>
      </c>
      <c r="E533" s="1">
        <v>141.80497494021901</v>
      </c>
      <c r="F533" s="1">
        <v>78140700</v>
      </c>
      <c r="G533" s="1">
        <f t="shared" si="48"/>
        <v>5.6099938515590111</v>
      </c>
      <c r="H533" s="1">
        <f t="shared" si="49"/>
        <v>4.3206811877099938</v>
      </c>
      <c r="I533" s="1">
        <f t="shared" si="50"/>
        <v>3.0469179163364837</v>
      </c>
      <c r="J533" t="str">
        <f t="shared" si="51"/>
        <v>Thursday</v>
      </c>
      <c r="K533" t="str">
        <f t="shared" si="52"/>
        <v>July</v>
      </c>
      <c r="L533">
        <f t="shared" si="53"/>
        <v>2022</v>
      </c>
    </row>
    <row r="534" spans="1:12" x14ac:dyDescent="0.3">
      <c r="A534" s="2">
        <v>44757</v>
      </c>
      <c r="B534" s="1">
        <v>147.79881286621</v>
      </c>
      <c r="C534" s="1">
        <v>148.477920164327</v>
      </c>
      <c r="D534" s="1">
        <v>145.85991797831599</v>
      </c>
      <c r="E534" s="1">
        <v>147.41497156960401</v>
      </c>
      <c r="F534" s="1">
        <v>76259900</v>
      </c>
      <c r="G534" s="1">
        <f t="shared" si="48"/>
        <v>2.6180021860110116</v>
      </c>
      <c r="H534" s="1">
        <f t="shared" si="49"/>
        <v>0.38384129660599342</v>
      </c>
      <c r="I534" s="1">
        <f t="shared" si="50"/>
        <v>0.26038148806667</v>
      </c>
      <c r="J534" t="str">
        <f t="shared" si="51"/>
        <v>Friday</v>
      </c>
      <c r="K534" t="str">
        <f t="shared" si="52"/>
        <v>July</v>
      </c>
      <c r="L534">
        <f t="shared" si="53"/>
        <v>2022</v>
      </c>
    </row>
    <row r="535" spans="1:12" x14ac:dyDescent="0.3">
      <c r="A535" s="2">
        <v>44760</v>
      </c>
      <c r="B535" s="1">
        <v>144.74777221679599</v>
      </c>
      <c r="C535" s="1">
        <v>149.176717226227</v>
      </c>
      <c r="D535" s="1">
        <v>144.38360430388099</v>
      </c>
      <c r="E535" s="1">
        <v>148.35982112234601</v>
      </c>
      <c r="F535" s="1">
        <v>81420900</v>
      </c>
      <c r="G535" s="1">
        <f t="shared" si="48"/>
        <v>4.7931129223460118</v>
      </c>
      <c r="H535" s="1">
        <f t="shared" si="49"/>
        <v>-3.6120489055500116</v>
      </c>
      <c r="I535" s="1">
        <f t="shared" si="50"/>
        <v>-2.4346543951217825</v>
      </c>
      <c r="J535" t="str">
        <f t="shared" si="51"/>
        <v>Monday</v>
      </c>
      <c r="K535" t="str">
        <f t="shared" si="52"/>
        <v>July</v>
      </c>
      <c r="L535">
        <f t="shared" si="53"/>
        <v>2022</v>
      </c>
    </row>
    <row r="536" spans="1:12" x14ac:dyDescent="0.3">
      <c r="A536" s="2">
        <v>44761</v>
      </c>
      <c r="B536" s="1">
        <v>148.61572265625</v>
      </c>
      <c r="C536" s="1">
        <v>148.842086770528</v>
      </c>
      <c r="D536" s="1">
        <v>144.59030701772599</v>
      </c>
      <c r="E536" s="1">
        <v>145.58435379595301</v>
      </c>
      <c r="F536" s="1">
        <v>82982400</v>
      </c>
      <c r="G536" s="1">
        <f t="shared" si="48"/>
        <v>4.2517797528020083</v>
      </c>
      <c r="H536" s="1">
        <f t="shared" si="49"/>
        <v>3.0313688602969933</v>
      </c>
      <c r="I536" s="1">
        <f t="shared" si="50"/>
        <v>2.0822078618047621</v>
      </c>
      <c r="J536" t="str">
        <f t="shared" si="51"/>
        <v>Tuesday</v>
      </c>
      <c r="K536" t="str">
        <f t="shared" si="52"/>
        <v>July</v>
      </c>
      <c r="L536">
        <f t="shared" si="53"/>
        <v>2022</v>
      </c>
    </row>
    <row r="537" spans="1:12" x14ac:dyDescent="0.3">
      <c r="A537" s="2">
        <v>44762</v>
      </c>
      <c r="B537" s="1">
        <v>150.62350463867099</v>
      </c>
      <c r="C537" s="1">
        <v>151.292775305036</v>
      </c>
      <c r="D537" s="1">
        <v>147.99566551668801</v>
      </c>
      <c r="E537" s="1">
        <v>148.73382307964499</v>
      </c>
      <c r="F537" s="1">
        <v>64823400</v>
      </c>
      <c r="G537" s="1">
        <f t="shared" si="48"/>
        <v>3.2971097883479956</v>
      </c>
      <c r="H537" s="1">
        <f t="shared" si="49"/>
        <v>1.8896815590260019</v>
      </c>
      <c r="I537" s="1">
        <f t="shared" si="50"/>
        <v>1.2705123286006723</v>
      </c>
      <c r="J537" t="str">
        <f t="shared" si="51"/>
        <v>Wednesday</v>
      </c>
      <c r="K537" t="str">
        <f t="shared" si="52"/>
        <v>July</v>
      </c>
      <c r="L537">
        <f t="shared" si="53"/>
        <v>2022</v>
      </c>
    </row>
    <row r="538" spans="1:12" x14ac:dyDescent="0.3">
      <c r="A538" s="2">
        <v>44763</v>
      </c>
      <c r="B538" s="1">
        <v>152.89703369140599</v>
      </c>
      <c r="C538" s="1">
        <v>153.11356109875999</v>
      </c>
      <c r="D538" s="1">
        <v>149.54087389527501</v>
      </c>
      <c r="E538" s="1">
        <v>152.06044916137</v>
      </c>
      <c r="F538" s="1">
        <v>65086600</v>
      </c>
      <c r="G538" s="1">
        <f t="shared" si="48"/>
        <v>3.5726872034849748</v>
      </c>
      <c r="H538" s="1">
        <f t="shared" si="49"/>
        <v>0.8365845300359922</v>
      </c>
      <c r="I538" s="1">
        <f t="shared" si="50"/>
        <v>0.55016576279357809</v>
      </c>
      <c r="J538" t="str">
        <f t="shared" si="51"/>
        <v>Thursday</v>
      </c>
      <c r="K538" t="str">
        <f t="shared" si="52"/>
        <v>July</v>
      </c>
      <c r="L538">
        <f t="shared" si="53"/>
        <v>2022</v>
      </c>
    </row>
    <row r="539" spans="1:12" x14ac:dyDescent="0.3">
      <c r="A539" s="2">
        <v>44764</v>
      </c>
      <c r="B539" s="1">
        <v>151.65693664550699</v>
      </c>
      <c r="C539" s="1">
        <v>153.81235925179701</v>
      </c>
      <c r="D539" s="1">
        <v>150.987680959861</v>
      </c>
      <c r="E539" s="1">
        <v>152.93641282919901</v>
      </c>
      <c r="F539" s="1">
        <v>66675400</v>
      </c>
      <c r="G539" s="1">
        <f t="shared" si="48"/>
        <v>2.8246782919360101</v>
      </c>
      <c r="H539" s="1">
        <f t="shared" si="49"/>
        <v>-1.2794761836920259</v>
      </c>
      <c r="I539" s="1">
        <f t="shared" si="50"/>
        <v>-0.83660663933641377</v>
      </c>
      <c r="J539" t="str">
        <f t="shared" si="51"/>
        <v>Friday</v>
      </c>
      <c r="K539" t="str">
        <f t="shared" si="52"/>
        <v>July</v>
      </c>
      <c r="L539">
        <f t="shared" si="53"/>
        <v>2022</v>
      </c>
    </row>
    <row r="540" spans="1:12" x14ac:dyDescent="0.3">
      <c r="A540" s="2">
        <v>44767</v>
      </c>
      <c r="B540" s="1">
        <v>150.534896850585</v>
      </c>
      <c r="C540" s="1">
        <v>152.59189187784901</v>
      </c>
      <c r="D540" s="1">
        <v>149.87547803878601</v>
      </c>
      <c r="E540" s="1">
        <v>151.578156911576</v>
      </c>
      <c r="F540" s="1">
        <v>53623900</v>
      </c>
      <c r="G540" s="1">
        <f t="shared" si="48"/>
        <v>2.7164138390629944</v>
      </c>
      <c r="H540" s="1">
        <f t="shared" si="49"/>
        <v>-1.0432600609910025</v>
      </c>
      <c r="I540" s="1">
        <f t="shared" si="50"/>
        <v>-0.6882654349726619</v>
      </c>
      <c r="J540" t="str">
        <f t="shared" si="51"/>
        <v>Monday</v>
      </c>
      <c r="K540" t="str">
        <f t="shared" si="52"/>
        <v>July</v>
      </c>
      <c r="L540">
        <f t="shared" si="53"/>
        <v>2022</v>
      </c>
    </row>
    <row r="541" spans="1:12" x14ac:dyDescent="0.3">
      <c r="A541" s="2">
        <v>44768</v>
      </c>
      <c r="B541" s="1">
        <v>149.20623779296801</v>
      </c>
      <c r="C541" s="1">
        <v>150.672701040124</v>
      </c>
      <c r="D541" s="1">
        <v>148.41886681163601</v>
      </c>
      <c r="E541" s="1">
        <v>149.85580496105399</v>
      </c>
      <c r="F541" s="1">
        <v>55138700</v>
      </c>
      <c r="G541" s="1">
        <f t="shared" si="48"/>
        <v>2.2538342284879889</v>
      </c>
      <c r="H541" s="1">
        <f t="shared" si="49"/>
        <v>-0.64956716808598003</v>
      </c>
      <c r="I541" s="1">
        <f t="shared" si="50"/>
        <v>-0.43346146534316504</v>
      </c>
      <c r="J541" t="str">
        <f t="shared" si="51"/>
        <v>Tuesday</v>
      </c>
      <c r="K541" t="str">
        <f t="shared" si="52"/>
        <v>July</v>
      </c>
      <c r="L541">
        <f t="shared" si="53"/>
        <v>2022</v>
      </c>
    </row>
    <row r="542" spans="1:12" x14ac:dyDescent="0.3">
      <c r="A542" s="2">
        <v>44769</v>
      </c>
      <c r="B542" s="1">
        <v>154.31430053710901</v>
      </c>
      <c r="C542" s="1">
        <v>154.845782420277</v>
      </c>
      <c r="D542" s="1">
        <v>149.757417821888</v>
      </c>
      <c r="E542" s="1">
        <v>150.17078427665501</v>
      </c>
      <c r="F542" s="1">
        <v>78620700</v>
      </c>
      <c r="G542" s="1">
        <f t="shared" si="48"/>
        <v>5.0883645983890062</v>
      </c>
      <c r="H542" s="1">
        <f t="shared" si="49"/>
        <v>4.1435162604539926</v>
      </c>
      <c r="I542" s="1">
        <f t="shared" si="50"/>
        <v>2.7592026507769445</v>
      </c>
      <c r="J542" t="str">
        <f t="shared" si="51"/>
        <v>Wednesday</v>
      </c>
      <c r="K542" t="str">
        <f t="shared" si="52"/>
        <v>July</v>
      </c>
      <c r="L542">
        <f t="shared" si="53"/>
        <v>2022</v>
      </c>
    </row>
    <row r="543" spans="1:12" x14ac:dyDescent="0.3">
      <c r="A543" s="2">
        <v>44770</v>
      </c>
      <c r="B543" s="1">
        <v>154.865463256835</v>
      </c>
      <c r="C543" s="1">
        <v>155.15087757432099</v>
      </c>
      <c r="D543" s="1">
        <v>151.971883197073</v>
      </c>
      <c r="E543" s="1">
        <v>154.501295312363</v>
      </c>
      <c r="F543" s="1">
        <v>81378700</v>
      </c>
      <c r="G543" s="1">
        <f t="shared" si="48"/>
        <v>3.1789943772479887</v>
      </c>
      <c r="H543" s="1">
        <f t="shared" si="49"/>
        <v>0.36416794447200118</v>
      </c>
      <c r="I543" s="1">
        <f t="shared" si="50"/>
        <v>0.23570543129476335</v>
      </c>
      <c r="J543" t="str">
        <f t="shared" si="51"/>
        <v>Thursday</v>
      </c>
      <c r="K543" t="str">
        <f t="shared" si="52"/>
        <v>July</v>
      </c>
      <c r="L543">
        <f t="shared" si="53"/>
        <v>2022</v>
      </c>
    </row>
    <row r="544" spans="1:12" x14ac:dyDescent="0.3">
      <c r="A544" s="2">
        <v>44771</v>
      </c>
      <c r="B544" s="1">
        <v>159.94398498535099</v>
      </c>
      <c r="C544" s="1">
        <v>161.04631055801701</v>
      </c>
      <c r="D544" s="1">
        <v>156.98151786036999</v>
      </c>
      <c r="E544" s="1">
        <v>158.69404891618399</v>
      </c>
      <c r="F544" s="1">
        <v>101786900</v>
      </c>
      <c r="G544" s="1">
        <f t="shared" si="48"/>
        <v>4.0647926976470217</v>
      </c>
      <c r="H544" s="1">
        <f t="shared" si="49"/>
        <v>1.2499360691670063</v>
      </c>
      <c r="I544" s="1">
        <f t="shared" si="50"/>
        <v>0.78763890498954625</v>
      </c>
      <c r="J544" t="str">
        <f t="shared" si="51"/>
        <v>Friday</v>
      </c>
      <c r="K544" t="str">
        <f t="shared" si="52"/>
        <v>July</v>
      </c>
      <c r="L544">
        <f t="shared" si="53"/>
        <v>2022</v>
      </c>
    </row>
    <row r="545" spans="1:12" x14ac:dyDescent="0.3">
      <c r="A545" s="2">
        <v>44774</v>
      </c>
      <c r="B545" s="1">
        <v>158.95973205566401</v>
      </c>
      <c r="C545" s="1">
        <v>161.00689040489999</v>
      </c>
      <c r="D545" s="1">
        <v>158.34952673676099</v>
      </c>
      <c r="E545" s="1">
        <v>158.467627116458</v>
      </c>
      <c r="F545" s="1">
        <v>67829400</v>
      </c>
      <c r="G545" s="1">
        <f t="shared" si="48"/>
        <v>2.6573636681389985</v>
      </c>
      <c r="H545" s="1">
        <f t="shared" si="49"/>
        <v>0.49210493920600129</v>
      </c>
      <c r="I545" s="1">
        <f t="shared" si="50"/>
        <v>0.31053972862504775</v>
      </c>
      <c r="J545" t="str">
        <f t="shared" si="51"/>
        <v>Monday</v>
      </c>
      <c r="K545" t="str">
        <f t="shared" si="52"/>
        <v>August</v>
      </c>
      <c r="L545">
        <f t="shared" si="53"/>
        <v>2022</v>
      </c>
    </row>
    <row r="546" spans="1:12" x14ac:dyDescent="0.3">
      <c r="A546" s="2">
        <v>44775</v>
      </c>
      <c r="B546" s="1">
        <v>157.48345947265599</v>
      </c>
      <c r="C546" s="1">
        <v>159.845572825034</v>
      </c>
      <c r="D546" s="1">
        <v>157.10946983069999</v>
      </c>
      <c r="E546" s="1">
        <v>157.57204979903801</v>
      </c>
      <c r="F546" s="1">
        <v>59907000</v>
      </c>
      <c r="G546" s="1">
        <f t="shared" si="48"/>
        <v>2.7361029943340043</v>
      </c>
      <c r="H546" s="1">
        <f t="shared" si="49"/>
        <v>-8.8590326382018247E-2</v>
      </c>
      <c r="I546" s="1">
        <f t="shared" si="50"/>
        <v>-5.6222106963134205E-2</v>
      </c>
      <c r="J546" t="str">
        <f t="shared" si="51"/>
        <v>Tuesday</v>
      </c>
      <c r="K546" t="str">
        <f t="shared" si="52"/>
        <v>August</v>
      </c>
      <c r="L546">
        <f t="shared" si="53"/>
        <v>2022</v>
      </c>
    </row>
    <row r="547" spans="1:12" x14ac:dyDescent="0.3">
      <c r="A547" s="2">
        <v>44776</v>
      </c>
      <c r="B547" s="1">
        <v>163.50680541992099</v>
      </c>
      <c r="C547" s="1">
        <v>163.959533591412</v>
      </c>
      <c r="D547" s="1">
        <v>158.21175103072301</v>
      </c>
      <c r="E547" s="1">
        <v>158.300326322817</v>
      </c>
      <c r="F547" s="1">
        <v>82507500</v>
      </c>
      <c r="G547" s="1">
        <f t="shared" si="48"/>
        <v>5.7477825606889894</v>
      </c>
      <c r="H547" s="1">
        <f t="shared" si="49"/>
        <v>5.206479097103994</v>
      </c>
      <c r="I547" s="1">
        <f t="shared" si="50"/>
        <v>3.2889882276594813</v>
      </c>
      <c r="J547" t="str">
        <f t="shared" si="51"/>
        <v>Wednesday</v>
      </c>
      <c r="K547" t="str">
        <f t="shared" si="52"/>
        <v>August</v>
      </c>
      <c r="L547">
        <f t="shared" si="53"/>
        <v>2022</v>
      </c>
    </row>
    <row r="548" spans="1:12" x14ac:dyDescent="0.3">
      <c r="A548" s="2">
        <v>44777</v>
      </c>
      <c r="B548" s="1">
        <v>163.19186401367099</v>
      </c>
      <c r="C548" s="1">
        <v>164.55007867195599</v>
      </c>
      <c r="D548" s="1">
        <v>161.833649355387</v>
      </c>
      <c r="E548" s="1">
        <v>163.38870301771999</v>
      </c>
      <c r="F548" s="1">
        <v>55474100</v>
      </c>
      <c r="G548" s="1">
        <f t="shared" si="48"/>
        <v>2.7164293165689912</v>
      </c>
      <c r="H548" s="1">
        <f t="shared" si="49"/>
        <v>-0.19683900404899646</v>
      </c>
      <c r="I548" s="1">
        <f t="shared" si="50"/>
        <v>-0.12047283588979139</v>
      </c>
      <c r="J548" t="str">
        <f t="shared" si="51"/>
        <v>Thursday</v>
      </c>
      <c r="K548" t="str">
        <f t="shared" si="52"/>
        <v>August</v>
      </c>
      <c r="L548">
        <f t="shared" si="53"/>
        <v>2022</v>
      </c>
    </row>
    <row r="549" spans="1:12" x14ac:dyDescent="0.3">
      <c r="A549" s="2">
        <v>44778</v>
      </c>
      <c r="B549" s="1">
        <v>162.96519470214801</v>
      </c>
      <c r="C549" s="1">
        <v>163.45798329811601</v>
      </c>
      <c r="D549" s="1">
        <v>160.649082285612</v>
      </c>
      <c r="E549" s="1">
        <v>160.856060112953</v>
      </c>
      <c r="F549" s="1">
        <v>56697000</v>
      </c>
      <c r="G549" s="1">
        <f t="shared" si="48"/>
        <v>2.808901012504009</v>
      </c>
      <c r="H549" s="1">
        <f t="shared" si="49"/>
        <v>2.1091345891950084</v>
      </c>
      <c r="I549" s="1">
        <f t="shared" si="50"/>
        <v>1.3111937391192945</v>
      </c>
      <c r="J549" t="str">
        <f t="shared" si="51"/>
        <v>Friday</v>
      </c>
      <c r="K549" t="str">
        <f t="shared" si="52"/>
        <v>August</v>
      </c>
      <c r="L549">
        <f t="shared" si="53"/>
        <v>2022</v>
      </c>
    </row>
    <row r="550" spans="1:12" x14ac:dyDescent="0.3">
      <c r="A550" s="2">
        <v>44781</v>
      </c>
      <c r="B550" s="1">
        <v>162.49212646484301</v>
      </c>
      <c r="C550" s="1">
        <v>165.389726165604</v>
      </c>
      <c r="D550" s="1">
        <v>161.83179147106799</v>
      </c>
      <c r="E550" s="1">
        <v>163.97049243145801</v>
      </c>
      <c r="F550" s="1">
        <v>60276900</v>
      </c>
      <c r="G550" s="1">
        <f t="shared" si="48"/>
        <v>3.5579346945360157</v>
      </c>
      <c r="H550" s="1">
        <f t="shared" si="49"/>
        <v>-1.4783659666150015</v>
      </c>
      <c r="I550" s="1">
        <f t="shared" si="50"/>
        <v>-0.90160488310601339</v>
      </c>
      <c r="J550" t="str">
        <f t="shared" si="51"/>
        <v>Monday</v>
      </c>
      <c r="K550" t="str">
        <f t="shared" si="52"/>
        <v>August</v>
      </c>
      <c r="L550">
        <f t="shared" si="53"/>
        <v>2022</v>
      </c>
    </row>
    <row r="551" spans="1:12" x14ac:dyDescent="0.3">
      <c r="A551" s="2">
        <v>44782</v>
      </c>
      <c r="B551" s="1">
        <v>162.54139709472599</v>
      </c>
      <c r="C551" s="1">
        <v>163.428425636567</v>
      </c>
      <c r="D551" s="1">
        <v>160.89548490372599</v>
      </c>
      <c r="E551" s="1">
        <v>161.654383591601</v>
      </c>
      <c r="F551" s="1">
        <v>63135500</v>
      </c>
      <c r="G551" s="1">
        <f t="shared" si="48"/>
        <v>2.5329407328410127</v>
      </c>
      <c r="H551" s="1">
        <f t="shared" si="49"/>
        <v>0.88701350312499017</v>
      </c>
      <c r="I551" s="1">
        <f t="shared" si="50"/>
        <v>0.54870983602023171</v>
      </c>
      <c r="J551" t="str">
        <f t="shared" si="51"/>
        <v>Tuesday</v>
      </c>
      <c r="K551" t="str">
        <f t="shared" si="52"/>
        <v>August</v>
      </c>
      <c r="L551">
        <f t="shared" si="53"/>
        <v>2022</v>
      </c>
    </row>
    <row r="552" spans="1:12" x14ac:dyDescent="0.3">
      <c r="A552" s="2">
        <v>44783</v>
      </c>
      <c r="B552" s="1">
        <v>166.79908752441401</v>
      </c>
      <c r="C552" s="1">
        <v>166.89763621928401</v>
      </c>
      <c r="D552" s="1">
        <v>164.49282549147799</v>
      </c>
      <c r="E552" s="1">
        <v>165.261574489552</v>
      </c>
      <c r="F552" s="1">
        <v>70170500</v>
      </c>
      <c r="G552" s="1">
        <f t="shared" si="48"/>
        <v>2.4048107278060229</v>
      </c>
      <c r="H552" s="1">
        <f t="shared" si="49"/>
        <v>1.5375130348620019</v>
      </c>
      <c r="I552" s="1">
        <f t="shared" si="50"/>
        <v>0.93035119604237149</v>
      </c>
      <c r="J552" t="str">
        <f t="shared" si="51"/>
        <v>Wednesday</v>
      </c>
      <c r="K552" t="str">
        <f t="shared" si="52"/>
        <v>August</v>
      </c>
      <c r="L552">
        <f t="shared" si="53"/>
        <v>2022</v>
      </c>
    </row>
    <row r="553" spans="1:12" x14ac:dyDescent="0.3">
      <c r="A553" s="2">
        <v>44784</v>
      </c>
      <c r="B553" s="1">
        <v>166.05989074707</v>
      </c>
      <c r="C553" s="1">
        <v>168.52383349342199</v>
      </c>
      <c r="D553" s="1">
        <v>165.76421460976499</v>
      </c>
      <c r="E553" s="1">
        <v>167.607238971648</v>
      </c>
      <c r="F553" s="1">
        <v>57149200</v>
      </c>
      <c r="G553" s="1">
        <f t="shared" si="48"/>
        <v>2.7596188836569979</v>
      </c>
      <c r="H553" s="1">
        <f t="shared" si="49"/>
        <v>-1.5473482245780019</v>
      </c>
      <c r="I553" s="1">
        <f t="shared" si="50"/>
        <v>-0.92319892271463722</v>
      </c>
      <c r="J553" t="str">
        <f t="shared" si="51"/>
        <v>Thursday</v>
      </c>
      <c r="K553" t="str">
        <f t="shared" si="52"/>
        <v>August</v>
      </c>
      <c r="L553">
        <f t="shared" si="53"/>
        <v>2022</v>
      </c>
    </row>
    <row r="554" spans="1:12" x14ac:dyDescent="0.3">
      <c r="A554" s="2">
        <v>44785</v>
      </c>
      <c r="B554" s="1">
        <v>169.61784362792901</v>
      </c>
      <c r="C554" s="1">
        <v>169.68682621240501</v>
      </c>
      <c r="D554" s="1">
        <v>166.95677313354301</v>
      </c>
      <c r="E554" s="1">
        <v>167.370728795254</v>
      </c>
      <c r="F554" s="1">
        <v>68039400</v>
      </c>
      <c r="G554" s="1">
        <f t="shared" si="48"/>
        <v>2.7300530788619994</v>
      </c>
      <c r="H554" s="1">
        <f t="shared" si="49"/>
        <v>2.2471148326750097</v>
      </c>
      <c r="I554" s="1">
        <f t="shared" si="50"/>
        <v>1.3425972682618379</v>
      </c>
      <c r="J554" t="str">
        <f t="shared" si="51"/>
        <v>Friday</v>
      </c>
      <c r="K554" t="str">
        <f t="shared" si="52"/>
        <v>August</v>
      </c>
      <c r="L554">
        <f t="shared" si="53"/>
        <v>2022</v>
      </c>
    </row>
    <row r="555" spans="1:12" x14ac:dyDescent="0.3">
      <c r="A555" s="2">
        <v>44788</v>
      </c>
      <c r="B555" s="1">
        <v>170.69207763671801</v>
      </c>
      <c r="C555" s="1">
        <v>170.88919002274099</v>
      </c>
      <c r="D555" s="1">
        <v>168.87861962337399</v>
      </c>
      <c r="E555" s="1">
        <v>169.046165903429</v>
      </c>
      <c r="F555" s="1">
        <v>54091700</v>
      </c>
      <c r="G555" s="1">
        <f t="shared" si="48"/>
        <v>2.0105703993669977</v>
      </c>
      <c r="H555" s="1">
        <f t="shared" si="49"/>
        <v>1.6459117332890116</v>
      </c>
      <c r="I555" s="1">
        <f t="shared" si="50"/>
        <v>0.97364629626043797</v>
      </c>
      <c r="J555" t="str">
        <f t="shared" si="51"/>
        <v>Monday</v>
      </c>
      <c r="K555" t="str">
        <f t="shared" si="52"/>
        <v>August</v>
      </c>
      <c r="L555">
        <f t="shared" si="53"/>
        <v>2022</v>
      </c>
    </row>
    <row r="556" spans="1:12" x14ac:dyDescent="0.3">
      <c r="A556" s="2">
        <v>44789</v>
      </c>
      <c r="B556" s="1">
        <v>170.534408569335</v>
      </c>
      <c r="C556" s="1">
        <v>171.20460883381301</v>
      </c>
      <c r="D556" s="1">
        <v>169.18417272179099</v>
      </c>
      <c r="E556" s="1">
        <v>170.288014288326</v>
      </c>
      <c r="F556" s="1">
        <v>56377100</v>
      </c>
      <c r="G556" s="1">
        <f t="shared" si="48"/>
        <v>2.0204361120220256</v>
      </c>
      <c r="H556" s="1">
        <f t="shared" si="49"/>
        <v>0.24639428100900318</v>
      </c>
      <c r="I556" s="1">
        <f t="shared" si="50"/>
        <v>0.14469267378490691</v>
      </c>
      <c r="J556" t="str">
        <f t="shared" si="51"/>
        <v>Tuesday</v>
      </c>
      <c r="K556" t="str">
        <f t="shared" si="52"/>
        <v>August</v>
      </c>
      <c r="L556">
        <f t="shared" si="53"/>
        <v>2022</v>
      </c>
    </row>
    <row r="557" spans="1:12" x14ac:dyDescent="0.3">
      <c r="A557" s="2">
        <v>44790</v>
      </c>
      <c r="B557" s="1">
        <v>172.032470703125</v>
      </c>
      <c r="C557" s="1">
        <v>173.609384901396</v>
      </c>
      <c r="D557" s="1">
        <v>170.08103242735899</v>
      </c>
      <c r="E557" s="1">
        <v>170.278144822304</v>
      </c>
      <c r="F557" s="1">
        <v>79542000</v>
      </c>
      <c r="G557" s="1">
        <f t="shared" si="48"/>
        <v>3.5283524740370069</v>
      </c>
      <c r="H557" s="1">
        <f t="shared" si="49"/>
        <v>1.7543258808209998</v>
      </c>
      <c r="I557" s="1">
        <f t="shared" si="50"/>
        <v>1.0302707271398508</v>
      </c>
      <c r="J557" t="str">
        <f t="shared" si="51"/>
        <v>Wednesday</v>
      </c>
      <c r="K557" t="str">
        <f t="shared" si="52"/>
        <v>August</v>
      </c>
      <c r="L557">
        <f t="shared" si="53"/>
        <v>2022</v>
      </c>
    </row>
    <row r="558" spans="1:12" x14ac:dyDescent="0.3">
      <c r="A558" s="2">
        <v>44791</v>
      </c>
      <c r="B558" s="1">
        <v>171.638259887695</v>
      </c>
      <c r="C558" s="1">
        <v>172.377442772721</v>
      </c>
      <c r="D558" s="1">
        <v>170.62311659535499</v>
      </c>
      <c r="E558" s="1">
        <v>171.24403503116599</v>
      </c>
      <c r="F558" s="1">
        <v>62290100</v>
      </c>
      <c r="G558" s="1">
        <f t="shared" si="48"/>
        <v>1.7543261773660106</v>
      </c>
      <c r="H558" s="1">
        <f t="shared" si="49"/>
        <v>0.39422485652900718</v>
      </c>
      <c r="I558" s="1">
        <f t="shared" si="50"/>
        <v>0.23021231452369084</v>
      </c>
      <c r="J558" t="str">
        <f t="shared" si="51"/>
        <v>Thursday</v>
      </c>
      <c r="K558" t="str">
        <f t="shared" si="52"/>
        <v>August</v>
      </c>
      <c r="L558">
        <f t="shared" si="53"/>
        <v>2022</v>
      </c>
    </row>
    <row r="559" spans="1:12" x14ac:dyDescent="0.3">
      <c r="A559" s="2">
        <v>44792</v>
      </c>
      <c r="B559" s="1">
        <v>169.04618835449199</v>
      </c>
      <c r="C559" s="1">
        <v>171.23417071896299</v>
      </c>
      <c r="D559" s="1">
        <v>168.83921054651699</v>
      </c>
      <c r="E559" s="1">
        <v>170.53440436112899</v>
      </c>
      <c r="F559" s="1">
        <v>70346300</v>
      </c>
      <c r="G559" s="1">
        <f t="shared" si="48"/>
        <v>2.394960172445991</v>
      </c>
      <c r="H559" s="1">
        <f t="shared" si="49"/>
        <v>-1.4882160066370034</v>
      </c>
      <c r="I559" s="1">
        <f t="shared" si="50"/>
        <v>-0.87267786943771797</v>
      </c>
      <c r="J559" t="str">
        <f t="shared" si="51"/>
        <v>Friday</v>
      </c>
      <c r="K559" t="str">
        <f t="shared" si="52"/>
        <v>August</v>
      </c>
      <c r="L559">
        <f t="shared" si="53"/>
        <v>2022</v>
      </c>
    </row>
    <row r="560" spans="1:12" x14ac:dyDescent="0.3">
      <c r="A560" s="2">
        <v>44795</v>
      </c>
      <c r="B560" s="1">
        <v>165.15319824218699</v>
      </c>
      <c r="C560" s="1">
        <v>167.410163681272</v>
      </c>
      <c r="D560" s="1">
        <v>164.72939217570899</v>
      </c>
      <c r="E560" s="1">
        <v>167.242617342014</v>
      </c>
      <c r="F560" s="1">
        <v>69026800</v>
      </c>
      <c r="G560" s="1">
        <f t="shared" si="48"/>
        <v>2.6807715055630013</v>
      </c>
      <c r="H560" s="1">
        <f t="shared" si="49"/>
        <v>-2.0894190998270119</v>
      </c>
      <c r="I560" s="1">
        <f t="shared" si="50"/>
        <v>-1.2493341308777262</v>
      </c>
      <c r="J560" t="str">
        <f t="shared" si="51"/>
        <v>Monday</v>
      </c>
      <c r="K560" t="str">
        <f t="shared" si="52"/>
        <v>August</v>
      </c>
      <c r="L560">
        <f t="shared" si="53"/>
        <v>2022</v>
      </c>
    </row>
    <row r="561" spans="1:12" x14ac:dyDescent="0.3">
      <c r="A561" s="2">
        <v>44796</v>
      </c>
      <c r="B561" s="1">
        <v>164.81805419921801</v>
      </c>
      <c r="C561" s="1">
        <v>166.27671913488899</v>
      </c>
      <c r="D561" s="1">
        <v>164.24641767665199</v>
      </c>
      <c r="E561" s="1">
        <v>164.67022364972399</v>
      </c>
      <c r="F561" s="1">
        <v>54147100</v>
      </c>
      <c r="G561" s="1">
        <f t="shared" si="48"/>
        <v>2.0303014582370054</v>
      </c>
      <c r="H561" s="1">
        <f t="shared" si="49"/>
        <v>0.1478305494940173</v>
      </c>
      <c r="I561" s="1">
        <f t="shared" si="50"/>
        <v>8.9773698132865259E-2</v>
      </c>
      <c r="J561" t="str">
        <f t="shared" si="51"/>
        <v>Tuesday</v>
      </c>
      <c r="K561" t="str">
        <f t="shared" si="52"/>
        <v>August</v>
      </c>
      <c r="L561">
        <f t="shared" si="53"/>
        <v>2022</v>
      </c>
    </row>
    <row r="562" spans="1:12" x14ac:dyDescent="0.3">
      <c r="A562" s="2">
        <v>44797</v>
      </c>
      <c r="B562" s="1">
        <v>165.11372375488199</v>
      </c>
      <c r="C562" s="1">
        <v>165.68536025466099</v>
      </c>
      <c r="D562" s="1">
        <v>163.85218632044399</v>
      </c>
      <c r="E562" s="1">
        <v>164.906760993841</v>
      </c>
      <c r="F562" s="1">
        <v>53841500</v>
      </c>
      <c r="G562" s="1">
        <f t="shared" si="48"/>
        <v>1.833173934217001</v>
      </c>
      <c r="H562" s="1">
        <f t="shared" si="49"/>
        <v>0.20696276104098388</v>
      </c>
      <c r="I562" s="1">
        <f t="shared" si="50"/>
        <v>0.12550289617823104</v>
      </c>
      <c r="J562" t="str">
        <f t="shared" si="51"/>
        <v>Wednesday</v>
      </c>
      <c r="K562" t="str">
        <f t="shared" si="52"/>
        <v>August</v>
      </c>
      <c r="L562">
        <f t="shared" si="53"/>
        <v>2022</v>
      </c>
    </row>
    <row r="563" spans="1:12" x14ac:dyDescent="0.3">
      <c r="A563" s="2">
        <v>44798</v>
      </c>
      <c r="B563" s="1">
        <v>167.57766723632801</v>
      </c>
      <c r="C563" s="1">
        <v>167.686081315076</v>
      </c>
      <c r="D563" s="1">
        <v>165.92190498494401</v>
      </c>
      <c r="E563" s="1">
        <v>166.34569590450801</v>
      </c>
      <c r="F563" s="1">
        <v>51218200</v>
      </c>
      <c r="G563" s="1">
        <f t="shared" si="48"/>
        <v>1.7641763301319884</v>
      </c>
      <c r="H563" s="1">
        <f t="shared" si="49"/>
        <v>1.2319713318200058</v>
      </c>
      <c r="I563" s="1">
        <f t="shared" si="50"/>
        <v>0.74060908226157429</v>
      </c>
      <c r="J563" t="str">
        <f t="shared" si="51"/>
        <v>Thursday</v>
      </c>
      <c r="K563" t="str">
        <f t="shared" si="52"/>
        <v>August</v>
      </c>
      <c r="L563">
        <f t="shared" si="53"/>
        <v>2022</v>
      </c>
    </row>
    <row r="564" spans="1:12" x14ac:dyDescent="0.3">
      <c r="A564" s="2">
        <v>44799</v>
      </c>
      <c r="B564" s="1">
        <v>161.26011657714801</v>
      </c>
      <c r="C564" s="1">
        <v>168.582962081695</v>
      </c>
      <c r="D564" s="1">
        <v>161.20098435870301</v>
      </c>
      <c r="E564" s="1">
        <v>168.109889295426</v>
      </c>
      <c r="F564" s="1">
        <v>78961000</v>
      </c>
      <c r="G564" s="1">
        <f t="shared" si="48"/>
        <v>7.3819777229919907</v>
      </c>
      <c r="H564" s="1">
        <f t="shared" si="49"/>
        <v>-6.8497727182779897</v>
      </c>
      <c r="I564" s="1">
        <f t="shared" si="50"/>
        <v>-4.0745804705400879</v>
      </c>
      <c r="J564" t="str">
        <f t="shared" si="51"/>
        <v>Friday</v>
      </c>
      <c r="K564" t="str">
        <f t="shared" si="52"/>
        <v>August</v>
      </c>
      <c r="L564">
        <f t="shared" si="53"/>
        <v>2022</v>
      </c>
    </row>
    <row r="565" spans="1:12" x14ac:dyDescent="0.3">
      <c r="A565" s="2">
        <v>44802</v>
      </c>
      <c r="B565" s="1">
        <v>159.05242919921801</v>
      </c>
      <c r="C565" s="1">
        <v>160.55049548789</v>
      </c>
      <c r="D565" s="1">
        <v>157.51493140685301</v>
      </c>
      <c r="E565" s="1">
        <v>158.825735649763</v>
      </c>
      <c r="F565" s="1">
        <v>73314000</v>
      </c>
      <c r="G565" s="1">
        <f t="shared" si="48"/>
        <v>3.0355640810369948</v>
      </c>
      <c r="H565" s="1">
        <f t="shared" si="49"/>
        <v>0.22669354945500686</v>
      </c>
      <c r="I565" s="1">
        <f t="shared" si="50"/>
        <v>0.14273099288827071</v>
      </c>
      <c r="J565" t="str">
        <f t="shared" si="51"/>
        <v>Monday</v>
      </c>
      <c r="K565" t="str">
        <f t="shared" si="52"/>
        <v>August</v>
      </c>
      <c r="L565">
        <f t="shared" si="53"/>
        <v>2022</v>
      </c>
    </row>
    <row r="566" spans="1:12" x14ac:dyDescent="0.3">
      <c r="A566" s="2">
        <v>44803</v>
      </c>
      <c r="B566" s="1">
        <v>156.61805725097599</v>
      </c>
      <c r="C566" s="1">
        <v>160.21540757425001</v>
      </c>
      <c r="D566" s="1">
        <v>155.445218120639</v>
      </c>
      <c r="E566" s="1">
        <v>159.791616648814</v>
      </c>
      <c r="F566" s="1">
        <v>77906200</v>
      </c>
      <c r="G566" s="1">
        <f t="shared" si="48"/>
        <v>4.7701894536110103</v>
      </c>
      <c r="H566" s="1">
        <f t="shared" si="49"/>
        <v>-3.1735593978380052</v>
      </c>
      <c r="I566" s="1">
        <f t="shared" si="50"/>
        <v>-1.9860612617824465</v>
      </c>
      <c r="J566" t="str">
        <f t="shared" si="51"/>
        <v>Tuesday</v>
      </c>
      <c r="K566" t="str">
        <f t="shared" si="52"/>
        <v>August</v>
      </c>
      <c r="L566">
        <f t="shared" si="53"/>
        <v>2022</v>
      </c>
    </row>
    <row r="567" spans="1:12" x14ac:dyDescent="0.3">
      <c r="A567" s="2">
        <v>44804</v>
      </c>
      <c r="B567" s="1">
        <v>154.95245361328099</v>
      </c>
      <c r="C567" s="1">
        <v>158.263993714246</v>
      </c>
      <c r="D567" s="1">
        <v>154.87360563007701</v>
      </c>
      <c r="E567" s="1">
        <v>157.99788365077401</v>
      </c>
      <c r="F567" s="1">
        <v>87991100</v>
      </c>
      <c r="G567" s="1">
        <f t="shared" si="48"/>
        <v>3.3903880841689897</v>
      </c>
      <c r="H567" s="1">
        <f t="shared" si="49"/>
        <v>-3.0454300374930199</v>
      </c>
      <c r="I567" s="1">
        <f t="shared" si="50"/>
        <v>-1.9275131837995987</v>
      </c>
      <c r="J567" t="str">
        <f t="shared" si="51"/>
        <v>Wednesday</v>
      </c>
      <c r="K567" t="str">
        <f t="shared" si="52"/>
        <v>August</v>
      </c>
      <c r="L567">
        <f t="shared" si="53"/>
        <v>2022</v>
      </c>
    </row>
    <row r="568" spans="1:12" x14ac:dyDescent="0.3">
      <c r="A568" s="2">
        <v>44805</v>
      </c>
      <c r="B568" s="1">
        <v>155.68176269531199</v>
      </c>
      <c r="C568" s="1">
        <v>156.13511973195099</v>
      </c>
      <c r="D568" s="1">
        <v>152.43920566957101</v>
      </c>
      <c r="E568" s="1">
        <v>154.380793726772</v>
      </c>
      <c r="F568" s="1">
        <v>74229900</v>
      </c>
      <c r="G568" s="1">
        <f t="shared" si="48"/>
        <v>3.695914062379984</v>
      </c>
      <c r="H568" s="1">
        <f t="shared" si="49"/>
        <v>1.3009689685399906</v>
      </c>
      <c r="I568" s="1">
        <f t="shared" si="50"/>
        <v>0.84270130832627188</v>
      </c>
      <c r="J568" t="str">
        <f t="shared" si="51"/>
        <v>Thursday</v>
      </c>
      <c r="K568" t="str">
        <f t="shared" si="52"/>
        <v>September</v>
      </c>
      <c r="L568">
        <f t="shared" si="53"/>
        <v>2022</v>
      </c>
    </row>
    <row r="569" spans="1:12" x14ac:dyDescent="0.3">
      <c r="A569" s="2">
        <v>44806</v>
      </c>
      <c r="B569" s="1">
        <v>153.56277465820301</v>
      </c>
      <c r="C569" s="1">
        <v>158.047153737077</v>
      </c>
      <c r="D569" s="1">
        <v>152.73489345436201</v>
      </c>
      <c r="E569" s="1">
        <v>157.44595106884901</v>
      </c>
      <c r="F569" s="1">
        <v>76957800</v>
      </c>
      <c r="G569" s="1">
        <f t="shared" si="48"/>
        <v>5.3122602827149876</v>
      </c>
      <c r="H569" s="1">
        <f t="shared" si="49"/>
        <v>-3.8831764106460014</v>
      </c>
      <c r="I569" s="1">
        <f t="shared" si="50"/>
        <v>-2.4663552058877274</v>
      </c>
      <c r="J569" t="str">
        <f t="shared" si="51"/>
        <v>Friday</v>
      </c>
      <c r="K569" t="str">
        <f t="shared" si="52"/>
        <v>September</v>
      </c>
      <c r="L569">
        <f t="shared" si="53"/>
        <v>2022</v>
      </c>
    </row>
    <row r="570" spans="1:12" x14ac:dyDescent="0.3">
      <c r="A570" s="2">
        <v>44810</v>
      </c>
      <c r="B570" s="1">
        <v>152.30123901367099</v>
      </c>
      <c r="C570" s="1">
        <v>154.824314164941</v>
      </c>
      <c r="D570" s="1">
        <v>151.47335779942</v>
      </c>
      <c r="E570" s="1">
        <v>154.21326113138099</v>
      </c>
      <c r="F570" s="1">
        <v>73714800</v>
      </c>
      <c r="G570" s="1">
        <f t="shared" si="48"/>
        <v>3.3509563655210002</v>
      </c>
      <c r="H570" s="1">
        <f t="shared" si="49"/>
        <v>-1.912022117709995</v>
      </c>
      <c r="I570" s="1">
        <f t="shared" si="50"/>
        <v>-1.2398558357968061</v>
      </c>
      <c r="J570" t="str">
        <f t="shared" si="51"/>
        <v>Tuesday</v>
      </c>
      <c r="K570" t="str">
        <f t="shared" si="52"/>
        <v>September</v>
      </c>
      <c r="L570">
        <f t="shared" si="53"/>
        <v>2022</v>
      </c>
    </row>
    <row r="571" spans="1:12" x14ac:dyDescent="0.3">
      <c r="A571" s="2">
        <v>44811</v>
      </c>
      <c r="B571" s="1">
        <v>153.71063232421801</v>
      </c>
      <c r="C571" s="1">
        <v>154.41038374000999</v>
      </c>
      <c r="D571" s="1">
        <v>151.39451980442399</v>
      </c>
      <c r="E571" s="1">
        <v>152.587074876868</v>
      </c>
      <c r="F571" s="1">
        <v>87449600</v>
      </c>
      <c r="G571" s="1">
        <f t="shared" si="48"/>
        <v>3.0158639355859975</v>
      </c>
      <c r="H571" s="1">
        <f t="shared" si="49"/>
        <v>1.1235574473500094</v>
      </c>
      <c r="I571" s="1">
        <f t="shared" si="50"/>
        <v>0.73633854522519537</v>
      </c>
      <c r="J571" t="str">
        <f t="shared" si="51"/>
        <v>Wednesday</v>
      </c>
      <c r="K571" t="str">
        <f t="shared" si="52"/>
        <v>September</v>
      </c>
      <c r="L571">
        <f t="shared" si="53"/>
        <v>2022</v>
      </c>
    </row>
    <row r="572" spans="1:12" x14ac:dyDescent="0.3">
      <c r="A572" s="2">
        <v>44812</v>
      </c>
      <c r="B572" s="1">
        <v>152.23226928710901</v>
      </c>
      <c r="C572" s="1">
        <v>154.10486005443499</v>
      </c>
      <c r="D572" s="1">
        <v>150.47792793917199</v>
      </c>
      <c r="E572" s="1">
        <v>152.40966597426601</v>
      </c>
      <c r="F572" s="1">
        <v>84923800</v>
      </c>
      <c r="G572" s="1">
        <f t="shared" si="48"/>
        <v>3.6269321152630027</v>
      </c>
      <c r="H572" s="1">
        <f t="shared" si="49"/>
        <v>-0.17739668715699963</v>
      </c>
      <c r="I572" s="1">
        <f t="shared" si="50"/>
        <v>-0.11639464336005607</v>
      </c>
      <c r="J572" t="str">
        <f t="shared" si="51"/>
        <v>Thursday</v>
      </c>
      <c r="K572" t="str">
        <f t="shared" si="52"/>
        <v>September</v>
      </c>
      <c r="L572">
        <f t="shared" si="53"/>
        <v>2022</v>
      </c>
    </row>
    <row r="573" spans="1:12" x14ac:dyDescent="0.3">
      <c r="A573" s="2">
        <v>44813</v>
      </c>
      <c r="B573" s="1">
        <v>155.10026550292901</v>
      </c>
      <c r="C573" s="1">
        <v>155.54378723487099</v>
      </c>
      <c r="D573" s="1">
        <v>152.51805827855</v>
      </c>
      <c r="E573" s="1">
        <v>153.227675003201</v>
      </c>
      <c r="F573" s="1">
        <v>68028800</v>
      </c>
      <c r="G573" s="1">
        <f t="shared" si="48"/>
        <v>3.0257289563209895</v>
      </c>
      <c r="H573" s="1">
        <f t="shared" si="49"/>
        <v>1.8725904997280054</v>
      </c>
      <c r="I573" s="1">
        <f t="shared" si="50"/>
        <v>1.2220967913850327</v>
      </c>
      <c r="J573" t="str">
        <f t="shared" si="51"/>
        <v>Friday</v>
      </c>
      <c r="K573" t="str">
        <f t="shared" si="52"/>
        <v>September</v>
      </c>
      <c r="L573">
        <f t="shared" si="53"/>
        <v>2022</v>
      </c>
    </row>
    <row r="574" spans="1:12" x14ac:dyDescent="0.3">
      <c r="A574" s="2">
        <v>44816</v>
      </c>
      <c r="B574" s="1">
        <v>161.07287597656199</v>
      </c>
      <c r="C574" s="1">
        <v>161.89090686431399</v>
      </c>
      <c r="D574" s="1">
        <v>157.002452331531</v>
      </c>
      <c r="E574" s="1">
        <v>157.28826310497899</v>
      </c>
      <c r="F574" s="1">
        <v>104956000</v>
      </c>
      <c r="G574" s="1">
        <f t="shared" si="48"/>
        <v>4.8884545327829869</v>
      </c>
      <c r="H574" s="1">
        <f t="shared" si="49"/>
        <v>3.7846128715829934</v>
      </c>
      <c r="I574" s="1">
        <f t="shared" si="50"/>
        <v>2.4061635603776916</v>
      </c>
      <c r="J574" t="str">
        <f t="shared" si="51"/>
        <v>Monday</v>
      </c>
      <c r="K574" t="str">
        <f t="shared" si="52"/>
        <v>September</v>
      </c>
      <c r="L574">
        <f t="shared" si="53"/>
        <v>2022</v>
      </c>
    </row>
    <row r="575" spans="1:12" x14ac:dyDescent="0.3">
      <c r="A575" s="2">
        <v>44817</v>
      </c>
      <c r="B575" s="1">
        <v>151.62121582031199</v>
      </c>
      <c r="C575" s="1">
        <v>158.224581053458</v>
      </c>
      <c r="D575" s="1">
        <v>151.15799326300299</v>
      </c>
      <c r="E575" s="1">
        <v>157.59381215139899</v>
      </c>
      <c r="F575" s="1">
        <v>122656600</v>
      </c>
      <c r="G575" s="1">
        <f t="shared" si="48"/>
        <v>7.066587790455003</v>
      </c>
      <c r="H575" s="1">
        <f t="shared" si="49"/>
        <v>-5.9725963310870043</v>
      </c>
      <c r="I575" s="1">
        <f t="shared" si="50"/>
        <v>-3.7898672857467166</v>
      </c>
      <c r="J575" t="str">
        <f t="shared" si="51"/>
        <v>Tuesday</v>
      </c>
      <c r="K575" t="str">
        <f t="shared" si="52"/>
        <v>September</v>
      </c>
      <c r="L575">
        <f t="shared" si="53"/>
        <v>2022</v>
      </c>
    </row>
    <row r="576" spans="1:12" x14ac:dyDescent="0.3">
      <c r="A576" s="2">
        <v>44818</v>
      </c>
      <c r="B576" s="1">
        <v>153.06996154785099</v>
      </c>
      <c r="C576" s="1">
        <v>154.834152800498</v>
      </c>
      <c r="D576" s="1">
        <v>151.394483654673</v>
      </c>
      <c r="E576" s="1">
        <v>152.55745729673001</v>
      </c>
      <c r="F576" s="1">
        <v>87965400</v>
      </c>
      <c r="G576" s="1">
        <f t="shared" si="48"/>
        <v>3.4396691458250075</v>
      </c>
      <c r="H576" s="1">
        <f t="shared" si="49"/>
        <v>0.51250425112098696</v>
      </c>
      <c r="I576" s="1">
        <f t="shared" si="50"/>
        <v>0.3359417888855783</v>
      </c>
      <c r="J576" t="str">
        <f t="shared" si="51"/>
        <v>Wednesday</v>
      </c>
      <c r="K576" t="str">
        <f t="shared" si="52"/>
        <v>September</v>
      </c>
      <c r="L576">
        <f t="shared" si="53"/>
        <v>2022</v>
      </c>
    </row>
    <row r="577" spans="1:12" x14ac:dyDescent="0.3">
      <c r="A577" s="2">
        <v>44819</v>
      </c>
      <c r="B577" s="1">
        <v>150.17236328125</v>
      </c>
      <c r="C577" s="1">
        <v>153.000979508943</v>
      </c>
      <c r="D577" s="1">
        <v>149.196651672103</v>
      </c>
      <c r="E577" s="1">
        <v>152.419477647185</v>
      </c>
      <c r="F577" s="1">
        <v>90481100</v>
      </c>
      <c r="G577" s="1">
        <f t="shared" si="48"/>
        <v>3.8043278368400024</v>
      </c>
      <c r="H577" s="1">
        <f t="shared" si="49"/>
        <v>-2.2471143659350048</v>
      </c>
      <c r="I577" s="1">
        <f t="shared" si="50"/>
        <v>-1.4742960680763795</v>
      </c>
      <c r="J577" t="str">
        <f t="shared" si="51"/>
        <v>Thursday</v>
      </c>
      <c r="K577" t="str">
        <f t="shared" si="52"/>
        <v>September</v>
      </c>
      <c r="L577">
        <f t="shared" si="53"/>
        <v>2022</v>
      </c>
    </row>
    <row r="578" spans="1:12" x14ac:dyDescent="0.3">
      <c r="A578" s="2">
        <v>44820</v>
      </c>
      <c r="B578" s="1">
        <v>148.52648925781199</v>
      </c>
      <c r="C578" s="1">
        <v>149.16712349651999</v>
      </c>
      <c r="D578" s="1">
        <v>146.230092449989</v>
      </c>
      <c r="E578" s="1">
        <v>149.02914328242699</v>
      </c>
      <c r="F578" s="1">
        <v>162278800</v>
      </c>
      <c r="G578" s="1">
        <f t="shared" si="48"/>
        <v>2.9370310465309899</v>
      </c>
      <c r="H578" s="1">
        <f t="shared" si="49"/>
        <v>-0.50265402461499775</v>
      </c>
      <c r="I578" s="1">
        <f t="shared" si="50"/>
        <v>-0.33728572381471172</v>
      </c>
      <c r="J578" t="str">
        <f t="shared" si="51"/>
        <v>Friday</v>
      </c>
      <c r="K578" t="str">
        <f t="shared" si="52"/>
        <v>September</v>
      </c>
      <c r="L578">
        <f t="shared" si="53"/>
        <v>2022</v>
      </c>
    </row>
    <row r="579" spans="1:12" x14ac:dyDescent="0.3">
      <c r="A579" s="2">
        <v>44823</v>
      </c>
      <c r="B579" s="1">
        <v>152.251953125</v>
      </c>
      <c r="C579" s="1">
        <v>152.33080110123299</v>
      </c>
      <c r="D579" s="1">
        <v>146.94955831205201</v>
      </c>
      <c r="E579" s="1">
        <v>147.15652109078999</v>
      </c>
      <c r="F579" s="1">
        <v>81474200</v>
      </c>
      <c r="G579" s="1">
        <f t="shared" ref="G579:G642" si="54">C579-D579</f>
        <v>5.3812427891809875</v>
      </c>
      <c r="H579" s="1">
        <f t="shared" ref="H579:H642" si="55">B579-E579</f>
        <v>5.0954320342100061</v>
      </c>
      <c r="I579" s="1">
        <f t="shared" ref="I579:I642" si="56">(B579-E579)/E579*100</f>
        <v>3.4625934321091472</v>
      </c>
      <c r="J579" t="str">
        <f t="shared" ref="J579:J642" si="57">TEXT(A579,"dddd")</f>
        <v>Monday</v>
      </c>
      <c r="K579" t="str">
        <f t="shared" ref="K579:K642" si="58">TEXT(A579,"mmmm")</f>
        <v>September</v>
      </c>
      <c r="L579">
        <f t="shared" ref="L579:L642" si="59">YEAR(A579)</f>
        <v>2022</v>
      </c>
    </row>
    <row r="580" spans="1:12" x14ac:dyDescent="0.3">
      <c r="A580" s="2">
        <v>44824</v>
      </c>
      <c r="B580" s="1">
        <v>154.63705444335901</v>
      </c>
      <c r="C580" s="1">
        <v>155.80004334278601</v>
      </c>
      <c r="D580" s="1">
        <v>150.872157413568</v>
      </c>
      <c r="E580" s="1">
        <v>151.187534292907</v>
      </c>
      <c r="F580" s="1">
        <v>107689800</v>
      </c>
      <c r="G580" s="1">
        <f t="shared" si="54"/>
        <v>4.9278859292180073</v>
      </c>
      <c r="H580" s="1">
        <f t="shared" si="55"/>
        <v>3.4495201504520026</v>
      </c>
      <c r="I580" s="1">
        <f t="shared" si="56"/>
        <v>2.2816167791776985</v>
      </c>
      <c r="J580" t="str">
        <f t="shared" si="57"/>
        <v>Tuesday</v>
      </c>
      <c r="K580" t="str">
        <f t="shared" si="58"/>
        <v>September</v>
      </c>
      <c r="L580">
        <f t="shared" si="59"/>
        <v>2022</v>
      </c>
    </row>
    <row r="581" spans="1:12" x14ac:dyDescent="0.3">
      <c r="A581" s="2">
        <v>44825</v>
      </c>
      <c r="B581" s="1">
        <v>151.5029296875</v>
      </c>
      <c r="C581" s="1">
        <v>156.45053148480699</v>
      </c>
      <c r="D581" s="1">
        <v>151.38466523487301</v>
      </c>
      <c r="E581" s="1">
        <v>155.07071436973399</v>
      </c>
      <c r="F581" s="1">
        <v>101696800</v>
      </c>
      <c r="G581" s="1">
        <f t="shared" si="54"/>
        <v>5.0658662499339755</v>
      </c>
      <c r="H581" s="1">
        <f t="shared" si="55"/>
        <v>-3.5677846822339916</v>
      </c>
      <c r="I581" s="1">
        <f t="shared" si="56"/>
        <v>-2.3007469184202942</v>
      </c>
      <c r="J581" t="str">
        <f t="shared" si="57"/>
        <v>Wednesday</v>
      </c>
      <c r="K581" t="str">
        <f t="shared" si="58"/>
        <v>September</v>
      </c>
      <c r="L581">
        <f t="shared" si="59"/>
        <v>2022</v>
      </c>
    </row>
    <row r="582" spans="1:12" x14ac:dyDescent="0.3">
      <c r="A582" s="2">
        <v>44826</v>
      </c>
      <c r="B582" s="1">
        <v>150.53706359863199</v>
      </c>
      <c r="C582" s="1">
        <v>152.242107905925</v>
      </c>
      <c r="D582" s="1">
        <v>148.733455558043</v>
      </c>
      <c r="E582" s="1">
        <v>150.18225521296401</v>
      </c>
      <c r="F582" s="1">
        <v>86652500</v>
      </c>
      <c r="G582" s="1">
        <f t="shared" si="54"/>
        <v>3.5086523478819913</v>
      </c>
      <c r="H582" s="1">
        <f t="shared" si="55"/>
        <v>0.35480838566797956</v>
      </c>
      <c r="I582" s="1">
        <f t="shared" si="56"/>
        <v>0.23625186954667055</v>
      </c>
      <c r="J582" t="str">
        <f t="shared" si="57"/>
        <v>Thursday</v>
      </c>
      <c r="K582" t="str">
        <f t="shared" si="58"/>
        <v>September</v>
      </c>
      <c r="L582">
        <f t="shared" si="59"/>
        <v>2022</v>
      </c>
    </row>
    <row r="583" spans="1:12" x14ac:dyDescent="0.3">
      <c r="A583" s="2">
        <v>44827</v>
      </c>
      <c r="B583" s="1">
        <v>148.26036071777301</v>
      </c>
      <c r="C583" s="1">
        <v>149.28536935652201</v>
      </c>
      <c r="D583" s="1">
        <v>146.41733629369901</v>
      </c>
      <c r="E583" s="1">
        <v>149.00940896271601</v>
      </c>
      <c r="F583" s="1">
        <v>96029900</v>
      </c>
      <c r="G583" s="1">
        <f t="shared" si="54"/>
        <v>2.8680330628230024</v>
      </c>
      <c r="H583" s="1">
        <f t="shared" si="55"/>
        <v>-0.7490482449429976</v>
      </c>
      <c r="I583" s="1">
        <f t="shared" si="56"/>
        <v>-0.50268519965099567</v>
      </c>
      <c r="J583" t="str">
        <f t="shared" si="57"/>
        <v>Friday</v>
      </c>
      <c r="K583" t="str">
        <f t="shared" si="58"/>
        <v>September</v>
      </c>
      <c r="L583">
        <f t="shared" si="59"/>
        <v>2022</v>
      </c>
    </row>
    <row r="584" spans="1:12" x14ac:dyDescent="0.3">
      <c r="A584" s="2">
        <v>44830</v>
      </c>
      <c r="B584" s="1">
        <v>148.595458984375</v>
      </c>
      <c r="C584" s="1">
        <v>151.552190192974</v>
      </c>
      <c r="D584" s="1">
        <v>147.48175208341399</v>
      </c>
      <c r="E584" s="1">
        <v>147.50146783564401</v>
      </c>
      <c r="F584" s="1">
        <v>93339400</v>
      </c>
      <c r="G584" s="1">
        <f t="shared" si="54"/>
        <v>4.0704381095600013</v>
      </c>
      <c r="H584" s="1">
        <f t="shared" si="55"/>
        <v>1.0939911487309928</v>
      </c>
      <c r="I584" s="1">
        <f t="shared" si="56"/>
        <v>0.74168153360344236</v>
      </c>
      <c r="J584" t="str">
        <f t="shared" si="57"/>
        <v>Monday</v>
      </c>
      <c r="K584" t="str">
        <f t="shared" si="58"/>
        <v>September</v>
      </c>
      <c r="L584">
        <f t="shared" si="59"/>
        <v>2022</v>
      </c>
    </row>
    <row r="585" spans="1:12" x14ac:dyDescent="0.3">
      <c r="A585" s="2">
        <v>44831</v>
      </c>
      <c r="B585" s="1">
        <v>149.57121276855401</v>
      </c>
      <c r="C585" s="1">
        <v>152.48852833274401</v>
      </c>
      <c r="D585" s="1">
        <v>147.787320176658</v>
      </c>
      <c r="E585" s="1">
        <v>150.53708939650201</v>
      </c>
      <c r="F585" s="1">
        <v>84442700</v>
      </c>
      <c r="G585" s="1">
        <f t="shared" si="54"/>
        <v>4.7012081560860111</v>
      </c>
      <c r="H585" s="1">
        <f t="shared" si="55"/>
        <v>-0.96587662794800622</v>
      </c>
      <c r="I585" s="1">
        <f t="shared" si="56"/>
        <v>-0.64162036865477623</v>
      </c>
      <c r="J585" t="str">
        <f t="shared" si="57"/>
        <v>Tuesday</v>
      </c>
      <c r="K585" t="str">
        <f t="shared" si="58"/>
        <v>September</v>
      </c>
      <c r="L585">
        <f t="shared" si="59"/>
        <v>2022</v>
      </c>
    </row>
    <row r="586" spans="1:12" x14ac:dyDescent="0.3">
      <c r="A586" s="2">
        <v>44832</v>
      </c>
      <c r="B586" s="1">
        <v>147.67887878417901</v>
      </c>
      <c r="C586" s="1">
        <v>148.46734352386801</v>
      </c>
      <c r="D586" s="1">
        <v>142.75099295951699</v>
      </c>
      <c r="E586" s="1">
        <v>145.51061202907101</v>
      </c>
      <c r="F586" s="1">
        <v>146691400</v>
      </c>
      <c r="G586" s="1">
        <f t="shared" si="54"/>
        <v>5.7163505643510177</v>
      </c>
      <c r="H586" s="1">
        <f t="shared" si="55"/>
        <v>2.168266755107993</v>
      </c>
      <c r="I586" s="1">
        <f t="shared" si="56"/>
        <v>1.4901090201412961</v>
      </c>
      <c r="J586" t="str">
        <f t="shared" si="57"/>
        <v>Wednesday</v>
      </c>
      <c r="K586" t="str">
        <f t="shared" si="58"/>
        <v>September</v>
      </c>
      <c r="L586">
        <f t="shared" si="59"/>
        <v>2022</v>
      </c>
    </row>
    <row r="587" spans="1:12" x14ac:dyDescent="0.3">
      <c r="A587" s="2">
        <v>44833</v>
      </c>
      <c r="B587" s="1">
        <v>140.42501831054599</v>
      </c>
      <c r="C587" s="1">
        <v>144.603870548533</v>
      </c>
      <c r="D587" s="1">
        <v>138.65097655674501</v>
      </c>
      <c r="E587" s="1">
        <v>143.992817570612</v>
      </c>
      <c r="F587" s="1">
        <v>128138200</v>
      </c>
      <c r="G587" s="1">
        <f t="shared" si="54"/>
        <v>5.9528939917879882</v>
      </c>
      <c r="H587" s="1">
        <f t="shared" si="55"/>
        <v>-3.5677992600660104</v>
      </c>
      <c r="I587" s="1">
        <f t="shared" si="56"/>
        <v>-2.4777619608119781</v>
      </c>
      <c r="J587" t="str">
        <f t="shared" si="57"/>
        <v>Thursday</v>
      </c>
      <c r="K587" t="str">
        <f t="shared" si="58"/>
        <v>September</v>
      </c>
      <c r="L587">
        <f t="shared" si="59"/>
        <v>2022</v>
      </c>
    </row>
    <row r="588" spans="1:12" x14ac:dyDescent="0.3">
      <c r="A588" s="2">
        <v>44834</v>
      </c>
      <c r="B588" s="1">
        <v>136.20675659179599</v>
      </c>
      <c r="C588" s="1">
        <v>141.03609356030501</v>
      </c>
      <c r="D588" s="1">
        <v>136.009644173201</v>
      </c>
      <c r="E588" s="1">
        <v>139.24233596204701</v>
      </c>
      <c r="F588" s="1">
        <v>124925300</v>
      </c>
      <c r="G588" s="1">
        <f t="shared" si="54"/>
        <v>5.0264493871040088</v>
      </c>
      <c r="H588" s="1">
        <f t="shared" si="55"/>
        <v>-3.0355793702510141</v>
      </c>
      <c r="I588" s="1">
        <f t="shared" si="56"/>
        <v>-2.1800692650534215</v>
      </c>
      <c r="J588" t="str">
        <f t="shared" si="57"/>
        <v>Friday</v>
      </c>
      <c r="K588" t="str">
        <f t="shared" si="58"/>
        <v>September</v>
      </c>
      <c r="L588">
        <f t="shared" si="59"/>
        <v>2022</v>
      </c>
    </row>
    <row r="589" spans="1:12" x14ac:dyDescent="0.3">
      <c r="A589" s="2">
        <v>44837</v>
      </c>
      <c r="B589" s="1">
        <v>140.39546203613199</v>
      </c>
      <c r="C589" s="1">
        <v>141.006530095573</v>
      </c>
      <c r="D589" s="1">
        <v>135.704120215188</v>
      </c>
      <c r="E589" s="1">
        <v>136.21662454412399</v>
      </c>
      <c r="F589" s="1">
        <v>114311700</v>
      </c>
      <c r="G589" s="1">
        <f t="shared" si="54"/>
        <v>5.3024098803849995</v>
      </c>
      <c r="H589" s="1">
        <f t="shared" si="55"/>
        <v>4.1788374920080003</v>
      </c>
      <c r="I589" s="1">
        <f t="shared" si="56"/>
        <v>3.0677881690236495</v>
      </c>
      <c r="J589" t="str">
        <f t="shared" si="57"/>
        <v>Monday</v>
      </c>
      <c r="K589" t="str">
        <f t="shared" si="58"/>
        <v>October</v>
      </c>
      <c r="L589">
        <f t="shared" si="59"/>
        <v>2022</v>
      </c>
    </row>
    <row r="590" spans="1:12" x14ac:dyDescent="0.3">
      <c r="A590" s="2">
        <v>44838</v>
      </c>
      <c r="B590" s="1">
        <v>143.99281311035099</v>
      </c>
      <c r="C590" s="1">
        <v>144.11107754403699</v>
      </c>
      <c r="D590" s="1">
        <v>142.17933990779801</v>
      </c>
      <c r="E590" s="1">
        <v>142.93823844761101</v>
      </c>
      <c r="F590" s="1">
        <v>87830100</v>
      </c>
      <c r="G590" s="1">
        <f t="shared" si="54"/>
        <v>1.931737636238978</v>
      </c>
      <c r="H590" s="1">
        <f t="shared" si="55"/>
        <v>1.0545746627399808</v>
      </c>
      <c r="I590" s="1">
        <f t="shared" si="56"/>
        <v>0.73778344702806598</v>
      </c>
      <c r="J590" t="str">
        <f t="shared" si="57"/>
        <v>Tuesday</v>
      </c>
      <c r="K590" t="str">
        <f t="shared" si="58"/>
        <v>October</v>
      </c>
      <c r="L590">
        <f t="shared" si="59"/>
        <v>2022</v>
      </c>
    </row>
    <row r="591" spans="1:12" x14ac:dyDescent="0.3">
      <c r="A591" s="2">
        <v>44839</v>
      </c>
      <c r="B591" s="1">
        <v>144.28846740722599</v>
      </c>
      <c r="C591" s="1">
        <v>145.254343699267</v>
      </c>
      <c r="D591" s="1">
        <v>140.947361964355</v>
      </c>
      <c r="E591" s="1">
        <v>141.99208622138201</v>
      </c>
      <c r="F591" s="1">
        <v>79471000</v>
      </c>
      <c r="G591" s="1">
        <f t="shared" si="54"/>
        <v>4.3069817349120001</v>
      </c>
      <c r="H591" s="1">
        <f t="shared" si="55"/>
        <v>2.296381185843984</v>
      </c>
      <c r="I591" s="1">
        <f t="shared" si="56"/>
        <v>1.6172599804355723</v>
      </c>
      <c r="J591" t="str">
        <f t="shared" si="57"/>
        <v>Wednesday</v>
      </c>
      <c r="K591" t="str">
        <f t="shared" si="58"/>
        <v>October</v>
      </c>
      <c r="L591">
        <f t="shared" si="59"/>
        <v>2022</v>
      </c>
    </row>
    <row r="592" spans="1:12" x14ac:dyDescent="0.3">
      <c r="A592" s="2">
        <v>44840</v>
      </c>
      <c r="B592" s="1">
        <v>143.33247375488199</v>
      </c>
      <c r="C592" s="1">
        <v>145.412042085606</v>
      </c>
      <c r="D592" s="1">
        <v>143.12551098076699</v>
      </c>
      <c r="E592" s="1">
        <v>143.70699787394699</v>
      </c>
      <c r="F592" s="1">
        <v>68402200</v>
      </c>
      <c r="G592" s="1">
        <f t="shared" si="54"/>
        <v>2.286531104839014</v>
      </c>
      <c r="H592" s="1">
        <f t="shared" si="55"/>
        <v>-0.3745241190650006</v>
      </c>
      <c r="I592" s="1">
        <f t="shared" si="56"/>
        <v>-0.26061647978584557</v>
      </c>
      <c r="J592" t="str">
        <f t="shared" si="57"/>
        <v>Thursday</v>
      </c>
      <c r="K592" t="str">
        <f t="shared" si="58"/>
        <v>October</v>
      </c>
      <c r="L592">
        <f t="shared" si="59"/>
        <v>2022</v>
      </c>
    </row>
    <row r="593" spans="1:12" x14ac:dyDescent="0.3">
      <c r="A593" s="2">
        <v>44841</v>
      </c>
      <c r="B593" s="1">
        <v>138.06948852539</v>
      </c>
      <c r="C593" s="1">
        <v>141.03608513942601</v>
      </c>
      <c r="D593" s="1">
        <v>137.43871980031901</v>
      </c>
      <c r="E593" s="1">
        <v>140.484149346115</v>
      </c>
      <c r="F593" s="1">
        <v>85925600</v>
      </c>
      <c r="G593" s="1">
        <f t="shared" si="54"/>
        <v>3.5973653391070002</v>
      </c>
      <c r="H593" s="1">
        <f t="shared" si="55"/>
        <v>-2.414660820725004</v>
      </c>
      <c r="I593" s="1">
        <f t="shared" si="56"/>
        <v>-1.7188137109873742</v>
      </c>
      <c r="J593" t="str">
        <f t="shared" si="57"/>
        <v>Friday</v>
      </c>
      <c r="K593" t="str">
        <f t="shared" si="58"/>
        <v>October</v>
      </c>
      <c r="L593">
        <f t="shared" si="59"/>
        <v>2022</v>
      </c>
    </row>
    <row r="594" spans="1:12" x14ac:dyDescent="0.3">
      <c r="A594" s="2">
        <v>44844</v>
      </c>
      <c r="B594" s="1">
        <v>138.39471435546801</v>
      </c>
      <c r="C594" s="1">
        <v>139.84351368386999</v>
      </c>
      <c r="D594" s="1">
        <v>136.57140601011301</v>
      </c>
      <c r="E594" s="1">
        <v>138.39471435546801</v>
      </c>
      <c r="F594" s="1">
        <v>74899000</v>
      </c>
      <c r="G594" s="1">
        <f t="shared" si="54"/>
        <v>3.2721076737569774</v>
      </c>
      <c r="H594" s="1">
        <f t="shared" si="55"/>
        <v>0</v>
      </c>
      <c r="I594" s="1">
        <f t="shared" si="56"/>
        <v>0</v>
      </c>
      <c r="J594" t="str">
        <f t="shared" si="57"/>
        <v>Monday</v>
      </c>
      <c r="K594" t="str">
        <f t="shared" si="58"/>
        <v>October</v>
      </c>
      <c r="L594">
        <f t="shared" si="59"/>
        <v>2022</v>
      </c>
    </row>
    <row r="595" spans="1:12" x14ac:dyDescent="0.3">
      <c r="A595" s="2">
        <v>44845</v>
      </c>
      <c r="B595" s="1">
        <v>136.97552490234301</v>
      </c>
      <c r="C595" s="1">
        <v>139.31135326076301</v>
      </c>
      <c r="D595" s="1">
        <v>136.226491590378</v>
      </c>
      <c r="E595" s="1">
        <v>137.88225418694901</v>
      </c>
      <c r="F595" s="1">
        <v>77033700</v>
      </c>
      <c r="G595" s="1">
        <f t="shared" si="54"/>
        <v>3.0848616703850098</v>
      </c>
      <c r="H595" s="1">
        <f t="shared" si="55"/>
        <v>-0.90672928460600133</v>
      </c>
      <c r="I595" s="1">
        <f t="shared" si="56"/>
        <v>-0.65761130027407555</v>
      </c>
      <c r="J595" t="str">
        <f t="shared" si="57"/>
        <v>Tuesday</v>
      </c>
      <c r="K595" t="str">
        <f t="shared" si="58"/>
        <v>October</v>
      </c>
      <c r="L595">
        <f t="shared" si="59"/>
        <v>2022</v>
      </c>
    </row>
    <row r="596" spans="1:12" x14ac:dyDescent="0.3">
      <c r="A596" s="2">
        <v>44846</v>
      </c>
      <c r="B596" s="1">
        <v>136.34471130371</v>
      </c>
      <c r="C596" s="1">
        <v>138.335580948439</v>
      </c>
      <c r="D596" s="1">
        <v>136.16731467174699</v>
      </c>
      <c r="E596" s="1">
        <v>137.12332551388999</v>
      </c>
      <c r="F596" s="1">
        <v>70433700</v>
      </c>
      <c r="G596" s="1">
        <f t="shared" si="54"/>
        <v>2.1682662766920089</v>
      </c>
      <c r="H596" s="1">
        <f t="shared" si="55"/>
        <v>-0.77861421017999533</v>
      </c>
      <c r="I596" s="1">
        <f t="shared" si="56"/>
        <v>-0.56782039617404489</v>
      </c>
      <c r="J596" t="str">
        <f t="shared" si="57"/>
        <v>Wednesday</v>
      </c>
      <c r="K596" t="str">
        <f t="shared" si="58"/>
        <v>October</v>
      </c>
      <c r="L596">
        <f t="shared" si="59"/>
        <v>2022</v>
      </c>
    </row>
    <row r="597" spans="1:12" x14ac:dyDescent="0.3">
      <c r="A597" s="2">
        <v>44847</v>
      </c>
      <c r="B597" s="1">
        <v>140.92768859863199</v>
      </c>
      <c r="C597" s="1">
        <v>141.51902589270401</v>
      </c>
      <c r="D597" s="1">
        <v>132.432002947087</v>
      </c>
      <c r="E597" s="1">
        <v>133.04307103462401</v>
      </c>
      <c r="F597" s="1">
        <v>113224000</v>
      </c>
      <c r="G597" s="1">
        <f t="shared" si="54"/>
        <v>9.087022945617008</v>
      </c>
      <c r="H597" s="1">
        <f t="shared" si="55"/>
        <v>7.8846175640079821</v>
      </c>
      <c r="I597" s="1">
        <f t="shared" si="56"/>
        <v>5.9263646747571226</v>
      </c>
      <c r="J597" t="str">
        <f t="shared" si="57"/>
        <v>Thursday</v>
      </c>
      <c r="K597" t="str">
        <f t="shared" si="58"/>
        <v>October</v>
      </c>
      <c r="L597">
        <f t="shared" si="59"/>
        <v>2022</v>
      </c>
    </row>
    <row r="598" spans="1:12" x14ac:dyDescent="0.3">
      <c r="A598" s="2">
        <v>44848</v>
      </c>
      <c r="B598" s="1">
        <v>136.38415527343699</v>
      </c>
      <c r="C598" s="1">
        <v>142.43559768266201</v>
      </c>
      <c r="D598" s="1">
        <v>136.19689323010201</v>
      </c>
      <c r="E598" s="1">
        <v>142.22861988773599</v>
      </c>
      <c r="F598" s="1">
        <v>88598000</v>
      </c>
      <c r="G598" s="1">
        <f t="shared" si="54"/>
        <v>6.2387044525600004</v>
      </c>
      <c r="H598" s="1">
        <f t="shared" si="55"/>
        <v>-5.8444646142989995</v>
      </c>
      <c r="I598" s="1">
        <f t="shared" si="56"/>
        <v>-4.1092043351838452</v>
      </c>
      <c r="J598" t="str">
        <f t="shared" si="57"/>
        <v>Friday</v>
      </c>
      <c r="K598" t="str">
        <f t="shared" si="58"/>
        <v>October</v>
      </c>
      <c r="L598">
        <f t="shared" si="59"/>
        <v>2022</v>
      </c>
    </row>
    <row r="599" spans="1:12" x14ac:dyDescent="0.3">
      <c r="A599" s="2">
        <v>44851</v>
      </c>
      <c r="B599" s="1">
        <v>140.356033325195</v>
      </c>
      <c r="C599" s="1">
        <v>140.83895646188799</v>
      </c>
      <c r="D599" s="1">
        <v>138.24689900930699</v>
      </c>
      <c r="E599" s="1">
        <v>139.035363668428</v>
      </c>
      <c r="F599" s="1">
        <v>85250900</v>
      </c>
      <c r="G599" s="1">
        <f t="shared" si="54"/>
        <v>2.5920574525810025</v>
      </c>
      <c r="H599" s="1">
        <f t="shared" si="55"/>
        <v>1.3206696567669951</v>
      </c>
      <c r="I599" s="1">
        <f t="shared" si="56"/>
        <v>0.94988039152149262</v>
      </c>
      <c r="J599" t="str">
        <f t="shared" si="57"/>
        <v>Monday</v>
      </c>
      <c r="K599" t="str">
        <f t="shared" si="58"/>
        <v>October</v>
      </c>
      <c r="L599">
        <f t="shared" si="59"/>
        <v>2022</v>
      </c>
    </row>
    <row r="600" spans="1:12" x14ac:dyDescent="0.3">
      <c r="A600" s="2">
        <v>44852</v>
      </c>
      <c r="B600" s="1">
        <v>141.67671203613199</v>
      </c>
      <c r="C600" s="1">
        <v>144.58416155365299</v>
      </c>
      <c r="D600" s="1">
        <v>138.58200045824799</v>
      </c>
      <c r="E600" s="1">
        <v>143.39162165141099</v>
      </c>
      <c r="F600" s="1">
        <v>99136600</v>
      </c>
      <c r="G600" s="1">
        <f t="shared" si="54"/>
        <v>6.0021610954050004</v>
      </c>
      <c r="H600" s="1">
        <f t="shared" si="55"/>
        <v>-1.714909615278998</v>
      </c>
      <c r="I600" s="1">
        <f t="shared" si="56"/>
        <v>-1.1959622155944305</v>
      </c>
      <c r="J600" t="str">
        <f t="shared" si="57"/>
        <v>Tuesday</v>
      </c>
      <c r="K600" t="str">
        <f t="shared" si="58"/>
        <v>October</v>
      </c>
      <c r="L600">
        <f t="shared" si="59"/>
        <v>2022</v>
      </c>
    </row>
    <row r="601" spans="1:12" x14ac:dyDescent="0.3">
      <c r="A601" s="2">
        <v>44853</v>
      </c>
      <c r="B601" s="1">
        <v>141.78514099121</v>
      </c>
      <c r="C601" s="1">
        <v>142.85941656323899</v>
      </c>
      <c r="D601" s="1">
        <v>139.459178125519</v>
      </c>
      <c r="E601" s="1">
        <v>139.646440205521</v>
      </c>
      <c r="F601" s="1">
        <v>61758300</v>
      </c>
      <c r="G601" s="1">
        <f t="shared" si="54"/>
        <v>3.4002384377199917</v>
      </c>
      <c r="H601" s="1">
        <f t="shared" si="55"/>
        <v>2.1387007856889966</v>
      </c>
      <c r="I601" s="1">
        <f t="shared" si="56"/>
        <v>1.5315111380865989</v>
      </c>
      <c r="J601" t="str">
        <f t="shared" si="57"/>
        <v>Wednesday</v>
      </c>
      <c r="K601" t="str">
        <f t="shared" si="58"/>
        <v>October</v>
      </c>
      <c r="L601">
        <f t="shared" si="59"/>
        <v>2022</v>
      </c>
    </row>
    <row r="602" spans="1:12" x14ac:dyDescent="0.3">
      <c r="A602" s="2">
        <v>44854</v>
      </c>
      <c r="B602" s="1">
        <v>141.32189941406199</v>
      </c>
      <c r="C602" s="1">
        <v>143.78584215790099</v>
      </c>
      <c r="D602" s="1">
        <v>140.592566947949</v>
      </c>
      <c r="E602" s="1">
        <v>140.95724070036201</v>
      </c>
      <c r="F602" s="1">
        <v>64522000</v>
      </c>
      <c r="G602" s="1">
        <f t="shared" si="54"/>
        <v>3.1932752099519917</v>
      </c>
      <c r="H602" s="1">
        <f t="shared" si="55"/>
        <v>0.36465871369998126</v>
      </c>
      <c r="I602" s="1">
        <f t="shared" si="56"/>
        <v>0.25870165440819726</v>
      </c>
      <c r="J602" t="str">
        <f t="shared" si="57"/>
        <v>Thursday</v>
      </c>
      <c r="K602" t="str">
        <f t="shared" si="58"/>
        <v>October</v>
      </c>
      <c r="L602">
        <f t="shared" si="59"/>
        <v>2022</v>
      </c>
    </row>
    <row r="603" spans="1:12" x14ac:dyDescent="0.3">
      <c r="A603" s="2">
        <v>44855</v>
      </c>
      <c r="B603" s="1">
        <v>145.14593505859301</v>
      </c>
      <c r="C603" s="1">
        <v>145.71757154709599</v>
      </c>
      <c r="D603" s="1">
        <v>140.59255890223099</v>
      </c>
      <c r="E603" s="1">
        <v>140.80938705437799</v>
      </c>
      <c r="F603" s="1">
        <v>86548600</v>
      </c>
      <c r="G603" s="1">
        <f t="shared" si="54"/>
        <v>5.1250126448649951</v>
      </c>
      <c r="H603" s="1">
        <f t="shared" si="55"/>
        <v>4.3365480042150182</v>
      </c>
      <c r="I603" s="1">
        <f t="shared" si="56"/>
        <v>3.0797293383148689</v>
      </c>
      <c r="J603" t="str">
        <f t="shared" si="57"/>
        <v>Friday</v>
      </c>
      <c r="K603" t="str">
        <f t="shared" si="58"/>
        <v>October</v>
      </c>
      <c r="L603">
        <f t="shared" si="59"/>
        <v>2022</v>
      </c>
    </row>
    <row r="604" spans="1:12" x14ac:dyDescent="0.3">
      <c r="A604" s="2">
        <v>44858</v>
      </c>
      <c r="B604" s="1">
        <v>147.294509887695</v>
      </c>
      <c r="C604" s="1">
        <v>148.06325890245299</v>
      </c>
      <c r="D604" s="1">
        <v>143.89427154723299</v>
      </c>
      <c r="E604" s="1">
        <v>145.06711082425701</v>
      </c>
      <c r="F604" s="1">
        <v>75981900</v>
      </c>
      <c r="G604" s="1">
        <f t="shared" si="54"/>
        <v>4.168987355219997</v>
      </c>
      <c r="H604" s="1">
        <f t="shared" si="55"/>
        <v>2.2273990634379857</v>
      </c>
      <c r="I604" s="1">
        <f t="shared" si="56"/>
        <v>1.5354266385965254</v>
      </c>
      <c r="J604" t="str">
        <f t="shared" si="57"/>
        <v>Monday</v>
      </c>
      <c r="K604" t="str">
        <f t="shared" si="58"/>
        <v>October</v>
      </c>
      <c r="L604">
        <f t="shared" si="59"/>
        <v>2022</v>
      </c>
    </row>
    <row r="605" spans="1:12" x14ac:dyDescent="0.3">
      <c r="A605" s="2">
        <v>44859</v>
      </c>
      <c r="B605" s="1">
        <v>150.142807006835</v>
      </c>
      <c r="C605" s="1">
        <v>150.29065259033899</v>
      </c>
      <c r="D605" s="1">
        <v>147.205791553529</v>
      </c>
      <c r="E605" s="1">
        <v>147.92525860269799</v>
      </c>
      <c r="F605" s="1">
        <v>74732300</v>
      </c>
      <c r="G605" s="1">
        <f t="shared" si="54"/>
        <v>3.0848610368099969</v>
      </c>
      <c r="H605" s="1">
        <f t="shared" si="55"/>
        <v>2.2175484041370055</v>
      </c>
      <c r="I605" s="1">
        <f t="shared" si="56"/>
        <v>1.4991005762531482</v>
      </c>
      <c r="J605" t="str">
        <f t="shared" si="57"/>
        <v>Tuesday</v>
      </c>
      <c r="K605" t="str">
        <f t="shared" si="58"/>
        <v>October</v>
      </c>
      <c r="L605">
        <f t="shared" si="59"/>
        <v>2022</v>
      </c>
    </row>
    <row r="606" spans="1:12" x14ac:dyDescent="0.3">
      <c r="A606" s="2">
        <v>44860</v>
      </c>
      <c r="B606" s="1">
        <v>147.19595336914</v>
      </c>
      <c r="C606" s="1">
        <v>149.79787644361201</v>
      </c>
      <c r="D606" s="1">
        <v>145.90483467011001</v>
      </c>
      <c r="E606" s="1">
        <v>148.78273318220101</v>
      </c>
      <c r="F606" s="1">
        <v>88194300</v>
      </c>
      <c r="G606" s="1">
        <f t="shared" si="54"/>
        <v>3.8930417735020058</v>
      </c>
      <c r="H606" s="1">
        <f t="shared" si="55"/>
        <v>-1.586779813061014</v>
      </c>
      <c r="I606" s="1">
        <f t="shared" si="56"/>
        <v>-1.0665080410358005</v>
      </c>
      <c r="J606" t="str">
        <f t="shared" si="57"/>
        <v>Wednesday</v>
      </c>
      <c r="K606" t="str">
        <f t="shared" si="58"/>
        <v>October</v>
      </c>
      <c r="L606">
        <f t="shared" si="59"/>
        <v>2022</v>
      </c>
    </row>
    <row r="607" spans="1:12" x14ac:dyDescent="0.3">
      <c r="A607" s="2">
        <v>44861</v>
      </c>
      <c r="B607" s="1">
        <v>142.71160888671801</v>
      </c>
      <c r="C607" s="1">
        <v>146.90031278855301</v>
      </c>
      <c r="D607" s="1">
        <v>142.051273840958</v>
      </c>
      <c r="E607" s="1">
        <v>145.9344511585</v>
      </c>
      <c r="F607" s="1">
        <v>109180200</v>
      </c>
      <c r="G607" s="1">
        <f t="shared" si="54"/>
        <v>4.8490389475950053</v>
      </c>
      <c r="H607" s="1">
        <f t="shared" si="55"/>
        <v>-3.2228422717819853</v>
      </c>
      <c r="I607" s="1">
        <f t="shared" si="56"/>
        <v>-2.2084177150751354</v>
      </c>
      <c r="J607" t="str">
        <f t="shared" si="57"/>
        <v>Thursday</v>
      </c>
      <c r="K607" t="str">
        <f t="shared" si="58"/>
        <v>October</v>
      </c>
      <c r="L607">
        <f t="shared" si="59"/>
        <v>2022</v>
      </c>
    </row>
    <row r="608" spans="1:12" x14ac:dyDescent="0.3">
      <c r="A608" s="2">
        <v>44862</v>
      </c>
      <c r="B608" s="1">
        <v>153.49380493164</v>
      </c>
      <c r="C608" s="1">
        <v>155.22841546191199</v>
      </c>
      <c r="D608" s="1">
        <v>145.688034987344</v>
      </c>
      <c r="E608" s="1">
        <v>146.06254411260801</v>
      </c>
      <c r="F608" s="1">
        <v>164762400</v>
      </c>
      <c r="G608" s="1">
        <f t="shared" si="54"/>
        <v>9.5403804745679963</v>
      </c>
      <c r="H608" s="1">
        <f t="shared" si="55"/>
        <v>7.4312608190319906</v>
      </c>
      <c r="I608" s="1">
        <f t="shared" si="56"/>
        <v>5.0877251688172738</v>
      </c>
      <c r="J608" t="str">
        <f t="shared" si="57"/>
        <v>Friday</v>
      </c>
      <c r="K608" t="str">
        <f t="shared" si="58"/>
        <v>October</v>
      </c>
      <c r="L608">
        <f t="shared" si="59"/>
        <v>2022</v>
      </c>
    </row>
    <row r="609" spans="1:12" x14ac:dyDescent="0.3">
      <c r="A609" s="2">
        <v>44865</v>
      </c>
      <c r="B609" s="1">
        <v>151.12840270996</v>
      </c>
      <c r="C609" s="1">
        <v>152.01543120421599</v>
      </c>
      <c r="D609" s="1">
        <v>149.72888490476299</v>
      </c>
      <c r="E609" s="1">
        <v>150.95100603433801</v>
      </c>
      <c r="F609" s="1">
        <v>97943200</v>
      </c>
      <c r="G609" s="1">
        <f t="shared" si="54"/>
        <v>2.2865462994529935</v>
      </c>
      <c r="H609" s="1">
        <f t="shared" si="55"/>
        <v>0.17739667562199202</v>
      </c>
      <c r="I609" s="1">
        <f t="shared" si="56"/>
        <v>0.11751937286303227</v>
      </c>
      <c r="J609" t="str">
        <f t="shared" si="57"/>
        <v>Monday</v>
      </c>
      <c r="K609" t="str">
        <f t="shared" si="58"/>
        <v>October</v>
      </c>
      <c r="L609">
        <f t="shared" si="59"/>
        <v>2022</v>
      </c>
    </row>
    <row r="610" spans="1:12" x14ac:dyDescent="0.3">
      <c r="A610" s="2">
        <v>44866</v>
      </c>
      <c r="B610" s="1">
        <v>148.47717285156199</v>
      </c>
      <c r="C610" s="1">
        <v>153.207945580923</v>
      </c>
      <c r="D610" s="1">
        <v>146.97910660092199</v>
      </c>
      <c r="E610" s="1">
        <v>152.84328689393601</v>
      </c>
      <c r="F610" s="1">
        <v>80379300</v>
      </c>
      <c r="G610" s="1">
        <f t="shared" si="54"/>
        <v>6.2288389800010009</v>
      </c>
      <c r="H610" s="1">
        <f t="shared" si="55"/>
        <v>-4.3661140423740221</v>
      </c>
      <c r="I610" s="1">
        <f t="shared" si="56"/>
        <v>-2.8565952297295469</v>
      </c>
      <c r="J610" t="str">
        <f t="shared" si="57"/>
        <v>Tuesday</v>
      </c>
      <c r="K610" t="str">
        <f t="shared" si="58"/>
        <v>November</v>
      </c>
      <c r="L610">
        <f t="shared" si="59"/>
        <v>2022</v>
      </c>
    </row>
    <row r="611" spans="1:12" x14ac:dyDescent="0.3">
      <c r="A611" s="2">
        <v>44867</v>
      </c>
      <c r="B611" s="1">
        <v>142.93826293945301</v>
      </c>
      <c r="C611" s="1">
        <v>149.975283685058</v>
      </c>
      <c r="D611" s="1">
        <v>142.908696825965</v>
      </c>
      <c r="E611" s="1">
        <v>146.801723835205</v>
      </c>
      <c r="F611" s="1">
        <v>93604600</v>
      </c>
      <c r="G611" s="1">
        <f t="shared" si="54"/>
        <v>7.0665868590930074</v>
      </c>
      <c r="H611" s="1">
        <f t="shared" si="55"/>
        <v>-3.8634608957519845</v>
      </c>
      <c r="I611" s="1">
        <f t="shared" si="56"/>
        <v>-2.631754447304028</v>
      </c>
      <c r="J611" t="str">
        <f t="shared" si="57"/>
        <v>Wednesday</v>
      </c>
      <c r="K611" t="str">
        <f t="shared" si="58"/>
        <v>November</v>
      </c>
      <c r="L611">
        <f t="shared" si="59"/>
        <v>2022</v>
      </c>
    </row>
    <row r="612" spans="1:12" x14ac:dyDescent="0.3">
      <c r="A612" s="2">
        <v>44868</v>
      </c>
      <c r="B612" s="1">
        <v>136.87696838378901</v>
      </c>
      <c r="C612" s="1">
        <v>140.740429260594</v>
      </c>
      <c r="D612" s="1">
        <v>136.74883853349499</v>
      </c>
      <c r="E612" s="1">
        <v>140.01109670781099</v>
      </c>
      <c r="F612" s="1">
        <v>97918500</v>
      </c>
      <c r="G612" s="1">
        <f t="shared" si="54"/>
        <v>3.991590727099009</v>
      </c>
      <c r="H612" s="1">
        <f t="shared" si="55"/>
        <v>-3.1341283240219866</v>
      </c>
      <c r="I612" s="1">
        <f t="shared" si="56"/>
        <v>-2.238485661291973</v>
      </c>
      <c r="J612" t="str">
        <f t="shared" si="57"/>
        <v>Thursday</v>
      </c>
      <c r="K612" t="str">
        <f t="shared" si="58"/>
        <v>November</v>
      </c>
      <c r="L612">
        <f t="shared" si="59"/>
        <v>2022</v>
      </c>
    </row>
    <row r="613" spans="1:12" x14ac:dyDescent="0.3">
      <c r="A613" s="2">
        <v>44869</v>
      </c>
      <c r="B613" s="1">
        <v>136.61039733886699</v>
      </c>
      <c r="C613" s="1">
        <v>140.84553006556399</v>
      </c>
      <c r="D613" s="1">
        <v>132.66154945568999</v>
      </c>
      <c r="E613" s="1">
        <v>140.27294531486399</v>
      </c>
      <c r="F613" s="1">
        <v>140814800</v>
      </c>
      <c r="G613" s="1">
        <f t="shared" si="54"/>
        <v>8.1839806098739984</v>
      </c>
      <c r="H613" s="1">
        <f t="shared" si="55"/>
        <v>-3.6625479759970005</v>
      </c>
      <c r="I613" s="1">
        <f t="shared" si="56"/>
        <v>-2.6110152373116953</v>
      </c>
      <c r="J613" t="str">
        <f t="shared" si="57"/>
        <v>Friday</v>
      </c>
      <c r="K613" t="str">
        <f t="shared" si="58"/>
        <v>November</v>
      </c>
      <c r="L613">
        <f t="shared" si="59"/>
        <v>2022</v>
      </c>
    </row>
    <row r="614" spans="1:12" x14ac:dyDescent="0.3">
      <c r="A614" s="2">
        <v>44872</v>
      </c>
      <c r="B614" s="1">
        <v>137.14349365234301</v>
      </c>
      <c r="C614" s="1">
        <v>137.37054820183599</v>
      </c>
      <c r="D614" s="1">
        <v>133.93505454893901</v>
      </c>
      <c r="E614" s="1">
        <v>135.35664228494099</v>
      </c>
      <c r="F614" s="1">
        <v>83374600</v>
      </c>
      <c r="G614" s="1">
        <f t="shared" si="54"/>
        <v>3.4354936528969802</v>
      </c>
      <c r="H614" s="1">
        <f t="shared" si="55"/>
        <v>1.7868513674020221</v>
      </c>
      <c r="I614" s="1">
        <f t="shared" si="56"/>
        <v>1.3201061560322238</v>
      </c>
      <c r="J614" t="str">
        <f t="shared" si="57"/>
        <v>Monday</v>
      </c>
      <c r="K614" t="str">
        <f t="shared" si="58"/>
        <v>November</v>
      </c>
      <c r="L614">
        <f t="shared" si="59"/>
        <v>2022</v>
      </c>
    </row>
    <row r="615" spans="1:12" x14ac:dyDescent="0.3">
      <c r="A615" s="2">
        <v>44873</v>
      </c>
      <c r="B615" s="1">
        <v>137.71607971191401</v>
      </c>
      <c r="C615" s="1">
        <v>139.62139172038201</v>
      </c>
      <c r="D615" s="1">
        <v>135.731788932531</v>
      </c>
      <c r="E615" s="1">
        <v>138.61444628445301</v>
      </c>
      <c r="F615" s="1">
        <v>89908500</v>
      </c>
      <c r="G615" s="1">
        <f t="shared" si="54"/>
        <v>3.889602787851004</v>
      </c>
      <c r="H615" s="1">
        <f t="shared" si="55"/>
        <v>-0.89836657253900398</v>
      </c>
      <c r="I615" s="1">
        <f t="shared" si="56"/>
        <v>-0.64810457828865187</v>
      </c>
      <c r="J615" t="str">
        <f t="shared" si="57"/>
        <v>Tuesday</v>
      </c>
      <c r="K615" t="str">
        <f t="shared" si="58"/>
        <v>November</v>
      </c>
      <c r="L615">
        <f t="shared" si="59"/>
        <v>2022</v>
      </c>
    </row>
    <row r="616" spans="1:12" x14ac:dyDescent="0.3">
      <c r="A616" s="2">
        <v>44874</v>
      </c>
      <c r="B616" s="1">
        <v>133.14529418945301</v>
      </c>
      <c r="C616" s="1">
        <v>136.77824263467301</v>
      </c>
      <c r="D616" s="1">
        <v>132.86887600014501</v>
      </c>
      <c r="E616" s="1">
        <v>136.72887901579799</v>
      </c>
      <c r="F616" s="1">
        <v>74917800</v>
      </c>
      <c r="G616" s="1">
        <f t="shared" si="54"/>
        <v>3.9093666345279985</v>
      </c>
      <c r="H616" s="1">
        <f t="shared" si="55"/>
        <v>-3.5835848263449748</v>
      </c>
      <c r="I616" s="1">
        <f t="shared" si="56"/>
        <v>-2.6209421536549851</v>
      </c>
      <c r="J616" t="str">
        <f t="shared" si="57"/>
        <v>Wednesday</v>
      </c>
      <c r="K616" t="str">
        <f t="shared" si="58"/>
        <v>November</v>
      </c>
      <c r="L616">
        <f t="shared" si="59"/>
        <v>2022</v>
      </c>
    </row>
    <row r="617" spans="1:12" x14ac:dyDescent="0.3">
      <c r="A617" s="2">
        <v>44875</v>
      </c>
      <c r="B617" s="1">
        <v>144.99185180664</v>
      </c>
      <c r="C617" s="1">
        <v>144.99185180664</v>
      </c>
      <c r="D617" s="1">
        <v>137.71610267221499</v>
      </c>
      <c r="E617" s="1">
        <v>139.433857332765</v>
      </c>
      <c r="F617" s="1">
        <v>118854000</v>
      </c>
      <c r="G617" s="1">
        <f t="shared" si="54"/>
        <v>7.2757491344250127</v>
      </c>
      <c r="H617" s="1">
        <f t="shared" si="55"/>
        <v>5.5579944738749987</v>
      </c>
      <c r="I617" s="1">
        <f t="shared" si="56"/>
        <v>3.9861154099829585</v>
      </c>
      <c r="J617" t="str">
        <f t="shared" si="57"/>
        <v>Thursday</v>
      </c>
      <c r="K617" t="str">
        <f t="shared" si="58"/>
        <v>November</v>
      </c>
      <c r="L617">
        <f t="shared" si="59"/>
        <v>2022</v>
      </c>
    </row>
    <row r="618" spans="1:12" x14ac:dyDescent="0.3">
      <c r="A618" s="2">
        <v>44876</v>
      </c>
      <c r="B618" s="1">
        <v>147.78561401367099</v>
      </c>
      <c r="C618" s="1">
        <v>148.091647283367</v>
      </c>
      <c r="D618" s="1">
        <v>142.523772935821</v>
      </c>
      <c r="E618" s="1">
        <v>143.95524219909299</v>
      </c>
      <c r="F618" s="1">
        <v>93979700</v>
      </c>
      <c r="G618" s="1">
        <f t="shared" si="54"/>
        <v>5.5678743475459953</v>
      </c>
      <c r="H618" s="1">
        <f t="shared" si="55"/>
        <v>3.830371814578001</v>
      </c>
      <c r="I618" s="1">
        <f t="shared" si="56"/>
        <v>2.6608074538060378</v>
      </c>
      <c r="J618" t="str">
        <f t="shared" si="57"/>
        <v>Friday</v>
      </c>
      <c r="K618" t="str">
        <f t="shared" si="58"/>
        <v>November</v>
      </c>
      <c r="L618">
        <f t="shared" si="59"/>
        <v>2022</v>
      </c>
    </row>
    <row r="619" spans="1:12" x14ac:dyDescent="0.3">
      <c r="A619" s="2">
        <v>44879</v>
      </c>
      <c r="B619" s="1">
        <v>146.38380432128901</v>
      </c>
      <c r="C619" s="1">
        <v>148.35822845841301</v>
      </c>
      <c r="D619" s="1">
        <v>145.54466803754701</v>
      </c>
      <c r="E619" s="1">
        <v>147.06498305878199</v>
      </c>
      <c r="F619" s="1">
        <v>73374100</v>
      </c>
      <c r="G619" s="1">
        <f t="shared" si="54"/>
        <v>2.813560420865997</v>
      </c>
      <c r="H619" s="1">
        <f t="shared" si="55"/>
        <v>-0.68117873749298496</v>
      </c>
      <c r="I619" s="1">
        <f t="shared" si="56"/>
        <v>-0.46318214120401274</v>
      </c>
      <c r="J619" t="str">
        <f t="shared" si="57"/>
        <v>Monday</v>
      </c>
      <c r="K619" t="str">
        <f t="shared" si="58"/>
        <v>November</v>
      </c>
      <c r="L619">
        <f t="shared" si="59"/>
        <v>2022</v>
      </c>
    </row>
    <row r="620" spans="1:12" x14ac:dyDescent="0.3">
      <c r="A620" s="2">
        <v>44880</v>
      </c>
      <c r="B620" s="1">
        <v>148.12130737304599</v>
      </c>
      <c r="C620" s="1">
        <v>151.625913589616</v>
      </c>
      <c r="D620" s="1">
        <v>146.66023757913101</v>
      </c>
      <c r="E620" s="1">
        <v>150.27343773695799</v>
      </c>
      <c r="F620" s="1">
        <v>89868300</v>
      </c>
      <c r="G620" s="1">
        <f t="shared" si="54"/>
        <v>4.965676010484998</v>
      </c>
      <c r="H620" s="1">
        <f t="shared" si="55"/>
        <v>-2.1521303639119935</v>
      </c>
      <c r="I620" s="1">
        <f t="shared" si="56"/>
        <v>-1.4321428965238228</v>
      </c>
      <c r="J620" t="str">
        <f t="shared" si="57"/>
        <v>Tuesday</v>
      </c>
      <c r="K620" t="str">
        <f t="shared" si="58"/>
        <v>November</v>
      </c>
      <c r="L620">
        <f t="shared" si="59"/>
        <v>2022</v>
      </c>
    </row>
    <row r="621" spans="1:12" x14ac:dyDescent="0.3">
      <c r="A621" s="2">
        <v>44881</v>
      </c>
      <c r="B621" s="1">
        <v>146.887283325195</v>
      </c>
      <c r="C621" s="1">
        <v>147.95347421240601</v>
      </c>
      <c r="D621" s="1">
        <v>145.406465159123</v>
      </c>
      <c r="E621" s="1">
        <v>147.22294689122</v>
      </c>
      <c r="F621" s="1">
        <v>64218300</v>
      </c>
      <c r="G621" s="1">
        <f t="shared" si="54"/>
        <v>2.5470090532830056</v>
      </c>
      <c r="H621" s="1">
        <f t="shared" si="55"/>
        <v>-0.33566356602500491</v>
      </c>
      <c r="I621" s="1">
        <f t="shared" si="56"/>
        <v>-0.22799677163983126</v>
      </c>
      <c r="J621" t="str">
        <f t="shared" si="57"/>
        <v>Wednesday</v>
      </c>
      <c r="K621" t="str">
        <f t="shared" si="58"/>
        <v>November</v>
      </c>
      <c r="L621">
        <f t="shared" si="59"/>
        <v>2022</v>
      </c>
    </row>
    <row r="622" spans="1:12" x14ac:dyDescent="0.3">
      <c r="A622" s="2">
        <v>44882</v>
      </c>
      <c r="B622" s="1">
        <v>148.79260253906199</v>
      </c>
      <c r="C622" s="1">
        <v>149.542878279983</v>
      </c>
      <c r="D622" s="1">
        <v>144.28103620489401</v>
      </c>
      <c r="E622" s="1">
        <v>144.55745437595201</v>
      </c>
      <c r="F622" s="1">
        <v>80389400</v>
      </c>
      <c r="G622" s="1">
        <f t="shared" si="54"/>
        <v>5.2618420750889925</v>
      </c>
      <c r="H622" s="1">
        <f t="shared" si="55"/>
        <v>4.235148163109983</v>
      </c>
      <c r="I622" s="1">
        <f t="shared" si="56"/>
        <v>2.9297334968943152</v>
      </c>
      <c r="J622" t="str">
        <f t="shared" si="57"/>
        <v>Thursday</v>
      </c>
      <c r="K622" t="str">
        <f t="shared" si="58"/>
        <v>November</v>
      </c>
      <c r="L622">
        <f t="shared" si="59"/>
        <v>2022</v>
      </c>
    </row>
    <row r="623" spans="1:12" x14ac:dyDescent="0.3">
      <c r="A623" s="2">
        <v>44883</v>
      </c>
      <c r="B623" s="1">
        <v>149.35531616210901</v>
      </c>
      <c r="C623" s="1">
        <v>150.747288877355</v>
      </c>
      <c r="D623" s="1">
        <v>148.05220398673299</v>
      </c>
      <c r="E623" s="1">
        <v>150.36227675012299</v>
      </c>
      <c r="F623" s="1">
        <v>74829600</v>
      </c>
      <c r="G623" s="1">
        <f t="shared" si="54"/>
        <v>2.6950848906220131</v>
      </c>
      <c r="H623" s="1">
        <f t="shared" si="55"/>
        <v>-1.0069605880139818</v>
      </c>
      <c r="I623" s="1">
        <f t="shared" si="56"/>
        <v>-0.66968963876982401</v>
      </c>
      <c r="J623" t="str">
        <f t="shared" si="57"/>
        <v>Friday</v>
      </c>
      <c r="K623" t="str">
        <f t="shared" si="58"/>
        <v>November</v>
      </c>
      <c r="L623">
        <f t="shared" si="59"/>
        <v>2022</v>
      </c>
    </row>
    <row r="624" spans="1:12" x14ac:dyDescent="0.3">
      <c r="A624" s="2">
        <v>44886</v>
      </c>
      <c r="B624" s="1">
        <v>146.11724853515599</v>
      </c>
      <c r="C624" s="1">
        <v>148.44706955078999</v>
      </c>
      <c r="D624" s="1">
        <v>145.830963671728</v>
      </c>
      <c r="E624" s="1">
        <v>148.23976345815601</v>
      </c>
      <c r="F624" s="1">
        <v>58724100</v>
      </c>
      <c r="G624" s="1">
        <f t="shared" si="54"/>
        <v>2.6161058790619904</v>
      </c>
      <c r="H624" s="1">
        <f t="shared" si="55"/>
        <v>-2.1225149230000113</v>
      </c>
      <c r="I624" s="1">
        <f t="shared" si="56"/>
        <v>-1.4318121356144358</v>
      </c>
      <c r="J624" t="str">
        <f t="shared" si="57"/>
        <v>Monday</v>
      </c>
      <c r="K624" t="str">
        <f t="shared" si="58"/>
        <v>November</v>
      </c>
      <c r="L624">
        <f t="shared" si="59"/>
        <v>2022</v>
      </c>
    </row>
    <row r="625" spans="1:12" x14ac:dyDescent="0.3">
      <c r="A625" s="2">
        <v>44887</v>
      </c>
      <c r="B625" s="1">
        <v>148.259521484375</v>
      </c>
      <c r="C625" s="1">
        <v>148.496457836122</v>
      </c>
      <c r="D625" s="1">
        <v>145.05108182314399</v>
      </c>
      <c r="E625" s="1">
        <v>146.23574851822099</v>
      </c>
      <c r="F625" s="1">
        <v>51804100</v>
      </c>
      <c r="G625" s="1">
        <f t="shared" si="54"/>
        <v>3.4453760129780164</v>
      </c>
      <c r="H625" s="1">
        <f t="shared" si="55"/>
        <v>2.0237729661540129</v>
      </c>
      <c r="I625" s="1">
        <f t="shared" si="56"/>
        <v>1.3839112437694061</v>
      </c>
      <c r="J625" t="str">
        <f t="shared" si="57"/>
        <v>Tuesday</v>
      </c>
      <c r="K625" t="str">
        <f t="shared" si="58"/>
        <v>November</v>
      </c>
      <c r="L625">
        <f t="shared" si="59"/>
        <v>2022</v>
      </c>
    </row>
    <row r="626" spans="1:12" x14ac:dyDescent="0.3">
      <c r="A626" s="2">
        <v>44888</v>
      </c>
      <c r="B626" s="1">
        <v>149.13812255859301</v>
      </c>
      <c r="C626" s="1">
        <v>149.888398248069</v>
      </c>
      <c r="D626" s="1">
        <v>147.430234970073</v>
      </c>
      <c r="E626" s="1">
        <v>147.53882889151799</v>
      </c>
      <c r="F626" s="1">
        <v>58301400</v>
      </c>
      <c r="G626" s="1">
        <f t="shared" si="54"/>
        <v>2.4581632779959932</v>
      </c>
      <c r="H626" s="1">
        <f t="shared" si="55"/>
        <v>1.5992936670750169</v>
      </c>
      <c r="I626" s="1">
        <f t="shared" si="56"/>
        <v>1.0839815383453679</v>
      </c>
      <c r="J626" t="str">
        <f t="shared" si="57"/>
        <v>Wednesday</v>
      </c>
      <c r="K626" t="str">
        <f t="shared" si="58"/>
        <v>November</v>
      </c>
      <c r="L626">
        <f t="shared" si="59"/>
        <v>2022</v>
      </c>
    </row>
    <row r="627" spans="1:12" x14ac:dyDescent="0.3">
      <c r="A627" s="2">
        <v>44890</v>
      </c>
      <c r="B627" s="1">
        <v>146.21598815917901</v>
      </c>
      <c r="C627" s="1">
        <v>146.97614571181401</v>
      </c>
      <c r="D627" s="1">
        <v>145.238642734363</v>
      </c>
      <c r="E627" s="1">
        <v>146.41342757107299</v>
      </c>
      <c r="F627" s="1">
        <v>35195900</v>
      </c>
      <c r="G627" s="1">
        <f t="shared" si="54"/>
        <v>1.7375029774510153</v>
      </c>
      <c r="H627" s="1">
        <f t="shared" si="55"/>
        <v>-0.19743941189398129</v>
      </c>
      <c r="I627" s="1">
        <f t="shared" si="56"/>
        <v>-0.13485061798593503</v>
      </c>
      <c r="J627" t="str">
        <f t="shared" si="57"/>
        <v>Friday</v>
      </c>
      <c r="K627" t="str">
        <f t="shared" si="58"/>
        <v>November</v>
      </c>
      <c r="L627">
        <f t="shared" si="59"/>
        <v>2022</v>
      </c>
    </row>
    <row r="628" spans="1:12" x14ac:dyDescent="0.3">
      <c r="A628" s="2">
        <v>44893</v>
      </c>
      <c r="B628" s="1">
        <v>142.375717163085</v>
      </c>
      <c r="C628" s="1">
        <v>144.76476841756201</v>
      </c>
      <c r="D628" s="1">
        <v>141.54646269068701</v>
      </c>
      <c r="E628" s="1">
        <v>143.28395040385399</v>
      </c>
      <c r="F628" s="1">
        <v>69246000</v>
      </c>
      <c r="G628" s="1">
        <f t="shared" si="54"/>
        <v>3.2183057268750019</v>
      </c>
      <c r="H628" s="1">
        <f t="shared" si="55"/>
        <v>-0.90823324076899326</v>
      </c>
      <c r="I628" s="1">
        <f t="shared" si="56"/>
        <v>-0.63386948657479503</v>
      </c>
      <c r="J628" t="str">
        <f t="shared" si="57"/>
        <v>Monday</v>
      </c>
      <c r="K628" t="str">
        <f t="shared" si="58"/>
        <v>November</v>
      </c>
      <c r="L628">
        <f t="shared" si="59"/>
        <v>2022</v>
      </c>
    </row>
    <row r="629" spans="1:12" x14ac:dyDescent="0.3">
      <c r="A629" s="2">
        <v>44894</v>
      </c>
      <c r="B629" s="1">
        <v>139.36473083496</v>
      </c>
      <c r="C629" s="1">
        <v>142.95818228893501</v>
      </c>
      <c r="D629" s="1">
        <v>138.555224743244</v>
      </c>
      <c r="E629" s="1">
        <v>142.444827777321</v>
      </c>
      <c r="F629" s="1">
        <v>83763800</v>
      </c>
      <c r="G629" s="1">
        <f t="shared" si="54"/>
        <v>4.4029575456910095</v>
      </c>
      <c r="H629" s="1">
        <f t="shared" si="55"/>
        <v>-3.0800969423609956</v>
      </c>
      <c r="I629" s="1">
        <f t="shared" si="56"/>
        <v>-2.1623087271206529</v>
      </c>
      <c r="J629" t="str">
        <f t="shared" si="57"/>
        <v>Tuesday</v>
      </c>
      <c r="K629" t="str">
        <f t="shared" si="58"/>
        <v>November</v>
      </c>
      <c r="L629">
        <f t="shared" si="59"/>
        <v>2022</v>
      </c>
    </row>
    <row r="630" spans="1:12" x14ac:dyDescent="0.3">
      <c r="A630" s="2">
        <v>44895</v>
      </c>
      <c r="B630" s="1">
        <v>146.13700866699199</v>
      </c>
      <c r="C630" s="1">
        <v>146.81818743880501</v>
      </c>
      <c r="D630" s="1">
        <v>138.75266623992599</v>
      </c>
      <c r="E630" s="1">
        <v>139.591787502285</v>
      </c>
      <c r="F630" s="1">
        <v>111380900</v>
      </c>
      <c r="G630" s="1">
        <f t="shared" si="54"/>
        <v>8.0655211988790256</v>
      </c>
      <c r="H630" s="1">
        <f t="shared" si="55"/>
        <v>6.5452211647069873</v>
      </c>
      <c r="I630" s="1">
        <f t="shared" si="56"/>
        <v>4.6888296810439849</v>
      </c>
      <c r="J630" t="str">
        <f t="shared" si="57"/>
        <v>Wednesday</v>
      </c>
      <c r="K630" t="str">
        <f t="shared" si="58"/>
        <v>November</v>
      </c>
      <c r="L630">
        <f t="shared" si="59"/>
        <v>2022</v>
      </c>
    </row>
    <row r="631" spans="1:12" x14ac:dyDescent="0.3">
      <c r="A631" s="2">
        <v>44896</v>
      </c>
      <c r="B631" s="1">
        <v>146.41340637207</v>
      </c>
      <c r="C631" s="1">
        <v>147.22292742638399</v>
      </c>
      <c r="D631" s="1">
        <v>144.73514901847599</v>
      </c>
      <c r="E631" s="1">
        <v>146.314694212246</v>
      </c>
      <c r="F631" s="1">
        <v>71250400</v>
      </c>
      <c r="G631" s="1">
        <f t="shared" si="54"/>
        <v>2.4877784079079959</v>
      </c>
      <c r="H631" s="1">
        <f t="shared" si="55"/>
        <v>9.871215982400372E-2</v>
      </c>
      <c r="I631" s="1">
        <f t="shared" si="56"/>
        <v>6.7465650224310739E-2</v>
      </c>
      <c r="J631" t="str">
        <f t="shared" si="57"/>
        <v>Thursday</v>
      </c>
      <c r="K631" t="str">
        <f t="shared" si="58"/>
        <v>December</v>
      </c>
      <c r="L631">
        <f t="shared" si="59"/>
        <v>2022</v>
      </c>
    </row>
    <row r="632" spans="1:12" x14ac:dyDescent="0.3">
      <c r="A632" s="2">
        <v>44897</v>
      </c>
      <c r="B632" s="1">
        <v>145.91981506347599</v>
      </c>
      <c r="C632" s="1">
        <v>146.10738776877</v>
      </c>
      <c r="D632" s="1">
        <v>143.78743335643699</v>
      </c>
      <c r="E632" s="1">
        <v>144.09348175456299</v>
      </c>
      <c r="F632" s="1">
        <v>65447400</v>
      </c>
      <c r="G632" s="1">
        <f t="shared" si="54"/>
        <v>2.3199544123330043</v>
      </c>
      <c r="H632" s="1">
        <f t="shared" si="55"/>
        <v>1.8263333089130072</v>
      </c>
      <c r="I632" s="1">
        <f t="shared" si="56"/>
        <v>1.2674642091193504</v>
      </c>
      <c r="J632" t="str">
        <f t="shared" si="57"/>
        <v>Friday</v>
      </c>
      <c r="K632" t="str">
        <f t="shared" si="58"/>
        <v>December</v>
      </c>
      <c r="L632">
        <f t="shared" si="59"/>
        <v>2022</v>
      </c>
    </row>
    <row r="633" spans="1:12" x14ac:dyDescent="0.3">
      <c r="A633" s="2">
        <v>44900</v>
      </c>
      <c r="B633" s="1">
        <v>144.75491333007801</v>
      </c>
      <c r="C633" s="1">
        <v>148.99004656093999</v>
      </c>
      <c r="D633" s="1">
        <v>143.90591033158</v>
      </c>
      <c r="E633" s="1">
        <v>145.88033450821101</v>
      </c>
      <c r="F633" s="1">
        <v>68826400</v>
      </c>
      <c r="G633" s="1">
        <f t="shared" si="54"/>
        <v>5.0841362293599843</v>
      </c>
      <c r="H633" s="1">
        <f t="shared" si="55"/>
        <v>-1.1254211781329957</v>
      </c>
      <c r="I633" s="1">
        <f t="shared" si="56"/>
        <v>-0.77146873972217989</v>
      </c>
      <c r="J633" t="str">
        <f t="shared" si="57"/>
        <v>Monday</v>
      </c>
      <c r="K633" t="str">
        <f t="shared" si="58"/>
        <v>December</v>
      </c>
      <c r="L633">
        <f t="shared" si="59"/>
        <v>2022</v>
      </c>
    </row>
    <row r="634" spans="1:12" x14ac:dyDescent="0.3">
      <c r="A634" s="2">
        <v>44901</v>
      </c>
      <c r="B634" s="1">
        <v>141.08248901367099</v>
      </c>
      <c r="C634" s="1">
        <v>145.41634965875599</v>
      </c>
      <c r="D634" s="1">
        <v>140.105143582745</v>
      </c>
      <c r="E634" s="1">
        <v>145.18929508684201</v>
      </c>
      <c r="F634" s="1">
        <v>64727200</v>
      </c>
      <c r="G634" s="1">
        <f t="shared" si="54"/>
        <v>5.3112060760109898</v>
      </c>
      <c r="H634" s="1">
        <f t="shared" si="55"/>
        <v>-4.1068060731710148</v>
      </c>
      <c r="I634" s="1">
        <f t="shared" si="56"/>
        <v>-2.8285873767171421</v>
      </c>
      <c r="J634" t="str">
        <f t="shared" si="57"/>
        <v>Tuesday</v>
      </c>
      <c r="K634" t="str">
        <f t="shared" si="58"/>
        <v>December</v>
      </c>
      <c r="L634">
        <f t="shared" si="59"/>
        <v>2022</v>
      </c>
    </row>
    <row r="635" spans="1:12" x14ac:dyDescent="0.3">
      <c r="A635" s="2">
        <v>44902</v>
      </c>
      <c r="B635" s="1">
        <v>139.13764953613199</v>
      </c>
      <c r="C635" s="1">
        <v>141.536567256024</v>
      </c>
      <c r="D635" s="1">
        <v>138.20966792700801</v>
      </c>
      <c r="E635" s="1">
        <v>140.37166442833799</v>
      </c>
      <c r="F635" s="1">
        <v>69721100</v>
      </c>
      <c r="G635" s="1">
        <f t="shared" si="54"/>
        <v>3.326899329015987</v>
      </c>
      <c r="H635" s="1">
        <f t="shared" si="55"/>
        <v>-1.2340148922060052</v>
      </c>
      <c r="I635" s="1">
        <f t="shared" si="56"/>
        <v>-0.87910540722838681</v>
      </c>
      <c r="J635" t="str">
        <f t="shared" si="57"/>
        <v>Wednesday</v>
      </c>
      <c r="K635" t="str">
        <f t="shared" si="58"/>
        <v>December</v>
      </c>
      <c r="L635">
        <f t="shared" si="59"/>
        <v>2022</v>
      </c>
    </row>
    <row r="636" spans="1:12" x14ac:dyDescent="0.3">
      <c r="A636" s="2">
        <v>44903</v>
      </c>
      <c r="B636" s="1">
        <v>140.82579040527301</v>
      </c>
      <c r="C636" s="1">
        <v>141.68467511680399</v>
      </c>
      <c r="D636" s="1">
        <v>139.29562380588499</v>
      </c>
      <c r="E636" s="1">
        <v>140.53950554386901</v>
      </c>
      <c r="F636" s="1">
        <v>62128300</v>
      </c>
      <c r="G636" s="1">
        <f t="shared" si="54"/>
        <v>2.389051310919001</v>
      </c>
      <c r="H636" s="1">
        <f t="shared" si="55"/>
        <v>0.286284861403999</v>
      </c>
      <c r="I636" s="1">
        <f t="shared" si="56"/>
        <v>0.20370419000416648</v>
      </c>
      <c r="J636" t="str">
        <f t="shared" si="57"/>
        <v>Thursday</v>
      </c>
      <c r="K636" t="str">
        <f t="shared" si="58"/>
        <v>December</v>
      </c>
      <c r="L636">
        <f t="shared" si="59"/>
        <v>2022</v>
      </c>
    </row>
    <row r="637" spans="1:12" x14ac:dyDescent="0.3">
      <c r="A637" s="2">
        <v>44904</v>
      </c>
      <c r="B637" s="1">
        <v>140.34207153320301</v>
      </c>
      <c r="C637" s="1">
        <v>143.708468308302</v>
      </c>
      <c r="D637" s="1">
        <v>139.098174683846</v>
      </c>
      <c r="E637" s="1">
        <v>140.51976247530499</v>
      </c>
      <c r="F637" s="1">
        <v>76097000</v>
      </c>
      <c r="G637" s="1">
        <f t="shared" si="54"/>
        <v>4.6102936244560055</v>
      </c>
      <c r="H637" s="1">
        <f t="shared" si="55"/>
        <v>-0.17769094210197522</v>
      </c>
      <c r="I637" s="1">
        <f t="shared" si="56"/>
        <v>-0.12645263482650898</v>
      </c>
      <c r="J637" t="str">
        <f t="shared" si="57"/>
        <v>Friday</v>
      </c>
      <c r="K637" t="str">
        <f t="shared" si="58"/>
        <v>December</v>
      </c>
      <c r="L637">
        <f t="shared" si="59"/>
        <v>2022</v>
      </c>
    </row>
    <row r="638" spans="1:12" x14ac:dyDescent="0.3">
      <c r="A638" s="2">
        <v>44907</v>
      </c>
      <c r="B638" s="1">
        <v>142.64228820800699</v>
      </c>
      <c r="C638" s="1">
        <v>142.652154906536</v>
      </c>
      <c r="D638" s="1">
        <v>139.25614271864401</v>
      </c>
      <c r="E638" s="1">
        <v>140.87517003337601</v>
      </c>
      <c r="F638" s="1">
        <v>70462700</v>
      </c>
      <c r="G638" s="1">
        <f t="shared" si="54"/>
        <v>3.3960121878919836</v>
      </c>
      <c r="H638" s="1">
        <f t="shared" si="55"/>
        <v>1.7671181746309799</v>
      </c>
      <c r="I638" s="1">
        <f t="shared" si="56"/>
        <v>1.2543858326576045</v>
      </c>
      <c r="J638" t="str">
        <f t="shared" si="57"/>
        <v>Monday</v>
      </c>
      <c r="K638" t="str">
        <f t="shared" si="58"/>
        <v>December</v>
      </c>
      <c r="L638">
        <f t="shared" si="59"/>
        <v>2022</v>
      </c>
    </row>
    <row r="639" spans="1:12" x14ac:dyDescent="0.3">
      <c r="A639" s="2">
        <v>44908</v>
      </c>
      <c r="B639" s="1">
        <v>143.60974121093699</v>
      </c>
      <c r="C639" s="1">
        <v>148.052195531596</v>
      </c>
      <c r="D639" s="1">
        <v>142.395474581115</v>
      </c>
      <c r="E639" s="1">
        <v>147.58820465301201</v>
      </c>
      <c r="F639" s="1">
        <v>93886200</v>
      </c>
      <c r="G639" s="1">
        <f t="shared" si="54"/>
        <v>5.6567209504810023</v>
      </c>
      <c r="H639" s="1">
        <f t="shared" si="55"/>
        <v>-3.9784634420750251</v>
      </c>
      <c r="I639" s="1">
        <f t="shared" si="56"/>
        <v>-2.6956513573890351</v>
      </c>
      <c r="J639" t="str">
        <f t="shared" si="57"/>
        <v>Tuesday</v>
      </c>
      <c r="K639" t="str">
        <f t="shared" si="58"/>
        <v>December</v>
      </c>
      <c r="L639">
        <f t="shared" si="59"/>
        <v>2022</v>
      </c>
    </row>
    <row r="640" spans="1:12" x14ac:dyDescent="0.3">
      <c r="A640" s="2">
        <v>44909</v>
      </c>
      <c r="B640" s="1">
        <v>141.37861633300699</v>
      </c>
      <c r="C640" s="1">
        <v>144.78449421883201</v>
      </c>
      <c r="D640" s="1">
        <v>139.35482901823499</v>
      </c>
      <c r="E640" s="1">
        <v>143.491249099421</v>
      </c>
      <c r="F640" s="1">
        <v>82291200</v>
      </c>
      <c r="G640" s="1">
        <f t="shared" si="54"/>
        <v>5.4296652005970145</v>
      </c>
      <c r="H640" s="1">
        <f t="shared" si="55"/>
        <v>-2.1126327664140092</v>
      </c>
      <c r="I640" s="1">
        <f t="shared" si="56"/>
        <v>-1.4723077397913138</v>
      </c>
      <c r="J640" t="str">
        <f t="shared" si="57"/>
        <v>Wednesday</v>
      </c>
      <c r="K640" t="str">
        <f t="shared" si="58"/>
        <v>December</v>
      </c>
      <c r="L640">
        <f t="shared" si="59"/>
        <v>2022</v>
      </c>
    </row>
    <row r="641" spans="1:12" x14ac:dyDescent="0.3">
      <c r="A641" s="2">
        <v>44910</v>
      </c>
      <c r="B641" s="1">
        <v>134.75444030761699</v>
      </c>
      <c r="C641" s="1">
        <v>139.98666700994801</v>
      </c>
      <c r="D641" s="1">
        <v>134.29044945457801</v>
      </c>
      <c r="E641" s="1">
        <v>139.30548830809801</v>
      </c>
      <c r="F641" s="1">
        <v>98931900</v>
      </c>
      <c r="G641" s="1">
        <f t="shared" si="54"/>
        <v>5.6962175553699979</v>
      </c>
      <c r="H641" s="1">
        <f t="shared" si="55"/>
        <v>-4.5510480004810177</v>
      </c>
      <c r="I641" s="1">
        <f t="shared" si="56"/>
        <v>-3.2669552763173217</v>
      </c>
      <c r="J641" t="str">
        <f t="shared" si="57"/>
        <v>Thursday</v>
      </c>
      <c r="K641" t="str">
        <f t="shared" si="58"/>
        <v>December</v>
      </c>
      <c r="L641">
        <f t="shared" si="59"/>
        <v>2022</v>
      </c>
    </row>
    <row r="642" spans="1:12" x14ac:dyDescent="0.3">
      <c r="A642" s="2">
        <v>44911</v>
      </c>
      <c r="B642" s="1">
        <v>132.78987121582</v>
      </c>
      <c r="C642" s="1">
        <v>135.88971607194301</v>
      </c>
      <c r="D642" s="1">
        <v>132.01984711589299</v>
      </c>
      <c r="E642" s="1">
        <v>134.94200105525999</v>
      </c>
      <c r="F642" s="1">
        <v>160156900</v>
      </c>
      <c r="G642" s="1">
        <f t="shared" si="54"/>
        <v>3.869868956050027</v>
      </c>
      <c r="H642" s="1">
        <f t="shared" si="55"/>
        <v>-2.1521298394399935</v>
      </c>
      <c r="I642" s="1">
        <f t="shared" si="56"/>
        <v>-1.5948554361207943</v>
      </c>
      <c r="J642" t="str">
        <f t="shared" si="57"/>
        <v>Friday</v>
      </c>
      <c r="K642" t="str">
        <f t="shared" si="58"/>
        <v>December</v>
      </c>
      <c r="L642">
        <f t="shared" si="59"/>
        <v>2022</v>
      </c>
    </row>
    <row r="643" spans="1:12" x14ac:dyDescent="0.3">
      <c r="A643" s="2">
        <v>44914</v>
      </c>
      <c r="B643" s="1">
        <v>130.67726135253901</v>
      </c>
      <c r="C643" s="1">
        <v>133.47107341378</v>
      </c>
      <c r="D643" s="1">
        <v>129.64070069453399</v>
      </c>
      <c r="E643" s="1">
        <v>133.38222793972199</v>
      </c>
      <c r="F643" s="1">
        <v>79592600</v>
      </c>
      <c r="G643" s="1">
        <f t="shared" ref="G643:G706" si="60">C643-D643</f>
        <v>3.8303727192460144</v>
      </c>
      <c r="H643" s="1">
        <f t="shared" ref="H643:H706" si="61">B643-E643</f>
        <v>-2.7049665871829802</v>
      </c>
      <c r="I643" s="1">
        <f t="shared" ref="I643:I706" si="62">(B643-E643)/E643*100</f>
        <v>-2.0279812602960923</v>
      </c>
      <c r="J643" t="str">
        <f t="shared" ref="J643:J706" si="63">TEXT(A643,"dddd")</f>
        <v>Monday</v>
      </c>
      <c r="K643" t="str">
        <f t="shared" ref="K643:K706" si="64">TEXT(A643,"mmmm")</f>
        <v>December</v>
      </c>
      <c r="L643">
        <f t="shared" ref="L643:L706" si="65">YEAR(A643)</f>
        <v>2022</v>
      </c>
    </row>
    <row r="644" spans="1:12" x14ac:dyDescent="0.3">
      <c r="A644" s="2">
        <v>44915</v>
      </c>
      <c r="B644" s="1">
        <v>130.60816955566401</v>
      </c>
      <c r="C644" s="1">
        <v>131.54601807895401</v>
      </c>
      <c r="D644" s="1">
        <v>128.22898467531701</v>
      </c>
      <c r="E644" s="1">
        <v>129.70980289008901</v>
      </c>
      <c r="F644" s="1">
        <v>77432800</v>
      </c>
      <c r="G644" s="1">
        <f t="shared" si="60"/>
        <v>3.3170334036369979</v>
      </c>
      <c r="H644" s="1">
        <f t="shared" si="61"/>
        <v>0.89836666557499711</v>
      </c>
      <c r="I644" s="1">
        <f t="shared" si="62"/>
        <v>0.69259735622005203</v>
      </c>
      <c r="J644" t="str">
        <f t="shared" si="63"/>
        <v>Tuesday</v>
      </c>
      <c r="K644" t="str">
        <f t="shared" si="64"/>
        <v>December</v>
      </c>
      <c r="L644">
        <f t="shared" si="65"/>
        <v>2022</v>
      </c>
    </row>
    <row r="645" spans="1:12" x14ac:dyDescent="0.3">
      <c r="A645" s="2">
        <v>44916</v>
      </c>
      <c r="B645" s="1">
        <v>133.71788024902301</v>
      </c>
      <c r="C645" s="1">
        <v>135.06048935091201</v>
      </c>
      <c r="D645" s="1">
        <v>131.052410505707</v>
      </c>
      <c r="E645" s="1">
        <v>131.27946507821201</v>
      </c>
      <c r="F645" s="1">
        <v>85928000</v>
      </c>
      <c r="G645" s="1">
        <f t="shared" si="60"/>
        <v>4.0080788452050058</v>
      </c>
      <c r="H645" s="1">
        <f t="shared" si="61"/>
        <v>2.4384151708109982</v>
      </c>
      <c r="I645" s="1">
        <f t="shared" si="62"/>
        <v>1.8574231463833815</v>
      </c>
      <c r="J645" t="str">
        <f t="shared" si="63"/>
        <v>Wednesday</v>
      </c>
      <c r="K645" t="str">
        <f t="shared" si="64"/>
        <v>December</v>
      </c>
      <c r="L645">
        <f t="shared" si="65"/>
        <v>2022</v>
      </c>
    </row>
    <row r="646" spans="1:12" x14ac:dyDescent="0.3">
      <c r="A646" s="2">
        <v>44917</v>
      </c>
      <c r="B646" s="1">
        <v>130.53904724121</v>
      </c>
      <c r="C646" s="1">
        <v>132.83925316213401</v>
      </c>
      <c r="D646" s="1">
        <v>128.63373518479801</v>
      </c>
      <c r="E646" s="1">
        <v>132.631947063968</v>
      </c>
      <c r="F646" s="1">
        <v>77852100</v>
      </c>
      <c r="G646" s="1">
        <f t="shared" si="60"/>
        <v>4.205517977336001</v>
      </c>
      <c r="H646" s="1">
        <f t="shared" si="61"/>
        <v>-2.0928998227579996</v>
      </c>
      <c r="I646" s="1">
        <f t="shared" si="62"/>
        <v>-1.5779756454518461</v>
      </c>
      <c r="J646" t="str">
        <f t="shared" si="63"/>
        <v>Thursday</v>
      </c>
      <c r="K646" t="str">
        <f t="shared" si="64"/>
        <v>December</v>
      </c>
      <c r="L646">
        <f t="shared" si="65"/>
        <v>2022</v>
      </c>
    </row>
    <row r="647" spans="1:12" x14ac:dyDescent="0.3">
      <c r="A647" s="2">
        <v>44918</v>
      </c>
      <c r="B647" s="1">
        <v>130.17379760742099</v>
      </c>
      <c r="C647" s="1">
        <v>130.72663401357599</v>
      </c>
      <c r="D647" s="1">
        <v>127.982185380405</v>
      </c>
      <c r="E647" s="1">
        <v>129.24581575552</v>
      </c>
      <c r="F647" s="1">
        <v>63814900</v>
      </c>
      <c r="G647" s="1">
        <f t="shared" si="60"/>
        <v>2.7444486331709896</v>
      </c>
      <c r="H647" s="1">
        <f t="shared" si="61"/>
        <v>0.92798185190099503</v>
      </c>
      <c r="I647" s="1">
        <f t="shared" si="62"/>
        <v>0.71799759742810987</v>
      </c>
      <c r="J647" t="str">
        <f t="shared" si="63"/>
        <v>Friday</v>
      </c>
      <c r="K647" t="str">
        <f t="shared" si="64"/>
        <v>December</v>
      </c>
      <c r="L647">
        <f t="shared" si="65"/>
        <v>2022</v>
      </c>
    </row>
    <row r="648" spans="1:12" x14ac:dyDescent="0.3">
      <c r="A648" s="2">
        <v>44922</v>
      </c>
      <c r="B648" s="1">
        <v>128.3671875</v>
      </c>
      <c r="C648" s="1">
        <v>129.72954501138901</v>
      </c>
      <c r="D648" s="1">
        <v>127.073942065813</v>
      </c>
      <c r="E648" s="1">
        <v>129.69992985363299</v>
      </c>
      <c r="F648" s="1">
        <v>69007800</v>
      </c>
      <c r="G648" s="1">
        <f t="shared" si="60"/>
        <v>2.6556029455760068</v>
      </c>
      <c r="H648" s="1">
        <f t="shared" si="61"/>
        <v>-1.3327423536329945</v>
      </c>
      <c r="I648" s="1">
        <f t="shared" si="62"/>
        <v>-1.0275582686413174</v>
      </c>
      <c r="J648" t="str">
        <f t="shared" si="63"/>
        <v>Tuesday</v>
      </c>
      <c r="K648" t="str">
        <f t="shared" si="64"/>
        <v>December</v>
      </c>
      <c r="L648">
        <f t="shared" si="65"/>
        <v>2022</v>
      </c>
    </row>
    <row r="649" spans="1:12" x14ac:dyDescent="0.3">
      <c r="A649" s="2">
        <v>44923</v>
      </c>
      <c r="B649" s="1">
        <v>124.428215026855</v>
      </c>
      <c r="C649" s="1">
        <v>129.35440133807799</v>
      </c>
      <c r="D649" s="1">
        <v>124.260390776093</v>
      </c>
      <c r="E649" s="1">
        <v>128.01179226832099</v>
      </c>
      <c r="F649" s="1">
        <v>85438400</v>
      </c>
      <c r="G649" s="1">
        <f t="shared" si="60"/>
        <v>5.0940105619849874</v>
      </c>
      <c r="H649" s="1">
        <f t="shared" si="61"/>
        <v>-3.5835772414659885</v>
      </c>
      <c r="I649" s="1">
        <f t="shared" si="62"/>
        <v>-2.7994118182132621</v>
      </c>
      <c r="J649" t="str">
        <f t="shared" si="63"/>
        <v>Wednesday</v>
      </c>
      <c r="K649" t="str">
        <f t="shared" si="64"/>
        <v>December</v>
      </c>
      <c r="L649">
        <f t="shared" si="65"/>
        <v>2022</v>
      </c>
    </row>
    <row r="650" spans="1:12" x14ac:dyDescent="0.3">
      <c r="A650" s="2">
        <v>44924</v>
      </c>
      <c r="B650" s="1">
        <v>127.95255279541</v>
      </c>
      <c r="C650" s="1">
        <v>128.81142244774699</v>
      </c>
      <c r="D650" s="1">
        <v>126.09659687618699</v>
      </c>
      <c r="E650" s="1">
        <v>126.353266583045</v>
      </c>
      <c r="F650" s="1">
        <v>75703700</v>
      </c>
      <c r="G650" s="1">
        <f t="shared" si="60"/>
        <v>2.7148255715599987</v>
      </c>
      <c r="H650" s="1">
        <f t="shared" si="61"/>
        <v>1.5992862123650013</v>
      </c>
      <c r="I650" s="1">
        <f t="shared" si="62"/>
        <v>1.2657260517391367</v>
      </c>
      <c r="J650" t="str">
        <f t="shared" si="63"/>
        <v>Thursday</v>
      </c>
      <c r="K650" t="str">
        <f t="shared" si="64"/>
        <v>December</v>
      </c>
      <c r="L650">
        <f t="shared" si="65"/>
        <v>2022</v>
      </c>
    </row>
    <row r="651" spans="1:12" x14ac:dyDescent="0.3">
      <c r="A651" s="2">
        <v>44925</v>
      </c>
      <c r="B651" s="1">
        <v>128.268463134765</v>
      </c>
      <c r="C651" s="1">
        <v>128.288211594931</v>
      </c>
      <c r="D651" s="1">
        <v>125.800440374028</v>
      </c>
      <c r="E651" s="1">
        <v>126.76791156272</v>
      </c>
      <c r="F651" s="1">
        <v>77034200</v>
      </c>
      <c r="G651" s="1">
        <f t="shared" si="60"/>
        <v>2.4877712209029994</v>
      </c>
      <c r="H651" s="1">
        <f t="shared" si="61"/>
        <v>1.5005515720449978</v>
      </c>
      <c r="I651" s="1">
        <f t="shared" si="62"/>
        <v>1.1836998445009337</v>
      </c>
      <c r="J651" t="str">
        <f t="shared" si="63"/>
        <v>Friday</v>
      </c>
      <c r="K651" t="str">
        <f t="shared" si="64"/>
        <v>December</v>
      </c>
      <c r="L651">
        <f t="shared" si="65"/>
        <v>2022</v>
      </c>
    </row>
    <row r="652" spans="1:12" x14ac:dyDescent="0.3">
      <c r="A652" s="2">
        <v>44929</v>
      </c>
      <c r="B652" s="1">
        <v>123.47061920166</v>
      </c>
      <c r="C652" s="1">
        <v>129.226060120965</v>
      </c>
      <c r="D652" s="1">
        <v>122.582126789779</v>
      </c>
      <c r="E652" s="1">
        <v>128.613993428649</v>
      </c>
      <c r="F652" s="1">
        <v>112117500</v>
      </c>
      <c r="G652" s="1">
        <f t="shared" si="60"/>
        <v>6.6439333311860054</v>
      </c>
      <c r="H652" s="1">
        <f t="shared" si="61"/>
        <v>-5.1433742269889962</v>
      </c>
      <c r="I652" s="1">
        <f t="shared" si="62"/>
        <v>-3.9990782417018869</v>
      </c>
      <c r="J652" t="str">
        <f t="shared" si="63"/>
        <v>Tuesday</v>
      </c>
      <c r="K652" t="str">
        <f t="shared" si="64"/>
        <v>January</v>
      </c>
      <c r="L652">
        <f t="shared" si="65"/>
        <v>2023</v>
      </c>
    </row>
    <row r="653" spans="1:12" x14ac:dyDescent="0.3">
      <c r="A653" s="2">
        <v>44930</v>
      </c>
      <c r="B653" s="1">
        <v>124.74411773681599</v>
      </c>
      <c r="C653" s="1">
        <v>127.014708509985</v>
      </c>
      <c r="D653" s="1">
        <v>123.480487492622</v>
      </c>
      <c r="E653" s="1">
        <v>125.26733892869299</v>
      </c>
      <c r="F653" s="1">
        <v>89113600</v>
      </c>
      <c r="G653" s="1">
        <f t="shared" si="60"/>
        <v>3.5342210173629951</v>
      </c>
      <c r="H653" s="1">
        <f t="shared" si="61"/>
        <v>-0.52322119187699911</v>
      </c>
      <c r="I653" s="1">
        <f t="shared" si="62"/>
        <v>-0.41768364870817348</v>
      </c>
      <c r="J653" t="str">
        <f t="shared" si="63"/>
        <v>Wednesday</v>
      </c>
      <c r="K653" t="str">
        <f t="shared" si="64"/>
        <v>January</v>
      </c>
      <c r="L653">
        <f t="shared" si="65"/>
        <v>2023</v>
      </c>
    </row>
    <row r="654" spans="1:12" x14ac:dyDescent="0.3">
      <c r="A654" s="2">
        <v>44931</v>
      </c>
      <c r="B654" s="1">
        <v>123.421264648437</v>
      </c>
      <c r="C654" s="1">
        <v>126.136098170247</v>
      </c>
      <c r="D654" s="1">
        <v>123.16459490202099</v>
      </c>
      <c r="E654" s="1">
        <v>125.504282971354</v>
      </c>
      <c r="F654" s="1">
        <v>80962700</v>
      </c>
      <c r="G654" s="1">
        <f t="shared" si="60"/>
        <v>2.9715032682260016</v>
      </c>
      <c r="H654" s="1">
        <f t="shared" si="61"/>
        <v>-2.083018322916999</v>
      </c>
      <c r="I654" s="1">
        <f t="shared" si="62"/>
        <v>-1.6597189144472799</v>
      </c>
      <c r="J654" t="str">
        <f t="shared" si="63"/>
        <v>Thursday</v>
      </c>
      <c r="K654" t="str">
        <f t="shared" si="64"/>
        <v>January</v>
      </c>
      <c r="L654">
        <f t="shared" si="65"/>
        <v>2023</v>
      </c>
    </row>
    <row r="655" spans="1:12" x14ac:dyDescent="0.3">
      <c r="A655" s="2">
        <v>44932</v>
      </c>
      <c r="B655" s="1">
        <v>127.96240997314401</v>
      </c>
      <c r="C655" s="1">
        <v>128.623840181487</v>
      </c>
      <c r="D655" s="1">
        <v>123.292901600525</v>
      </c>
      <c r="E655" s="1">
        <v>124.39858171183501</v>
      </c>
      <c r="F655" s="1">
        <v>87754700</v>
      </c>
      <c r="G655" s="1">
        <f t="shared" si="60"/>
        <v>5.3309385809619982</v>
      </c>
      <c r="H655" s="1">
        <f t="shared" si="61"/>
        <v>3.5638282613089984</v>
      </c>
      <c r="I655" s="1">
        <f t="shared" si="62"/>
        <v>2.8648463770788664</v>
      </c>
      <c r="J655" t="str">
        <f t="shared" si="63"/>
        <v>Friday</v>
      </c>
      <c r="K655" t="str">
        <f t="shared" si="64"/>
        <v>January</v>
      </c>
      <c r="L655">
        <f t="shared" si="65"/>
        <v>2023</v>
      </c>
    </row>
    <row r="656" spans="1:12" x14ac:dyDescent="0.3">
      <c r="A656" s="2">
        <v>44935</v>
      </c>
      <c r="B656" s="1">
        <v>128.48567199707</v>
      </c>
      <c r="C656" s="1">
        <v>131.70399366511799</v>
      </c>
      <c r="D656" s="1">
        <v>128.22900222762701</v>
      </c>
      <c r="E656" s="1">
        <v>128.80158715668901</v>
      </c>
      <c r="F656" s="1">
        <v>70790800</v>
      </c>
      <c r="G656" s="1">
        <f t="shared" si="60"/>
        <v>3.4749914374909849</v>
      </c>
      <c r="H656" s="1">
        <f t="shared" si="61"/>
        <v>-0.31591515961900996</v>
      </c>
      <c r="I656" s="1">
        <f t="shared" si="62"/>
        <v>-0.24527272263710118</v>
      </c>
      <c r="J656" t="str">
        <f t="shared" si="63"/>
        <v>Monday</v>
      </c>
      <c r="K656" t="str">
        <f t="shared" si="64"/>
        <v>January</v>
      </c>
      <c r="L656">
        <f t="shared" si="65"/>
        <v>2023</v>
      </c>
    </row>
    <row r="657" spans="1:12" x14ac:dyDescent="0.3">
      <c r="A657" s="2">
        <v>44936</v>
      </c>
      <c r="B657" s="1">
        <v>129.05824279785099</v>
      </c>
      <c r="C657" s="1">
        <v>129.581464042986</v>
      </c>
      <c r="D657" s="1">
        <v>126.481618430974</v>
      </c>
      <c r="E657" s="1">
        <v>128.59425187274499</v>
      </c>
      <c r="F657" s="1">
        <v>63896200</v>
      </c>
      <c r="G657" s="1">
        <f t="shared" si="60"/>
        <v>3.0998456120120039</v>
      </c>
      <c r="H657" s="1">
        <f t="shared" si="61"/>
        <v>0.46399092510600326</v>
      </c>
      <c r="I657" s="1">
        <f t="shared" si="62"/>
        <v>0.36081778022641475</v>
      </c>
      <c r="J657" t="str">
        <f t="shared" si="63"/>
        <v>Tuesday</v>
      </c>
      <c r="K657" t="str">
        <f t="shared" si="64"/>
        <v>January</v>
      </c>
      <c r="L657">
        <f t="shared" si="65"/>
        <v>2023</v>
      </c>
    </row>
    <row r="658" spans="1:12" x14ac:dyDescent="0.3">
      <c r="A658" s="2">
        <v>44937</v>
      </c>
      <c r="B658" s="1">
        <v>131.782943725585</v>
      </c>
      <c r="C658" s="1">
        <v>131.80267712101201</v>
      </c>
      <c r="D658" s="1">
        <v>128.79169237949799</v>
      </c>
      <c r="E658" s="1">
        <v>129.57158328133301</v>
      </c>
      <c r="F658" s="1">
        <v>69458900</v>
      </c>
      <c r="G658" s="1">
        <f t="shared" si="60"/>
        <v>3.0109847415140223</v>
      </c>
      <c r="H658" s="1">
        <f t="shared" si="61"/>
        <v>2.2113604442519943</v>
      </c>
      <c r="I658" s="1">
        <f t="shared" si="62"/>
        <v>1.7066708519340741</v>
      </c>
      <c r="J658" t="str">
        <f t="shared" si="63"/>
        <v>Wednesday</v>
      </c>
      <c r="K658" t="str">
        <f t="shared" si="64"/>
        <v>January</v>
      </c>
      <c r="L658">
        <f t="shared" si="65"/>
        <v>2023</v>
      </c>
    </row>
    <row r="659" spans="1:12" x14ac:dyDescent="0.3">
      <c r="A659" s="2">
        <v>44938</v>
      </c>
      <c r="B659" s="1">
        <v>131.70396423339801</v>
      </c>
      <c r="C659" s="1">
        <v>132.54308544424899</v>
      </c>
      <c r="D659" s="1">
        <v>129.75915527463101</v>
      </c>
      <c r="E659" s="1">
        <v>132.16795510561099</v>
      </c>
      <c r="F659" s="1">
        <v>71379600</v>
      </c>
      <c r="G659" s="1">
        <f t="shared" si="60"/>
        <v>2.7839301696179746</v>
      </c>
      <c r="H659" s="1">
        <f t="shared" si="61"/>
        <v>-0.46399087221297464</v>
      </c>
      <c r="I659" s="1">
        <f t="shared" si="62"/>
        <v>-0.35106155031468489</v>
      </c>
      <c r="J659" t="str">
        <f t="shared" si="63"/>
        <v>Thursday</v>
      </c>
      <c r="K659" t="str">
        <f t="shared" si="64"/>
        <v>January</v>
      </c>
      <c r="L659">
        <f t="shared" si="65"/>
        <v>2023</v>
      </c>
    </row>
    <row r="660" spans="1:12" x14ac:dyDescent="0.3">
      <c r="A660" s="2">
        <v>44939</v>
      </c>
      <c r="B660" s="1">
        <v>133.036697387695</v>
      </c>
      <c r="C660" s="1">
        <v>133.194654939228</v>
      </c>
      <c r="D660" s="1">
        <v>129.97634891095501</v>
      </c>
      <c r="E660" s="1">
        <v>130.341612568172</v>
      </c>
      <c r="F660" s="1">
        <v>57809700</v>
      </c>
      <c r="G660" s="1">
        <f t="shared" si="60"/>
        <v>3.2183060282729912</v>
      </c>
      <c r="H660" s="1">
        <f t="shared" si="61"/>
        <v>2.6950848195230037</v>
      </c>
      <c r="I660" s="1">
        <f t="shared" si="62"/>
        <v>2.0677086668030942</v>
      </c>
      <c r="J660" t="str">
        <f t="shared" si="63"/>
        <v>Friday</v>
      </c>
      <c r="K660" t="str">
        <f t="shared" si="64"/>
        <v>January</v>
      </c>
      <c r="L660">
        <f t="shared" si="65"/>
        <v>2023</v>
      </c>
    </row>
    <row r="661" spans="1:12" x14ac:dyDescent="0.3">
      <c r="A661" s="2">
        <v>44943</v>
      </c>
      <c r="B661" s="1">
        <v>134.20159912109301</v>
      </c>
      <c r="C661" s="1">
        <v>135.53432625738401</v>
      </c>
      <c r="D661" s="1">
        <v>132.41474784548501</v>
      </c>
      <c r="E661" s="1">
        <v>133.105793219524</v>
      </c>
      <c r="F661" s="1">
        <v>63646600</v>
      </c>
      <c r="G661" s="1">
        <f t="shared" si="60"/>
        <v>3.1195784118989991</v>
      </c>
      <c r="H661" s="1">
        <f t="shared" si="61"/>
        <v>1.0958059015690083</v>
      </c>
      <c r="I661" s="1">
        <f t="shared" si="62"/>
        <v>0.82325936014051337</v>
      </c>
      <c r="J661" t="str">
        <f t="shared" si="63"/>
        <v>Tuesday</v>
      </c>
      <c r="K661" t="str">
        <f t="shared" si="64"/>
        <v>January</v>
      </c>
      <c r="L661">
        <f t="shared" si="65"/>
        <v>2023</v>
      </c>
    </row>
    <row r="662" spans="1:12" x14ac:dyDescent="0.3">
      <c r="A662" s="2">
        <v>44944</v>
      </c>
      <c r="B662" s="1">
        <v>133.48094177246</v>
      </c>
      <c r="C662" s="1">
        <v>136.837456562699</v>
      </c>
      <c r="D662" s="1">
        <v>133.30323577852599</v>
      </c>
      <c r="E662" s="1">
        <v>135.07035370244199</v>
      </c>
      <c r="F662" s="1">
        <v>69672800</v>
      </c>
      <c r="G662" s="1">
        <f t="shared" si="60"/>
        <v>3.5342207841730158</v>
      </c>
      <c r="H662" s="1">
        <f t="shared" si="61"/>
        <v>-1.589411929981992</v>
      </c>
      <c r="I662" s="1">
        <f t="shared" si="62"/>
        <v>-1.1767289315636527</v>
      </c>
      <c r="J662" t="str">
        <f t="shared" si="63"/>
        <v>Wednesday</v>
      </c>
      <c r="K662" t="str">
        <f t="shared" si="64"/>
        <v>January</v>
      </c>
      <c r="L662">
        <f t="shared" si="65"/>
        <v>2023</v>
      </c>
    </row>
    <row r="663" spans="1:12" x14ac:dyDescent="0.3">
      <c r="A663" s="2">
        <v>44945</v>
      </c>
      <c r="B663" s="1">
        <v>133.54017639160099</v>
      </c>
      <c r="C663" s="1">
        <v>134.50763996952</v>
      </c>
      <c r="D663" s="1">
        <v>132.05935833689099</v>
      </c>
      <c r="E663" s="1">
        <v>132.36539165801199</v>
      </c>
      <c r="F663" s="1">
        <v>58280400</v>
      </c>
      <c r="G663" s="1">
        <f t="shared" si="60"/>
        <v>2.4482816326290049</v>
      </c>
      <c r="H663" s="1">
        <f t="shared" si="61"/>
        <v>1.1747847335890071</v>
      </c>
      <c r="I663" s="1">
        <f t="shared" si="62"/>
        <v>0.88753164167281651</v>
      </c>
      <c r="J663" t="str">
        <f t="shared" si="63"/>
        <v>Thursday</v>
      </c>
      <c r="K663" t="str">
        <f t="shared" si="64"/>
        <v>January</v>
      </c>
      <c r="L663">
        <f t="shared" si="65"/>
        <v>2023</v>
      </c>
    </row>
    <row r="664" spans="1:12" x14ac:dyDescent="0.3">
      <c r="A664" s="2">
        <v>44946</v>
      </c>
      <c r="B664" s="1">
        <v>136.10691833496</v>
      </c>
      <c r="C664" s="1">
        <v>136.255009178287</v>
      </c>
      <c r="D664" s="1">
        <v>132.50360043558999</v>
      </c>
      <c r="E664" s="1">
        <v>133.55004278165799</v>
      </c>
      <c r="F664" s="1">
        <v>80223600</v>
      </c>
      <c r="G664" s="1">
        <f t="shared" si="60"/>
        <v>3.7514087426970093</v>
      </c>
      <c r="H664" s="1">
        <f t="shared" si="61"/>
        <v>2.5568755533020067</v>
      </c>
      <c r="I664" s="1">
        <f t="shared" si="62"/>
        <v>1.9145449151837881</v>
      </c>
      <c r="J664" t="str">
        <f t="shared" si="63"/>
        <v>Friday</v>
      </c>
      <c r="K664" t="str">
        <f t="shared" si="64"/>
        <v>January</v>
      </c>
      <c r="L664">
        <f t="shared" si="65"/>
        <v>2023</v>
      </c>
    </row>
    <row r="665" spans="1:12" x14ac:dyDescent="0.3">
      <c r="A665" s="2">
        <v>44949</v>
      </c>
      <c r="B665" s="1">
        <v>139.30549621582</v>
      </c>
      <c r="C665" s="1">
        <v>141.487241525039</v>
      </c>
      <c r="D665" s="1">
        <v>136.136538833656</v>
      </c>
      <c r="E665" s="1">
        <v>136.35372669479599</v>
      </c>
      <c r="F665" s="1">
        <v>81760300</v>
      </c>
      <c r="G665" s="1">
        <f t="shared" si="60"/>
        <v>5.3507026913829918</v>
      </c>
      <c r="H665" s="1">
        <f t="shared" si="61"/>
        <v>2.9517695210240049</v>
      </c>
      <c r="I665" s="1">
        <f t="shared" si="62"/>
        <v>2.1647882992087379</v>
      </c>
      <c r="J665" t="str">
        <f t="shared" si="63"/>
        <v>Monday</v>
      </c>
      <c r="K665" t="str">
        <f t="shared" si="64"/>
        <v>January</v>
      </c>
      <c r="L665">
        <f t="shared" si="65"/>
        <v>2023</v>
      </c>
    </row>
    <row r="666" spans="1:12" x14ac:dyDescent="0.3">
      <c r="A666" s="2">
        <v>44950</v>
      </c>
      <c r="B666" s="1">
        <v>140.70738220214801</v>
      </c>
      <c r="C666" s="1">
        <v>141.32933083467699</v>
      </c>
      <c r="D666" s="1">
        <v>138.50590276742301</v>
      </c>
      <c r="E666" s="1">
        <v>138.51576946850599</v>
      </c>
      <c r="F666" s="1">
        <v>66435100</v>
      </c>
      <c r="G666" s="1">
        <f t="shared" si="60"/>
        <v>2.8234280672539853</v>
      </c>
      <c r="H666" s="1">
        <f t="shared" si="61"/>
        <v>2.1916127336420175</v>
      </c>
      <c r="I666" s="1">
        <f t="shared" si="62"/>
        <v>1.5822117164358815</v>
      </c>
      <c r="J666" t="str">
        <f t="shared" si="63"/>
        <v>Tuesday</v>
      </c>
      <c r="K666" t="str">
        <f t="shared" si="64"/>
        <v>January</v>
      </c>
      <c r="L666">
        <f t="shared" si="65"/>
        <v>2023</v>
      </c>
    </row>
    <row r="667" spans="1:12" x14ac:dyDescent="0.3">
      <c r="A667" s="2">
        <v>44951</v>
      </c>
      <c r="B667" s="1">
        <v>140.04591369628901</v>
      </c>
      <c r="C667" s="1">
        <v>140.608616778618</v>
      </c>
      <c r="D667" s="1">
        <v>137.03491367991899</v>
      </c>
      <c r="E667" s="1">
        <v>139.08831672282599</v>
      </c>
      <c r="F667" s="1">
        <v>65799300</v>
      </c>
      <c r="G667" s="1">
        <f t="shared" si="60"/>
        <v>3.5737030986990135</v>
      </c>
      <c r="H667" s="1">
        <f t="shared" si="61"/>
        <v>0.95759697346301209</v>
      </c>
      <c r="I667" s="1">
        <f t="shared" si="62"/>
        <v>0.68848124416611012</v>
      </c>
      <c r="J667" t="str">
        <f t="shared" si="63"/>
        <v>Wednesday</v>
      </c>
      <c r="K667" t="str">
        <f t="shared" si="64"/>
        <v>January</v>
      </c>
      <c r="L667">
        <f t="shared" si="65"/>
        <v>2023</v>
      </c>
    </row>
    <row r="668" spans="1:12" x14ac:dyDescent="0.3">
      <c r="A668" s="2">
        <v>44952</v>
      </c>
      <c r="B668" s="1">
        <v>142.11903381347599</v>
      </c>
      <c r="C668" s="1">
        <v>142.40531864061899</v>
      </c>
      <c r="D668" s="1">
        <v>140.08536461650399</v>
      </c>
      <c r="E668" s="1">
        <v>141.33912796551499</v>
      </c>
      <c r="F668" s="1">
        <v>54105100</v>
      </c>
      <c r="G668" s="1">
        <f t="shared" si="60"/>
        <v>2.3199540241149919</v>
      </c>
      <c r="H668" s="1">
        <f t="shared" si="61"/>
        <v>0.77990584796100393</v>
      </c>
      <c r="I668" s="1">
        <f t="shared" si="62"/>
        <v>0.55179755187911683</v>
      </c>
      <c r="J668" t="str">
        <f t="shared" si="63"/>
        <v>Thursday</v>
      </c>
      <c r="K668" t="str">
        <f t="shared" si="64"/>
        <v>January</v>
      </c>
      <c r="L668">
        <f t="shared" si="65"/>
        <v>2023</v>
      </c>
    </row>
    <row r="669" spans="1:12" x14ac:dyDescent="0.3">
      <c r="A669" s="2">
        <v>44953</v>
      </c>
      <c r="B669" s="1">
        <v>144.06384277343699</v>
      </c>
      <c r="C669" s="1">
        <v>145.34722141150399</v>
      </c>
      <c r="D669" s="1">
        <v>141.25029755609</v>
      </c>
      <c r="E669" s="1">
        <v>141.32927632528799</v>
      </c>
      <c r="F669" s="1">
        <v>70555800</v>
      </c>
      <c r="G669" s="1">
        <f t="shared" si="60"/>
        <v>4.0969238554139906</v>
      </c>
      <c r="H669" s="1">
        <f t="shared" si="61"/>
        <v>2.7345664481489962</v>
      </c>
      <c r="I669" s="1">
        <f t="shared" si="62"/>
        <v>1.9348902925498821</v>
      </c>
      <c r="J669" t="str">
        <f t="shared" si="63"/>
        <v>Friday</v>
      </c>
      <c r="K669" t="str">
        <f t="shared" si="64"/>
        <v>January</v>
      </c>
      <c r="L669">
        <f t="shared" si="65"/>
        <v>2023</v>
      </c>
    </row>
    <row r="670" spans="1:12" x14ac:dyDescent="0.3">
      <c r="A670" s="2">
        <v>44956</v>
      </c>
      <c r="B670" s="1">
        <v>141.17132568359301</v>
      </c>
      <c r="C670" s="1">
        <v>143.68871946900501</v>
      </c>
      <c r="D670" s="1">
        <v>141.02324989889999</v>
      </c>
      <c r="E670" s="1">
        <v>143.10626796432999</v>
      </c>
      <c r="F670" s="1">
        <v>64015300</v>
      </c>
      <c r="G670" s="1">
        <f t="shared" si="60"/>
        <v>2.6654695701050173</v>
      </c>
      <c r="H670" s="1">
        <f t="shared" si="61"/>
        <v>-1.9349422807369763</v>
      </c>
      <c r="I670" s="1">
        <f t="shared" si="62"/>
        <v>-1.3521016991507815</v>
      </c>
      <c r="J670" t="str">
        <f t="shared" si="63"/>
        <v>Monday</v>
      </c>
      <c r="K670" t="str">
        <f t="shared" si="64"/>
        <v>January</v>
      </c>
      <c r="L670">
        <f t="shared" si="65"/>
        <v>2023</v>
      </c>
    </row>
    <row r="671" spans="1:12" x14ac:dyDescent="0.3">
      <c r="A671" s="2">
        <v>44957</v>
      </c>
      <c r="B671" s="1">
        <v>142.44480895996</v>
      </c>
      <c r="C671" s="1">
        <v>142.494172571344</v>
      </c>
      <c r="D671" s="1">
        <v>140.46051831709499</v>
      </c>
      <c r="E671" s="1">
        <v>140.87514553812699</v>
      </c>
      <c r="F671" s="1">
        <v>65874500</v>
      </c>
      <c r="G671" s="1">
        <f t="shared" si="60"/>
        <v>2.0336542542490008</v>
      </c>
      <c r="H671" s="1">
        <f t="shared" si="61"/>
        <v>1.5696634218330132</v>
      </c>
      <c r="I671" s="1">
        <f t="shared" si="62"/>
        <v>1.1142231057416681</v>
      </c>
      <c r="J671" t="str">
        <f t="shared" si="63"/>
        <v>Tuesday</v>
      </c>
      <c r="K671" t="str">
        <f t="shared" si="64"/>
        <v>January</v>
      </c>
      <c r="L671">
        <f t="shared" si="65"/>
        <v>2023</v>
      </c>
    </row>
    <row r="672" spans="1:12" x14ac:dyDescent="0.3">
      <c r="A672" s="2">
        <v>44958</v>
      </c>
      <c r="B672" s="1">
        <v>143.57023620605401</v>
      </c>
      <c r="C672" s="1">
        <v>144.735154217629</v>
      </c>
      <c r="D672" s="1">
        <v>139.51280928282799</v>
      </c>
      <c r="E672" s="1">
        <v>142.12891509884801</v>
      </c>
      <c r="F672" s="1">
        <v>77663600</v>
      </c>
      <c r="G672" s="1">
        <f t="shared" si="60"/>
        <v>5.2223449348010149</v>
      </c>
      <c r="H672" s="1">
        <f t="shared" si="61"/>
        <v>1.4413211072059937</v>
      </c>
      <c r="I672" s="1">
        <f t="shared" si="62"/>
        <v>1.0140942159472488</v>
      </c>
      <c r="J672" t="str">
        <f t="shared" si="63"/>
        <v>Wednesday</v>
      </c>
      <c r="K672" t="str">
        <f t="shared" si="64"/>
        <v>February</v>
      </c>
      <c r="L672">
        <f t="shared" si="65"/>
        <v>2023</v>
      </c>
    </row>
    <row r="673" spans="1:12" x14ac:dyDescent="0.3">
      <c r="A673" s="2">
        <v>44959</v>
      </c>
      <c r="B673" s="1">
        <v>148.891357421875</v>
      </c>
      <c r="C673" s="1">
        <v>149.246739367527</v>
      </c>
      <c r="D673" s="1">
        <v>146.27523594496199</v>
      </c>
      <c r="E673" s="1">
        <v>146.99589666308401</v>
      </c>
      <c r="F673" s="1">
        <v>118339000</v>
      </c>
      <c r="G673" s="1">
        <f t="shared" si="60"/>
        <v>2.9715034225650072</v>
      </c>
      <c r="H673" s="1">
        <f t="shared" si="61"/>
        <v>1.8954607587909891</v>
      </c>
      <c r="I673" s="1">
        <f t="shared" si="62"/>
        <v>1.2894650815562581</v>
      </c>
      <c r="J673" t="str">
        <f t="shared" si="63"/>
        <v>Thursday</v>
      </c>
      <c r="K673" t="str">
        <f t="shared" si="64"/>
        <v>February</v>
      </c>
      <c r="L673">
        <f t="shared" si="65"/>
        <v>2023</v>
      </c>
    </row>
    <row r="674" spans="1:12" x14ac:dyDescent="0.3">
      <c r="A674" s="2">
        <v>44960</v>
      </c>
      <c r="B674" s="1">
        <v>152.52427673339801</v>
      </c>
      <c r="C674" s="1">
        <v>155.36745253753799</v>
      </c>
      <c r="D674" s="1">
        <v>145.93957351960199</v>
      </c>
      <c r="E674" s="1">
        <v>146.13701293629799</v>
      </c>
      <c r="F674" s="1">
        <v>154357300</v>
      </c>
      <c r="G674" s="1">
        <f t="shared" si="60"/>
        <v>9.427879017935993</v>
      </c>
      <c r="H674" s="1">
        <f t="shared" si="61"/>
        <v>6.3872637971000188</v>
      </c>
      <c r="I674" s="1">
        <f t="shared" si="62"/>
        <v>4.370736522364985</v>
      </c>
      <c r="J674" t="str">
        <f t="shared" si="63"/>
        <v>Friday</v>
      </c>
      <c r="K674" t="str">
        <f t="shared" si="64"/>
        <v>February</v>
      </c>
      <c r="L674">
        <f t="shared" si="65"/>
        <v>2023</v>
      </c>
    </row>
    <row r="675" spans="1:12" x14ac:dyDescent="0.3">
      <c r="A675" s="2">
        <v>44963</v>
      </c>
      <c r="B675" s="1">
        <v>149.78967285156199</v>
      </c>
      <c r="C675" s="1">
        <v>151.142163537644</v>
      </c>
      <c r="D675" s="1">
        <v>148.851824462357</v>
      </c>
      <c r="E675" s="1">
        <v>150.61894238165601</v>
      </c>
      <c r="F675" s="1">
        <v>69858300</v>
      </c>
      <c r="G675" s="1">
        <f t="shared" si="60"/>
        <v>2.2903390752869939</v>
      </c>
      <c r="H675" s="1">
        <f t="shared" si="61"/>
        <v>-0.82926953009402382</v>
      </c>
      <c r="I675" s="1">
        <f t="shared" si="62"/>
        <v>-0.55057452733449896</v>
      </c>
      <c r="J675" t="str">
        <f t="shared" si="63"/>
        <v>Monday</v>
      </c>
      <c r="K675" t="str">
        <f t="shared" si="64"/>
        <v>February</v>
      </c>
      <c r="L675">
        <f t="shared" si="65"/>
        <v>2023</v>
      </c>
    </row>
    <row r="676" spans="1:12" x14ac:dyDescent="0.3">
      <c r="A676" s="2">
        <v>44964</v>
      </c>
      <c r="B676" s="1">
        <v>152.67234802246</v>
      </c>
      <c r="C676" s="1">
        <v>153.244932858537</v>
      </c>
      <c r="D676" s="1">
        <v>148.71363285221901</v>
      </c>
      <c r="E676" s="1">
        <v>148.71363285221901</v>
      </c>
      <c r="F676" s="1">
        <v>83322600</v>
      </c>
      <c r="G676" s="1">
        <f t="shared" si="60"/>
        <v>4.5313000063179913</v>
      </c>
      <c r="H676" s="1">
        <f t="shared" si="61"/>
        <v>3.9587151702409926</v>
      </c>
      <c r="I676" s="1">
        <f t="shared" si="62"/>
        <v>2.6619719351317852</v>
      </c>
      <c r="J676" t="str">
        <f t="shared" si="63"/>
        <v>Tuesday</v>
      </c>
      <c r="K676" t="str">
        <f t="shared" si="64"/>
        <v>February</v>
      </c>
      <c r="L676">
        <f t="shared" si="65"/>
        <v>2023</v>
      </c>
    </row>
    <row r="677" spans="1:12" x14ac:dyDescent="0.3">
      <c r="A677" s="2">
        <v>44965</v>
      </c>
      <c r="B677" s="1">
        <v>149.97726440429599</v>
      </c>
      <c r="C677" s="1">
        <v>152.60325227526101</v>
      </c>
      <c r="D677" s="1">
        <v>149.23685530964801</v>
      </c>
      <c r="E677" s="1">
        <v>151.912206799655</v>
      </c>
      <c r="F677" s="1">
        <v>64120100</v>
      </c>
      <c r="G677" s="1">
        <f t="shared" si="60"/>
        <v>3.3663969656130064</v>
      </c>
      <c r="H677" s="1">
        <f t="shared" si="61"/>
        <v>-1.9349423953590019</v>
      </c>
      <c r="I677" s="1">
        <f t="shared" si="62"/>
        <v>-1.273724104285342</v>
      </c>
      <c r="J677" t="str">
        <f t="shared" si="63"/>
        <v>Wednesday</v>
      </c>
      <c r="K677" t="str">
        <f t="shared" si="64"/>
        <v>February</v>
      </c>
      <c r="L677">
        <f t="shared" si="65"/>
        <v>2023</v>
      </c>
    </row>
    <row r="678" spans="1:12" x14ac:dyDescent="0.3">
      <c r="A678" s="2">
        <v>44966</v>
      </c>
      <c r="B678" s="1">
        <v>148.94070434570301</v>
      </c>
      <c r="C678" s="1">
        <v>152.35646529011001</v>
      </c>
      <c r="D678" s="1">
        <v>148.49646185485801</v>
      </c>
      <c r="E678" s="1">
        <v>151.81349555078299</v>
      </c>
      <c r="F678" s="1">
        <v>56007100</v>
      </c>
      <c r="G678" s="1">
        <f t="shared" si="60"/>
        <v>3.860003435251997</v>
      </c>
      <c r="H678" s="1">
        <f t="shared" si="61"/>
        <v>-2.8727912050799773</v>
      </c>
      <c r="I678" s="1">
        <f t="shared" si="62"/>
        <v>-1.8923160913049413</v>
      </c>
      <c r="J678" t="str">
        <f t="shared" si="63"/>
        <v>Thursday</v>
      </c>
      <c r="K678" t="str">
        <f t="shared" si="64"/>
        <v>February</v>
      </c>
      <c r="L678">
        <f t="shared" si="65"/>
        <v>2023</v>
      </c>
    </row>
    <row r="679" spans="1:12" x14ac:dyDescent="0.3">
      <c r="A679" s="2">
        <v>44967</v>
      </c>
      <c r="B679" s="1">
        <v>149.30651855468699</v>
      </c>
      <c r="C679" s="1">
        <v>149.63279778323999</v>
      </c>
      <c r="D679" s="1">
        <v>147.536717379198</v>
      </c>
      <c r="E679" s="1">
        <v>147.77401547814401</v>
      </c>
      <c r="F679" s="1">
        <v>57450700</v>
      </c>
      <c r="G679" s="1">
        <f t="shared" si="60"/>
        <v>2.0960804040419987</v>
      </c>
      <c r="H679" s="1">
        <f t="shared" si="61"/>
        <v>1.5325030765429801</v>
      </c>
      <c r="I679" s="1">
        <f t="shared" si="62"/>
        <v>1.0370585597098021</v>
      </c>
      <c r="J679" t="str">
        <f t="shared" si="63"/>
        <v>Friday</v>
      </c>
      <c r="K679" t="str">
        <f t="shared" si="64"/>
        <v>February</v>
      </c>
      <c r="L679">
        <f t="shared" si="65"/>
        <v>2023</v>
      </c>
    </row>
    <row r="680" spans="1:12" x14ac:dyDescent="0.3">
      <c r="A680" s="2">
        <v>44970</v>
      </c>
      <c r="B680" s="1">
        <v>152.11447143554599</v>
      </c>
      <c r="C680" s="1">
        <v>152.519834885606</v>
      </c>
      <c r="D680" s="1">
        <v>149.217516020613</v>
      </c>
      <c r="E680" s="1">
        <v>149.247176392894</v>
      </c>
      <c r="F680" s="1">
        <v>62199000</v>
      </c>
      <c r="G680" s="1">
        <f t="shared" si="60"/>
        <v>3.3023188649929978</v>
      </c>
      <c r="H680" s="1">
        <f t="shared" si="61"/>
        <v>2.867295042651989</v>
      </c>
      <c r="I680" s="1">
        <f t="shared" si="62"/>
        <v>1.9211720529330611</v>
      </c>
      <c r="J680" t="str">
        <f t="shared" si="63"/>
        <v>Monday</v>
      </c>
      <c r="K680" t="str">
        <f t="shared" si="64"/>
        <v>February</v>
      </c>
      <c r="L680">
        <f t="shared" si="65"/>
        <v>2023</v>
      </c>
    </row>
    <row r="681" spans="1:12" x14ac:dyDescent="0.3">
      <c r="A681" s="2">
        <v>44971</v>
      </c>
      <c r="B681" s="1">
        <v>151.47180175781199</v>
      </c>
      <c r="C681" s="1">
        <v>152.03537903022999</v>
      </c>
      <c r="D681" s="1">
        <v>149.15820209418601</v>
      </c>
      <c r="E681" s="1">
        <v>150.40398304690899</v>
      </c>
      <c r="F681" s="1">
        <v>61707600</v>
      </c>
      <c r="G681" s="1">
        <f t="shared" si="60"/>
        <v>2.8771769360439805</v>
      </c>
      <c r="H681" s="1">
        <f t="shared" si="61"/>
        <v>1.0678187109029977</v>
      </c>
      <c r="I681" s="1">
        <f t="shared" si="62"/>
        <v>0.70996704294058444</v>
      </c>
      <c r="J681" t="str">
        <f t="shared" si="63"/>
        <v>Tuesday</v>
      </c>
      <c r="K681" t="str">
        <f t="shared" si="64"/>
        <v>February</v>
      </c>
      <c r="L681">
        <f t="shared" si="65"/>
        <v>2023</v>
      </c>
    </row>
    <row r="682" spans="1:12" x14ac:dyDescent="0.3">
      <c r="A682" s="2">
        <v>44972</v>
      </c>
      <c r="B682" s="1">
        <v>153.57777404785099</v>
      </c>
      <c r="C682" s="1">
        <v>153.74585452213901</v>
      </c>
      <c r="D682" s="1">
        <v>151.155414727053</v>
      </c>
      <c r="E682" s="1">
        <v>151.38281594677599</v>
      </c>
      <c r="F682" s="1">
        <v>65573800</v>
      </c>
      <c r="G682" s="1">
        <f t="shared" si="60"/>
        <v>2.590439795086013</v>
      </c>
      <c r="H682" s="1">
        <f t="shared" si="61"/>
        <v>2.1949581010750023</v>
      </c>
      <c r="I682" s="1">
        <f t="shared" si="62"/>
        <v>1.4499387445974832</v>
      </c>
      <c r="J682" t="str">
        <f t="shared" si="63"/>
        <v>Wednesday</v>
      </c>
      <c r="K682" t="str">
        <f t="shared" si="64"/>
        <v>February</v>
      </c>
      <c r="L682">
        <f t="shared" si="65"/>
        <v>2023</v>
      </c>
    </row>
    <row r="683" spans="1:12" x14ac:dyDescent="0.3">
      <c r="A683" s="2">
        <v>44973</v>
      </c>
      <c r="B683" s="1">
        <v>151.97607421875</v>
      </c>
      <c r="C683" s="1">
        <v>154.56651436571801</v>
      </c>
      <c r="D683" s="1">
        <v>151.62013461112599</v>
      </c>
      <c r="E683" s="1">
        <v>151.77831825822199</v>
      </c>
      <c r="F683" s="1">
        <v>68167900</v>
      </c>
      <c r="G683" s="1">
        <f t="shared" si="60"/>
        <v>2.9463797545920158</v>
      </c>
      <c r="H683" s="1">
        <f t="shared" si="61"/>
        <v>0.19775596052801347</v>
      </c>
      <c r="I683" s="1">
        <f t="shared" si="62"/>
        <v>0.13029262861614349</v>
      </c>
      <c r="J683" t="str">
        <f t="shared" si="63"/>
        <v>Thursday</v>
      </c>
      <c r="K683" t="str">
        <f t="shared" si="64"/>
        <v>February</v>
      </c>
      <c r="L683">
        <f t="shared" si="65"/>
        <v>2023</v>
      </c>
    </row>
    <row r="684" spans="1:12" x14ac:dyDescent="0.3">
      <c r="A684" s="2">
        <v>44974</v>
      </c>
      <c r="B684" s="1">
        <v>150.82914733886699</v>
      </c>
      <c r="C684" s="1">
        <v>151.274068051097</v>
      </c>
      <c r="D684" s="1">
        <v>149.14832737785301</v>
      </c>
      <c r="E684" s="1">
        <v>150.63140647639301</v>
      </c>
      <c r="F684" s="1">
        <v>59144100</v>
      </c>
      <c r="G684" s="1">
        <f t="shared" si="60"/>
        <v>2.1257406732439961</v>
      </c>
      <c r="H684" s="1">
        <f t="shared" si="61"/>
        <v>0.19774086247397804</v>
      </c>
      <c r="I684" s="1">
        <f t="shared" si="62"/>
        <v>0.1312746571910739</v>
      </c>
      <c r="J684" t="str">
        <f t="shared" si="63"/>
        <v>Friday</v>
      </c>
      <c r="K684" t="str">
        <f t="shared" si="64"/>
        <v>February</v>
      </c>
      <c r="L684">
        <f t="shared" si="65"/>
        <v>2023</v>
      </c>
    </row>
    <row r="685" spans="1:12" x14ac:dyDescent="0.3">
      <c r="A685" s="2">
        <v>44978</v>
      </c>
      <c r="B685" s="1">
        <v>146.805084228515</v>
      </c>
      <c r="C685" s="1">
        <v>149.593280784748</v>
      </c>
      <c r="D685" s="1">
        <v>146.73588170052199</v>
      </c>
      <c r="E685" s="1">
        <v>148.50568317345201</v>
      </c>
      <c r="F685" s="1">
        <v>58867200</v>
      </c>
      <c r="G685" s="1">
        <f t="shared" si="60"/>
        <v>2.8573990842260173</v>
      </c>
      <c r="H685" s="1">
        <f t="shared" si="61"/>
        <v>-1.7005989449370134</v>
      </c>
      <c r="I685" s="1">
        <f t="shared" si="62"/>
        <v>-1.1451406495674268</v>
      </c>
      <c r="J685" t="str">
        <f t="shared" si="63"/>
        <v>Tuesday</v>
      </c>
      <c r="K685" t="str">
        <f t="shared" si="64"/>
        <v>February</v>
      </c>
      <c r="L685">
        <f t="shared" si="65"/>
        <v>2023</v>
      </c>
    </row>
    <row r="686" spans="1:12" x14ac:dyDescent="0.3">
      <c r="A686" s="2">
        <v>44979</v>
      </c>
      <c r="B686" s="1">
        <v>147.230209350585</v>
      </c>
      <c r="C686" s="1">
        <v>148.25847088758701</v>
      </c>
      <c r="D686" s="1">
        <v>145.49995040204499</v>
      </c>
      <c r="E686" s="1">
        <v>147.19065212608899</v>
      </c>
      <c r="F686" s="1">
        <v>51011300</v>
      </c>
      <c r="G686" s="1">
        <f t="shared" si="60"/>
        <v>2.7585204855420216</v>
      </c>
      <c r="H686" s="1">
        <f t="shared" si="61"/>
        <v>3.9557224496007848E-2</v>
      </c>
      <c r="I686" s="1">
        <f t="shared" si="62"/>
        <v>2.687482114157743E-2</v>
      </c>
      <c r="J686" t="str">
        <f t="shared" si="63"/>
        <v>Wednesday</v>
      </c>
      <c r="K686" t="str">
        <f t="shared" si="64"/>
        <v>February</v>
      </c>
      <c r="L686">
        <f t="shared" si="65"/>
        <v>2023</v>
      </c>
    </row>
    <row r="687" spans="1:12" x14ac:dyDescent="0.3">
      <c r="A687" s="2">
        <v>44980</v>
      </c>
      <c r="B687" s="1">
        <v>147.71466064453099</v>
      </c>
      <c r="C687" s="1">
        <v>148.64405922090299</v>
      </c>
      <c r="D687" s="1">
        <v>145.57903837527101</v>
      </c>
      <c r="E687" s="1">
        <v>148.39687939044899</v>
      </c>
      <c r="F687" s="1">
        <v>48394200</v>
      </c>
      <c r="G687" s="1">
        <f t="shared" si="60"/>
        <v>3.0650208456319774</v>
      </c>
      <c r="H687" s="1">
        <f t="shared" si="61"/>
        <v>-0.68221874591799292</v>
      </c>
      <c r="I687" s="1">
        <f t="shared" si="62"/>
        <v>-0.45972580334590341</v>
      </c>
      <c r="J687" t="str">
        <f t="shared" si="63"/>
        <v>Thursday</v>
      </c>
      <c r="K687" t="str">
        <f t="shared" si="64"/>
        <v>February</v>
      </c>
      <c r="L687">
        <f t="shared" si="65"/>
        <v>2023</v>
      </c>
    </row>
    <row r="688" spans="1:12" x14ac:dyDescent="0.3">
      <c r="A688" s="2">
        <v>44981</v>
      </c>
      <c r="B688" s="1">
        <v>145.05502319335901</v>
      </c>
      <c r="C688" s="1">
        <v>145.529604259439</v>
      </c>
      <c r="D688" s="1">
        <v>144.076185600825</v>
      </c>
      <c r="E688" s="1">
        <v>145.45050490064901</v>
      </c>
      <c r="F688" s="1">
        <v>55469600</v>
      </c>
      <c r="G688" s="1">
        <f t="shared" si="60"/>
        <v>1.4534186586139981</v>
      </c>
      <c r="H688" s="1">
        <f t="shared" si="61"/>
        <v>-0.39548170729000276</v>
      </c>
      <c r="I688" s="1">
        <f t="shared" si="62"/>
        <v>-0.27190122685386298</v>
      </c>
      <c r="J688" t="str">
        <f t="shared" si="63"/>
        <v>Friday</v>
      </c>
      <c r="K688" t="str">
        <f t="shared" si="64"/>
        <v>February</v>
      </c>
      <c r="L688">
        <f t="shared" si="65"/>
        <v>2023</v>
      </c>
    </row>
    <row r="689" spans="1:12" x14ac:dyDescent="0.3">
      <c r="A689" s="2">
        <v>44984</v>
      </c>
      <c r="B689" s="1">
        <v>146.251373291015</v>
      </c>
      <c r="C689" s="1">
        <v>147.487272553297</v>
      </c>
      <c r="D689" s="1">
        <v>145.786673961464</v>
      </c>
      <c r="E689" s="1">
        <v>146.043750663482</v>
      </c>
      <c r="F689" s="1">
        <v>44998500</v>
      </c>
      <c r="G689" s="1">
        <f t="shared" si="60"/>
        <v>1.7005985918329998</v>
      </c>
      <c r="H689" s="1">
        <f t="shared" si="61"/>
        <v>0.20762262753299865</v>
      </c>
      <c r="I689" s="1">
        <f t="shared" si="62"/>
        <v>0.14216467776934077</v>
      </c>
      <c r="J689" t="str">
        <f t="shared" si="63"/>
        <v>Monday</v>
      </c>
      <c r="K689" t="str">
        <f t="shared" si="64"/>
        <v>February</v>
      </c>
      <c r="L689">
        <f t="shared" si="65"/>
        <v>2023</v>
      </c>
    </row>
    <row r="690" spans="1:12" x14ac:dyDescent="0.3">
      <c r="A690" s="2">
        <v>44985</v>
      </c>
      <c r="B690" s="1">
        <v>145.74711608886699</v>
      </c>
      <c r="C690" s="1">
        <v>147.39827551462301</v>
      </c>
      <c r="D690" s="1">
        <v>145.17365708267701</v>
      </c>
      <c r="E690" s="1">
        <v>145.39117653628901</v>
      </c>
      <c r="F690" s="1">
        <v>50547000</v>
      </c>
      <c r="G690" s="1">
        <f t="shared" si="60"/>
        <v>2.2246184319459985</v>
      </c>
      <c r="H690" s="1">
        <f t="shared" si="61"/>
        <v>0.35593955257797916</v>
      </c>
      <c r="I690" s="1">
        <f t="shared" si="62"/>
        <v>0.24481509886477754</v>
      </c>
      <c r="J690" t="str">
        <f t="shared" si="63"/>
        <v>Tuesday</v>
      </c>
      <c r="K690" t="str">
        <f t="shared" si="64"/>
        <v>February</v>
      </c>
      <c r="L690">
        <f t="shared" si="65"/>
        <v>2023</v>
      </c>
    </row>
    <row r="691" spans="1:12" x14ac:dyDescent="0.3">
      <c r="A691" s="2">
        <v>44986</v>
      </c>
      <c r="B691" s="1">
        <v>143.67079162597599</v>
      </c>
      <c r="C691" s="1">
        <v>145.56913077323</v>
      </c>
      <c r="D691" s="1">
        <v>143.37417283401101</v>
      </c>
      <c r="E691" s="1">
        <v>145.17364910838199</v>
      </c>
      <c r="F691" s="1">
        <v>55479000</v>
      </c>
      <c r="G691" s="1">
        <f t="shared" si="60"/>
        <v>2.1949579392189946</v>
      </c>
      <c r="H691" s="1">
        <f t="shared" si="61"/>
        <v>-1.5028574824060001</v>
      </c>
      <c r="I691" s="1">
        <f t="shared" si="62"/>
        <v>-1.0352136848774911</v>
      </c>
      <c r="J691" t="str">
        <f t="shared" si="63"/>
        <v>Wednesday</v>
      </c>
      <c r="K691" t="str">
        <f t="shared" si="64"/>
        <v>March</v>
      </c>
      <c r="L691">
        <f t="shared" si="65"/>
        <v>2023</v>
      </c>
    </row>
    <row r="692" spans="1:12" x14ac:dyDescent="0.3">
      <c r="A692" s="2">
        <v>44987</v>
      </c>
      <c r="B692" s="1">
        <v>144.264068603515</v>
      </c>
      <c r="C692" s="1">
        <v>145.05504723585801</v>
      </c>
      <c r="D692" s="1">
        <v>142.276732715337</v>
      </c>
      <c r="E692" s="1">
        <v>142.75132894674101</v>
      </c>
      <c r="F692" s="1">
        <v>52238100</v>
      </c>
      <c r="G692" s="1">
        <f t="shared" si="60"/>
        <v>2.7783145205210076</v>
      </c>
      <c r="H692" s="1">
        <f t="shared" si="61"/>
        <v>1.5127396567739879</v>
      </c>
      <c r="I692" s="1">
        <f t="shared" si="62"/>
        <v>1.0597026787318911</v>
      </c>
      <c r="J692" t="str">
        <f t="shared" si="63"/>
        <v>Thursday</v>
      </c>
      <c r="K692" t="str">
        <f t="shared" si="64"/>
        <v>March</v>
      </c>
      <c r="L692">
        <f t="shared" si="65"/>
        <v>2023</v>
      </c>
    </row>
    <row r="693" spans="1:12" x14ac:dyDescent="0.3">
      <c r="A693" s="2">
        <v>44988</v>
      </c>
      <c r="B693" s="1">
        <v>149.32627868652301</v>
      </c>
      <c r="C693" s="1">
        <v>149.40537804304901</v>
      </c>
      <c r="D693" s="1">
        <v>145.66802019550701</v>
      </c>
      <c r="E693" s="1">
        <v>146.37000246885</v>
      </c>
      <c r="F693" s="1">
        <v>70732300</v>
      </c>
      <c r="G693" s="1">
        <f t="shared" si="60"/>
        <v>3.7373578475420004</v>
      </c>
      <c r="H693" s="1">
        <f t="shared" si="61"/>
        <v>2.9562762176730075</v>
      </c>
      <c r="I693" s="1">
        <f t="shared" si="62"/>
        <v>2.0197282010035851</v>
      </c>
      <c r="J693" t="str">
        <f t="shared" si="63"/>
        <v>Friday</v>
      </c>
      <c r="K693" t="str">
        <f t="shared" si="64"/>
        <v>March</v>
      </c>
      <c r="L693">
        <f t="shared" si="65"/>
        <v>2023</v>
      </c>
    </row>
    <row r="694" spans="1:12" x14ac:dyDescent="0.3">
      <c r="A694" s="2">
        <v>44991</v>
      </c>
      <c r="B694" s="1">
        <v>152.09471130371</v>
      </c>
      <c r="C694" s="1">
        <v>154.53684949594199</v>
      </c>
      <c r="D694" s="1">
        <v>151.728889943361</v>
      </c>
      <c r="E694" s="1">
        <v>152.05515407809</v>
      </c>
      <c r="F694" s="1">
        <v>87558000</v>
      </c>
      <c r="G694" s="1">
        <f t="shared" si="60"/>
        <v>2.8079595525809964</v>
      </c>
      <c r="H694" s="1">
        <f t="shared" si="61"/>
        <v>3.9557225620001191E-2</v>
      </c>
      <c r="I694" s="1">
        <f t="shared" si="62"/>
        <v>2.6015050827994976E-2</v>
      </c>
      <c r="J694" t="str">
        <f t="shared" si="63"/>
        <v>Monday</v>
      </c>
      <c r="K694" t="str">
        <f t="shared" si="64"/>
        <v>March</v>
      </c>
      <c r="L694">
        <f t="shared" si="65"/>
        <v>2023</v>
      </c>
    </row>
    <row r="695" spans="1:12" x14ac:dyDescent="0.3">
      <c r="A695" s="2">
        <v>44992</v>
      </c>
      <c r="B695" s="1">
        <v>149.88986206054599</v>
      </c>
      <c r="C695" s="1">
        <v>152.29244288057799</v>
      </c>
      <c r="D695" s="1">
        <v>149.42516275115901</v>
      </c>
      <c r="E695" s="1">
        <v>151.966163679093</v>
      </c>
      <c r="F695" s="1">
        <v>56182000</v>
      </c>
      <c r="G695" s="1">
        <f t="shared" si="60"/>
        <v>2.8672801294189867</v>
      </c>
      <c r="H695" s="1">
        <f t="shared" si="61"/>
        <v>-2.0763016185470065</v>
      </c>
      <c r="I695" s="1">
        <f t="shared" si="62"/>
        <v>-1.366292053625525</v>
      </c>
      <c r="J695" t="str">
        <f t="shared" si="63"/>
        <v>Tuesday</v>
      </c>
      <c r="K695" t="str">
        <f t="shared" si="64"/>
        <v>March</v>
      </c>
      <c r="L695">
        <f t="shared" si="65"/>
        <v>2023</v>
      </c>
    </row>
    <row r="696" spans="1:12" x14ac:dyDescent="0.3">
      <c r="A696" s="2">
        <v>44993</v>
      </c>
      <c r="B696" s="1">
        <v>151.14555358886699</v>
      </c>
      <c r="C696" s="1">
        <v>151.73879135670401</v>
      </c>
      <c r="D696" s="1">
        <v>150.11729188950099</v>
      </c>
      <c r="E696" s="1">
        <v>151.08623282941599</v>
      </c>
      <c r="F696" s="1">
        <v>47204800</v>
      </c>
      <c r="G696" s="1">
        <f t="shared" si="60"/>
        <v>1.621499467203023</v>
      </c>
      <c r="H696" s="1">
        <f t="shared" si="61"/>
        <v>5.9320759450997684E-2</v>
      </c>
      <c r="I696" s="1">
        <f t="shared" si="62"/>
        <v>3.926284899695251E-2</v>
      </c>
      <c r="J696" t="str">
        <f t="shared" si="63"/>
        <v>Wednesday</v>
      </c>
      <c r="K696" t="str">
        <f t="shared" si="64"/>
        <v>March</v>
      </c>
      <c r="L696">
        <f t="shared" si="65"/>
        <v>2023</v>
      </c>
    </row>
    <row r="697" spans="1:12" x14ac:dyDescent="0.3">
      <c r="A697" s="2">
        <v>44994</v>
      </c>
      <c r="B697" s="1">
        <v>148.89128112792901</v>
      </c>
      <c r="C697" s="1">
        <v>152.79672053544201</v>
      </c>
      <c r="D697" s="1">
        <v>148.53534146802099</v>
      </c>
      <c r="E697" s="1">
        <v>151.82777955050599</v>
      </c>
      <c r="F697" s="1">
        <v>53833600</v>
      </c>
      <c r="G697" s="1">
        <f t="shared" si="60"/>
        <v>4.2613790674210179</v>
      </c>
      <c r="H697" s="1">
        <f t="shared" si="61"/>
        <v>-2.9364984225769888</v>
      </c>
      <c r="I697" s="1">
        <f t="shared" si="62"/>
        <v>-1.9340982468891033</v>
      </c>
      <c r="J697" t="str">
        <f t="shared" si="63"/>
        <v>Thursday</v>
      </c>
      <c r="K697" t="str">
        <f t="shared" si="64"/>
        <v>March</v>
      </c>
      <c r="L697">
        <f t="shared" si="65"/>
        <v>2023</v>
      </c>
    </row>
    <row r="698" spans="1:12" x14ac:dyDescent="0.3">
      <c r="A698" s="2">
        <v>44995</v>
      </c>
      <c r="B698" s="1">
        <v>146.82482910156199</v>
      </c>
      <c r="C698" s="1">
        <v>149.23730682187801</v>
      </c>
      <c r="D698" s="1">
        <v>145.94486944980699</v>
      </c>
      <c r="E698" s="1">
        <v>148.515545892983</v>
      </c>
      <c r="F698" s="1">
        <v>68572400</v>
      </c>
      <c r="G698" s="1">
        <f t="shared" si="60"/>
        <v>3.2924373720710207</v>
      </c>
      <c r="H698" s="1">
        <f t="shared" si="61"/>
        <v>-1.6907167914210106</v>
      </c>
      <c r="I698" s="1">
        <f t="shared" si="62"/>
        <v>-1.1384106500469005</v>
      </c>
      <c r="J698" t="str">
        <f t="shared" si="63"/>
        <v>Friday</v>
      </c>
      <c r="K698" t="str">
        <f t="shared" si="64"/>
        <v>March</v>
      </c>
      <c r="L698">
        <f t="shared" si="65"/>
        <v>2023</v>
      </c>
    </row>
    <row r="699" spans="1:12" x14ac:dyDescent="0.3">
      <c r="A699" s="2">
        <v>44998</v>
      </c>
      <c r="B699" s="1">
        <v>148.77261352539</v>
      </c>
      <c r="C699" s="1">
        <v>151.41249258752501</v>
      </c>
      <c r="D699" s="1">
        <v>146.03385648579899</v>
      </c>
      <c r="E699" s="1">
        <v>146.142616226336</v>
      </c>
      <c r="F699" s="1">
        <v>84457100</v>
      </c>
      <c r="G699" s="1">
        <f t="shared" si="60"/>
        <v>5.3786361017260162</v>
      </c>
      <c r="H699" s="1">
        <f t="shared" si="61"/>
        <v>2.629997299053997</v>
      </c>
      <c r="I699" s="1">
        <f t="shared" si="62"/>
        <v>1.7996101116602645</v>
      </c>
      <c r="J699" t="str">
        <f t="shared" si="63"/>
        <v>Monday</v>
      </c>
      <c r="K699" t="str">
        <f t="shared" si="64"/>
        <v>March</v>
      </c>
      <c r="L699">
        <f t="shared" si="65"/>
        <v>2023</v>
      </c>
    </row>
    <row r="700" spans="1:12" x14ac:dyDescent="0.3">
      <c r="A700" s="2">
        <v>44999</v>
      </c>
      <c r="B700" s="1">
        <v>150.86869812011699</v>
      </c>
      <c r="C700" s="1">
        <v>151.66955846534501</v>
      </c>
      <c r="D700" s="1">
        <v>148.406796330958</v>
      </c>
      <c r="E700" s="1">
        <v>149.57347804705299</v>
      </c>
      <c r="F700" s="1">
        <v>73695900</v>
      </c>
      <c r="G700" s="1">
        <f t="shared" si="60"/>
        <v>3.2627621343870032</v>
      </c>
      <c r="H700" s="1">
        <f t="shared" si="61"/>
        <v>1.2952200730640016</v>
      </c>
      <c r="I700" s="1">
        <f t="shared" si="62"/>
        <v>0.86594233815740373</v>
      </c>
      <c r="J700" t="str">
        <f t="shared" si="63"/>
        <v>Tuesday</v>
      </c>
      <c r="K700" t="str">
        <f t="shared" si="64"/>
        <v>March</v>
      </c>
      <c r="L700">
        <f t="shared" si="65"/>
        <v>2023</v>
      </c>
    </row>
    <row r="701" spans="1:12" x14ac:dyDescent="0.3">
      <c r="A701" s="2">
        <v>45000</v>
      </c>
      <c r="B701" s="1">
        <v>151.26416015625</v>
      </c>
      <c r="C701" s="1">
        <v>151.52122172438899</v>
      </c>
      <c r="D701" s="1">
        <v>148.228784884025</v>
      </c>
      <c r="E701" s="1">
        <v>149.48446252812599</v>
      </c>
      <c r="F701" s="1">
        <v>77167900</v>
      </c>
      <c r="G701" s="1">
        <f t="shared" si="60"/>
        <v>3.2924368403639903</v>
      </c>
      <c r="H701" s="1">
        <f t="shared" si="61"/>
        <v>1.779697628124012</v>
      </c>
      <c r="I701" s="1">
        <f t="shared" si="62"/>
        <v>1.1905569301486139</v>
      </c>
      <c r="J701" t="str">
        <f t="shared" si="63"/>
        <v>Wednesday</v>
      </c>
      <c r="K701" t="str">
        <f t="shared" si="64"/>
        <v>March</v>
      </c>
      <c r="L701">
        <f t="shared" si="65"/>
        <v>2023</v>
      </c>
    </row>
    <row r="702" spans="1:12" x14ac:dyDescent="0.3">
      <c r="A702" s="2">
        <v>45001</v>
      </c>
      <c r="B702" s="1">
        <v>154.09193420410099</v>
      </c>
      <c r="C702" s="1">
        <v>154.695053679453</v>
      </c>
      <c r="D702" s="1">
        <v>149.92941863049799</v>
      </c>
      <c r="E702" s="1">
        <v>150.44355697505901</v>
      </c>
      <c r="F702" s="1">
        <v>76161100</v>
      </c>
      <c r="G702" s="1">
        <f t="shared" si="60"/>
        <v>4.765635048955005</v>
      </c>
      <c r="H702" s="1">
        <f t="shared" si="61"/>
        <v>3.6483772290419836</v>
      </c>
      <c r="I702" s="1">
        <f t="shared" si="62"/>
        <v>2.4250804104869861</v>
      </c>
      <c r="J702" t="str">
        <f t="shared" si="63"/>
        <v>Thursday</v>
      </c>
      <c r="K702" t="str">
        <f t="shared" si="64"/>
        <v>March</v>
      </c>
      <c r="L702">
        <f t="shared" si="65"/>
        <v>2023</v>
      </c>
    </row>
    <row r="703" spans="1:12" x14ac:dyDescent="0.3">
      <c r="A703" s="2">
        <v>45002</v>
      </c>
      <c r="B703" s="1">
        <v>153.25151062011699</v>
      </c>
      <c r="C703" s="1">
        <v>154.97188784795301</v>
      </c>
      <c r="D703" s="1">
        <v>152.53963142836801</v>
      </c>
      <c r="E703" s="1">
        <v>154.31932940774001</v>
      </c>
      <c r="F703" s="1">
        <v>98944600</v>
      </c>
      <c r="G703" s="1">
        <f t="shared" si="60"/>
        <v>2.432256419585002</v>
      </c>
      <c r="H703" s="1">
        <f t="shared" si="61"/>
        <v>-1.0678187876230254</v>
      </c>
      <c r="I703" s="1">
        <f t="shared" si="62"/>
        <v>-0.69195400972852339</v>
      </c>
      <c r="J703" t="str">
        <f t="shared" si="63"/>
        <v>Friday</v>
      </c>
      <c r="K703" t="str">
        <f t="shared" si="64"/>
        <v>March</v>
      </c>
      <c r="L703">
        <f t="shared" si="65"/>
        <v>2023</v>
      </c>
    </row>
    <row r="704" spans="1:12" x14ac:dyDescent="0.3">
      <c r="A704" s="2">
        <v>45005</v>
      </c>
      <c r="B704" s="1">
        <v>155.624420166015</v>
      </c>
      <c r="C704" s="1">
        <v>156.039695570639</v>
      </c>
      <c r="D704" s="1">
        <v>152.41108226797101</v>
      </c>
      <c r="E704" s="1">
        <v>153.32071734921601</v>
      </c>
      <c r="F704" s="1">
        <v>73641400</v>
      </c>
      <c r="G704" s="1">
        <f t="shared" si="60"/>
        <v>3.6286133026679863</v>
      </c>
      <c r="H704" s="1">
        <f t="shared" si="61"/>
        <v>2.3037028167989888</v>
      </c>
      <c r="I704" s="1">
        <f t="shared" si="62"/>
        <v>1.5025385066206569</v>
      </c>
      <c r="J704" t="str">
        <f t="shared" si="63"/>
        <v>Monday</v>
      </c>
      <c r="K704" t="str">
        <f t="shared" si="64"/>
        <v>March</v>
      </c>
      <c r="L704">
        <f t="shared" si="65"/>
        <v>2023</v>
      </c>
    </row>
    <row r="705" spans="1:12" x14ac:dyDescent="0.3">
      <c r="A705" s="2">
        <v>45006</v>
      </c>
      <c r="B705" s="1">
        <v>157.48320007324199</v>
      </c>
      <c r="C705" s="1">
        <v>157.601841554863</v>
      </c>
      <c r="D705" s="1">
        <v>154.77410391183599</v>
      </c>
      <c r="E705" s="1">
        <v>155.54531880235101</v>
      </c>
      <c r="F705" s="1">
        <v>73938300</v>
      </c>
      <c r="G705" s="1">
        <f t="shared" si="60"/>
        <v>2.8277376430270067</v>
      </c>
      <c r="H705" s="1">
        <f t="shared" si="61"/>
        <v>1.9378812708909834</v>
      </c>
      <c r="I705" s="1">
        <f t="shared" si="62"/>
        <v>1.2458628043659861</v>
      </c>
      <c r="J705" t="str">
        <f t="shared" si="63"/>
        <v>Tuesday</v>
      </c>
      <c r="K705" t="str">
        <f t="shared" si="64"/>
        <v>March</v>
      </c>
      <c r="L705">
        <f t="shared" si="65"/>
        <v>2023</v>
      </c>
    </row>
    <row r="706" spans="1:12" x14ac:dyDescent="0.3">
      <c r="A706" s="2">
        <v>45007</v>
      </c>
      <c r="B706" s="1">
        <v>156.04957580566401</v>
      </c>
      <c r="C706" s="1">
        <v>160.310953762574</v>
      </c>
      <c r="D706" s="1">
        <v>156.02979719452699</v>
      </c>
      <c r="E706" s="1">
        <v>157.50299444764099</v>
      </c>
      <c r="F706" s="1">
        <v>75701800</v>
      </c>
      <c r="G706" s="1">
        <f t="shared" si="60"/>
        <v>4.2811565680470096</v>
      </c>
      <c r="H706" s="1">
        <f t="shared" si="61"/>
        <v>-1.453418641976981</v>
      </c>
      <c r="I706" s="1">
        <f t="shared" si="62"/>
        <v>-0.92278794258743047</v>
      </c>
      <c r="J706" t="str">
        <f t="shared" si="63"/>
        <v>Wednesday</v>
      </c>
      <c r="K706" t="str">
        <f t="shared" si="64"/>
        <v>March</v>
      </c>
      <c r="L706">
        <f t="shared" si="65"/>
        <v>2023</v>
      </c>
    </row>
    <row r="707" spans="1:12" x14ac:dyDescent="0.3">
      <c r="A707" s="2">
        <v>45008</v>
      </c>
      <c r="B707" s="1">
        <v>157.13716125488199</v>
      </c>
      <c r="C707" s="1">
        <v>159.727616247095</v>
      </c>
      <c r="D707" s="1">
        <v>155.90126205007101</v>
      </c>
      <c r="E707" s="1">
        <v>157.038298370494</v>
      </c>
      <c r="F707" s="1">
        <v>67622100</v>
      </c>
      <c r="G707" s="1">
        <f t="shared" ref="G707:G770" si="66">C707-D707</f>
        <v>3.8263541970239885</v>
      </c>
      <c r="H707" s="1">
        <f t="shared" ref="H707:H770" si="67">B707-E707</f>
        <v>9.886288438798374E-2</v>
      </c>
      <c r="I707" s="1">
        <f t="shared" ref="I707:I770" si="68">(B707-E707)/E707*100</f>
        <v>6.295463298687852E-2</v>
      </c>
      <c r="J707" t="str">
        <f t="shared" ref="J707:J770" si="69">TEXT(A707,"dddd")</f>
        <v>Thursday</v>
      </c>
      <c r="K707" t="str">
        <f t="shared" ref="K707:K770" si="70">TEXT(A707,"mmmm")</f>
        <v>March</v>
      </c>
      <c r="L707">
        <f t="shared" ref="L707:L770" si="71">YEAR(A707)</f>
        <v>2023</v>
      </c>
    </row>
    <row r="708" spans="1:12" x14ac:dyDescent="0.3">
      <c r="A708" s="2">
        <v>45009</v>
      </c>
      <c r="B708" s="1">
        <v>158.44227600097599</v>
      </c>
      <c r="C708" s="1">
        <v>158.53125712176899</v>
      </c>
      <c r="D708" s="1">
        <v>156.069355593192</v>
      </c>
      <c r="E708" s="1">
        <v>157.067956706524</v>
      </c>
      <c r="F708" s="1">
        <v>59196500</v>
      </c>
      <c r="G708" s="1">
        <f t="shared" si="66"/>
        <v>2.4619015285769876</v>
      </c>
      <c r="H708" s="1">
        <f t="shared" si="67"/>
        <v>1.3743192944519933</v>
      </c>
      <c r="I708" s="1">
        <f t="shared" si="68"/>
        <v>0.87498387530428046</v>
      </c>
      <c r="J708" t="str">
        <f t="shared" si="69"/>
        <v>Friday</v>
      </c>
      <c r="K708" t="str">
        <f t="shared" si="70"/>
        <v>March</v>
      </c>
      <c r="L708">
        <f t="shared" si="71"/>
        <v>2023</v>
      </c>
    </row>
    <row r="709" spans="1:12" x14ac:dyDescent="0.3">
      <c r="A709" s="2">
        <v>45012</v>
      </c>
      <c r="B709" s="1">
        <v>156.49450683593699</v>
      </c>
      <c r="C709" s="1">
        <v>158.95642359532999</v>
      </c>
      <c r="D709" s="1">
        <v>156.08912825748399</v>
      </c>
      <c r="E709" s="1">
        <v>158.13578467553199</v>
      </c>
      <c r="F709" s="1">
        <v>52390300</v>
      </c>
      <c r="G709" s="1">
        <f t="shared" si="66"/>
        <v>2.8672953378460022</v>
      </c>
      <c r="H709" s="1">
        <f t="shared" si="67"/>
        <v>-1.6412778395950056</v>
      </c>
      <c r="I709" s="1">
        <f t="shared" si="68"/>
        <v>-1.0378914822869671</v>
      </c>
      <c r="J709" t="str">
        <f t="shared" si="69"/>
        <v>Monday</v>
      </c>
      <c r="K709" t="str">
        <f t="shared" si="70"/>
        <v>March</v>
      </c>
      <c r="L709">
        <f t="shared" si="71"/>
        <v>2023</v>
      </c>
    </row>
    <row r="710" spans="1:12" x14ac:dyDescent="0.3">
      <c r="A710" s="2">
        <v>45013</v>
      </c>
      <c r="B710" s="1">
        <v>155.87159729003901</v>
      </c>
      <c r="C710" s="1">
        <v>156.70213299816299</v>
      </c>
      <c r="D710" s="1">
        <v>154.220437809272</v>
      </c>
      <c r="E710" s="1">
        <v>156.18799471916401</v>
      </c>
      <c r="F710" s="1">
        <v>45992200</v>
      </c>
      <c r="G710" s="1">
        <f t="shared" si="66"/>
        <v>2.4816951888909955</v>
      </c>
      <c r="H710" s="1">
        <f t="shared" si="67"/>
        <v>-0.31639742912500424</v>
      </c>
      <c r="I710" s="1">
        <f t="shared" si="68"/>
        <v>-0.20257474314457202</v>
      </c>
      <c r="J710" t="str">
        <f t="shared" si="69"/>
        <v>Tuesday</v>
      </c>
      <c r="K710" t="str">
        <f t="shared" si="70"/>
        <v>March</v>
      </c>
      <c r="L710">
        <f t="shared" si="71"/>
        <v>2023</v>
      </c>
    </row>
    <row r="711" spans="1:12" x14ac:dyDescent="0.3">
      <c r="A711" s="2">
        <v>45014</v>
      </c>
      <c r="B711" s="1">
        <v>158.95642089843699</v>
      </c>
      <c r="C711" s="1">
        <v>159.233261121303</v>
      </c>
      <c r="D711" s="1">
        <v>157.55244117199899</v>
      </c>
      <c r="E711" s="1">
        <v>157.57220469744601</v>
      </c>
      <c r="F711" s="1">
        <v>51305700</v>
      </c>
      <c r="G711" s="1">
        <f t="shared" si="66"/>
        <v>1.6808199493040092</v>
      </c>
      <c r="H711" s="1">
        <f t="shared" si="67"/>
        <v>1.3842162009909771</v>
      </c>
      <c r="I711" s="1">
        <f t="shared" si="68"/>
        <v>0.87846470362511409</v>
      </c>
      <c r="J711" t="str">
        <f t="shared" si="69"/>
        <v>Wednesday</v>
      </c>
      <c r="K711" t="str">
        <f t="shared" si="70"/>
        <v>March</v>
      </c>
      <c r="L711">
        <f t="shared" si="71"/>
        <v>2023</v>
      </c>
    </row>
    <row r="712" spans="1:12" x14ac:dyDescent="0.3">
      <c r="A712" s="2">
        <v>45015</v>
      </c>
      <c r="B712" s="1">
        <v>160.52847290039</v>
      </c>
      <c r="C712" s="1">
        <v>160.63723263142899</v>
      </c>
      <c r="D712" s="1">
        <v>159.45077243887999</v>
      </c>
      <c r="E712" s="1">
        <v>159.70783403649</v>
      </c>
      <c r="F712" s="1">
        <v>49501700</v>
      </c>
      <c r="G712" s="1">
        <f t="shared" si="66"/>
        <v>1.1864601925489922</v>
      </c>
      <c r="H712" s="1">
        <f t="shared" si="67"/>
        <v>0.82063886390000107</v>
      </c>
      <c r="I712" s="1">
        <f t="shared" si="68"/>
        <v>0.51383757650391892</v>
      </c>
      <c r="J712" t="str">
        <f t="shared" si="69"/>
        <v>Thursday</v>
      </c>
      <c r="K712" t="str">
        <f t="shared" si="70"/>
        <v>March</v>
      </c>
      <c r="L712">
        <f t="shared" si="71"/>
        <v>2023</v>
      </c>
    </row>
    <row r="713" spans="1:12" x14ac:dyDescent="0.3">
      <c r="A713" s="2">
        <v>45016</v>
      </c>
      <c r="B713" s="1">
        <v>163.03984069824199</v>
      </c>
      <c r="C713" s="1">
        <v>163.13871868362401</v>
      </c>
      <c r="D713" s="1">
        <v>160.083579027257</v>
      </c>
      <c r="E713" s="1">
        <v>160.60759915912601</v>
      </c>
      <c r="F713" s="1">
        <v>68749800</v>
      </c>
      <c r="G713" s="1">
        <f t="shared" si="66"/>
        <v>3.0551396563670039</v>
      </c>
      <c r="H713" s="1">
        <f t="shared" si="67"/>
        <v>2.432241539115978</v>
      </c>
      <c r="I713" s="1">
        <f t="shared" si="68"/>
        <v>1.5144000357705201</v>
      </c>
      <c r="J713" t="str">
        <f t="shared" si="69"/>
        <v>Friday</v>
      </c>
      <c r="K713" t="str">
        <f t="shared" si="70"/>
        <v>March</v>
      </c>
      <c r="L713">
        <f t="shared" si="71"/>
        <v>2023</v>
      </c>
    </row>
    <row r="714" spans="1:12" x14ac:dyDescent="0.3">
      <c r="A714" s="2">
        <v>45019</v>
      </c>
      <c r="B714" s="1">
        <v>164.295486450195</v>
      </c>
      <c r="C714" s="1">
        <v>164.41412794003799</v>
      </c>
      <c r="D714" s="1">
        <v>162.36748680694899</v>
      </c>
      <c r="E714" s="1">
        <v>162.41692578993701</v>
      </c>
      <c r="F714" s="1">
        <v>56976200</v>
      </c>
      <c r="G714" s="1">
        <f t="shared" si="66"/>
        <v>2.0466411330889969</v>
      </c>
      <c r="H714" s="1">
        <f t="shared" si="67"/>
        <v>1.878560660257989</v>
      </c>
      <c r="I714" s="1">
        <f t="shared" si="68"/>
        <v>1.1566286279101463</v>
      </c>
      <c r="J714" t="str">
        <f t="shared" si="69"/>
        <v>Monday</v>
      </c>
      <c r="K714" t="str">
        <f t="shared" si="70"/>
        <v>April</v>
      </c>
      <c r="L714">
        <f t="shared" si="71"/>
        <v>2023</v>
      </c>
    </row>
    <row r="715" spans="1:12" x14ac:dyDescent="0.3">
      <c r="A715" s="2">
        <v>45020</v>
      </c>
      <c r="B715" s="1">
        <v>163.76158142089801</v>
      </c>
      <c r="C715" s="1">
        <v>164.95792331758199</v>
      </c>
      <c r="D715" s="1">
        <v>163.24744316397999</v>
      </c>
      <c r="E715" s="1">
        <v>164.72064034258901</v>
      </c>
      <c r="F715" s="1">
        <v>46278300</v>
      </c>
      <c r="G715" s="1">
        <f t="shared" si="66"/>
        <v>1.710480153601992</v>
      </c>
      <c r="H715" s="1">
        <f t="shared" si="67"/>
        <v>-0.95905892169099616</v>
      </c>
      <c r="I715" s="1">
        <f t="shared" si="68"/>
        <v>-0.58223360454180362</v>
      </c>
      <c r="J715" t="str">
        <f t="shared" si="69"/>
        <v>Tuesday</v>
      </c>
      <c r="K715" t="str">
        <f t="shared" si="70"/>
        <v>April</v>
      </c>
      <c r="L715">
        <f t="shared" si="71"/>
        <v>2023</v>
      </c>
    </row>
    <row r="716" spans="1:12" x14ac:dyDescent="0.3">
      <c r="A716" s="2">
        <v>45021</v>
      </c>
      <c r="B716" s="1">
        <v>161.912673950195</v>
      </c>
      <c r="C716" s="1">
        <v>163.188130349396</v>
      </c>
      <c r="D716" s="1">
        <v>159.97479248917699</v>
      </c>
      <c r="E716" s="1">
        <v>162.88162976736399</v>
      </c>
      <c r="F716" s="1">
        <v>51511700</v>
      </c>
      <c r="G716" s="1">
        <f t="shared" si="66"/>
        <v>3.2133378602190135</v>
      </c>
      <c r="H716" s="1">
        <f t="shared" si="67"/>
        <v>-0.9689558171689896</v>
      </c>
      <c r="I716" s="1">
        <f t="shared" si="68"/>
        <v>-0.59488342457826748</v>
      </c>
      <c r="J716" t="str">
        <f t="shared" si="69"/>
        <v>Wednesday</v>
      </c>
      <c r="K716" t="str">
        <f t="shared" si="70"/>
        <v>April</v>
      </c>
      <c r="L716">
        <f t="shared" si="71"/>
        <v>2023</v>
      </c>
    </row>
    <row r="717" spans="1:12" x14ac:dyDescent="0.3">
      <c r="A717" s="2">
        <v>45022</v>
      </c>
      <c r="B717" s="1">
        <v>162.80255126953099</v>
      </c>
      <c r="C717" s="1">
        <v>163.09917012734999</v>
      </c>
      <c r="D717" s="1">
        <v>160.172553863079</v>
      </c>
      <c r="E717" s="1">
        <v>160.59769599284601</v>
      </c>
      <c r="F717" s="1">
        <v>45390100</v>
      </c>
      <c r="G717" s="1">
        <f t="shared" si="66"/>
        <v>2.9266162642709901</v>
      </c>
      <c r="H717" s="1">
        <f t="shared" si="67"/>
        <v>2.2048552766849809</v>
      </c>
      <c r="I717" s="1">
        <f t="shared" si="68"/>
        <v>1.3729059206323846</v>
      </c>
      <c r="J717" t="str">
        <f t="shared" si="69"/>
        <v>Thursday</v>
      </c>
      <c r="K717" t="str">
        <f t="shared" si="70"/>
        <v>April</v>
      </c>
      <c r="L717">
        <f t="shared" si="71"/>
        <v>2023</v>
      </c>
    </row>
    <row r="718" spans="1:12" x14ac:dyDescent="0.3">
      <c r="A718" s="2">
        <v>45026</v>
      </c>
      <c r="B718" s="1">
        <v>160.20220947265599</v>
      </c>
      <c r="C718" s="1">
        <v>160.20220947265599</v>
      </c>
      <c r="D718" s="1">
        <v>158.27420958419799</v>
      </c>
      <c r="E718" s="1">
        <v>159.599090011481</v>
      </c>
      <c r="F718" s="1">
        <v>47716900</v>
      </c>
      <c r="G718" s="1">
        <f t="shared" si="66"/>
        <v>1.9279998884580039</v>
      </c>
      <c r="H718" s="1">
        <f t="shared" si="67"/>
        <v>0.60311946117499815</v>
      </c>
      <c r="I718" s="1">
        <f t="shared" si="68"/>
        <v>0.3778965538786041</v>
      </c>
      <c r="J718" t="str">
        <f t="shared" si="69"/>
        <v>Monday</v>
      </c>
      <c r="K718" t="str">
        <f t="shared" si="70"/>
        <v>April</v>
      </c>
      <c r="L718">
        <f t="shared" si="71"/>
        <v>2023</v>
      </c>
    </row>
    <row r="719" spans="1:12" x14ac:dyDescent="0.3">
      <c r="A719" s="2">
        <v>45027</v>
      </c>
      <c r="B719" s="1">
        <v>158.986083984375</v>
      </c>
      <c r="C719" s="1">
        <v>160.52848384854701</v>
      </c>
      <c r="D719" s="1">
        <v>158.699346907235</v>
      </c>
      <c r="E719" s="1">
        <v>160.518602085655</v>
      </c>
      <c r="F719" s="1">
        <v>47644200</v>
      </c>
      <c r="G719" s="1">
        <f t="shared" si="66"/>
        <v>1.8291369413120151</v>
      </c>
      <c r="H719" s="1">
        <f t="shared" si="67"/>
        <v>-1.5325181012800044</v>
      </c>
      <c r="I719" s="1">
        <f t="shared" si="68"/>
        <v>-0.95472928456119444</v>
      </c>
      <c r="J719" t="str">
        <f t="shared" si="69"/>
        <v>Tuesday</v>
      </c>
      <c r="K719" t="str">
        <f t="shared" si="70"/>
        <v>April</v>
      </c>
      <c r="L719">
        <f t="shared" si="71"/>
        <v>2023</v>
      </c>
    </row>
    <row r="720" spans="1:12" x14ac:dyDescent="0.3">
      <c r="A720" s="2">
        <v>45028</v>
      </c>
      <c r="B720" s="1">
        <v>158.29399108886699</v>
      </c>
      <c r="C720" s="1">
        <v>160.23187277591501</v>
      </c>
      <c r="D720" s="1">
        <v>157.97759362105199</v>
      </c>
      <c r="E720" s="1">
        <v>159.40135205289499</v>
      </c>
      <c r="F720" s="1">
        <v>50133100</v>
      </c>
      <c r="G720" s="1">
        <f t="shared" si="66"/>
        <v>2.2542791548630134</v>
      </c>
      <c r="H720" s="1">
        <f t="shared" si="67"/>
        <v>-1.107360964028004</v>
      </c>
      <c r="I720" s="1">
        <f t="shared" si="68"/>
        <v>-0.69469985653606159</v>
      </c>
      <c r="J720" t="str">
        <f t="shared" si="69"/>
        <v>Wednesday</v>
      </c>
      <c r="K720" t="str">
        <f t="shared" si="70"/>
        <v>April</v>
      </c>
      <c r="L720">
        <f t="shared" si="71"/>
        <v>2023</v>
      </c>
    </row>
    <row r="721" spans="1:12" x14ac:dyDescent="0.3">
      <c r="A721" s="2">
        <v>45029</v>
      </c>
      <c r="B721" s="1">
        <v>163.69236755371</v>
      </c>
      <c r="C721" s="1">
        <v>163.92966562076299</v>
      </c>
      <c r="D721" s="1">
        <v>159.59907018867099</v>
      </c>
      <c r="E721" s="1">
        <v>159.80670788317499</v>
      </c>
      <c r="F721" s="1">
        <v>68445600</v>
      </c>
      <c r="G721" s="1">
        <f t="shared" si="66"/>
        <v>4.3305954320919966</v>
      </c>
      <c r="H721" s="1">
        <f t="shared" si="67"/>
        <v>3.8856596705350057</v>
      </c>
      <c r="I721" s="1">
        <f t="shared" si="68"/>
        <v>2.4314746996575236</v>
      </c>
      <c r="J721" t="str">
        <f t="shared" si="69"/>
        <v>Thursday</v>
      </c>
      <c r="K721" t="str">
        <f t="shared" si="70"/>
        <v>April</v>
      </c>
      <c r="L721">
        <f t="shared" si="71"/>
        <v>2023</v>
      </c>
    </row>
    <row r="722" spans="1:12" x14ac:dyDescent="0.3">
      <c r="A722" s="2">
        <v>45030</v>
      </c>
      <c r="B722" s="1">
        <v>163.34632873535099</v>
      </c>
      <c r="C722" s="1">
        <v>164.44380780578601</v>
      </c>
      <c r="D722" s="1">
        <v>161.97200945675701</v>
      </c>
      <c r="E722" s="1">
        <v>162.733312485863</v>
      </c>
      <c r="F722" s="1">
        <v>49386500</v>
      </c>
      <c r="G722" s="1">
        <f t="shared" si="66"/>
        <v>2.471798349029001</v>
      </c>
      <c r="H722" s="1">
        <f t="shared" si="67"/>
        <v>0.61301624948799827</v>
      </c>
      <c r="I722" s="1">
        <f t="shared" si="68"/>
        <v>0.37669991480155751</v>
      </c>
      <c r="J722" t="str">
        <f t="shared" si="69"/>
        <v>Friday</v>
      </c>
      <c r="K722" t="str">
        <f t="shared" si="70"/>
        <v>April</v>
      </c>
      <c r="L722">
        <f t="shared" si="71"/>
        <v>2023</v>
      </c>
    </row>
    <row r="723" spans="1:12" x14ac:dyDescent="0.3">
      <c r="A723" s="2">
        <v>45033</v>
      </c>
      <c r="B723" s="1">
        <v>163.36610412597599</v>
      </c>
      <c r="C723" s="1">
        <v>163.524302852603</v>
      </c>
      <c r="D723" s="1">
        <v>162.17964384959501</v>
      </c>
      <c r="E723" s="1">
        <v>163.227684011843</v>
      </c>
      <c r="F723" s="1">
        <v>41516200</v>
      </c>
      <c r="G723" s="1">
        <f t="shared" si="66"/>
        <v>1.3446590030079903</v>
      </c>
      <c r="H723" s="1">
        <f t="shared" si="67"/>
        <v>0.13842011413299815</v>
      </c>
      <c r="I723" s="1">
        <f t="shared" si="68"/>
        <v>8.480186125961027E-2</v>
      </c>
      <c r="J723" t="str">
        <f t="shared" si="69"/>
        <v>Monday</v>
      </c>
      <c r="K723" t="str">
        <f t="shared" si="70"/>
        <v>April</v>
      </c>
      <c r="L723">
        <f t="shared" si="71"/>
        <v>2023</v>
      </c>
    </row>
    <row r="724" spans="1:12" x14ac:dyDescent="0.3">
      <c r="A724" s="2">
        <v>45034</v>
      </c>
      <c r="B724" s="1">
        <v>164.59210205078099</v>
      </c>
      <c r="C724" s="1">
        <v>165.521500600846</v>
      </c>
      <c r="D724" s="1">
        <v>163.781344988244</v>
      </c>
      <c r="E724" s="1">
        <v>164.22628073979499</v>
      </c>
      <c r="F724" s="1">
        <v>49923000</v>
      </c>
      <c r="G724" s="1">
        <f t="shared" si="66"/>
        <v>1.7401556126019955</v>
      </c>
      <c r="H724" s="1">
        <f t="shared" si="67"/>
        <v>0.36582131098600712</v>
      </c>
      <c r="I724" s="1">
        <f t="shared" si="68"/>
        <v>0.22275442720743663</v>
      </c>
      <c r="J724" t="str">
        <f t="shared" si="69"/>
        <v>Tuesday</v>
      </c>
      <c r="K724" t="str">
        <f t="shared" si="70"/>
        <v>April</v>
      </c>
      <c r="L724">
        <f t="shared" si="71"/>
        <v>2023</v>
      </c>
    </row>
    <row r="725" spans="1:12" x14ac:dyDescent="0.3">
      <c r="A725" s="2">
        <v>45035</v>
      </c>
      <c r="B725" s="1">
        <v>165.73902893066401</v>
      </c>
      <c r="C725" s="1">
        <v>166.26304897753101</v>
      </c>
      <c r="D725" s="1">
        <v>163.67259403000401</v>
      </c>
      <c r="E725" s="1">
        <v>163.92967071563299</v>
      </c>
      <c r="F725" s="1">
        <v>47720200</v>
      </c>
      <c r="G725" s="1">
        <f t="shared" si="66"/>
        <v>2.5904549475270073</v>
      </c>
      <c r="H725" s="1">
        <f t="shared" si="67"/>
        <v>1.8093582150310112</v>
      </c>
      <c r="I725" s="1">
        <f t="shared" si="68"/>
        <v>1.1037405291746636</v>
      </c>
      <c r="J725" t="str">
        <f t="shared" si="69"/>
        <v>Wednesday</v>
      </c>
      <c r="K725" t="str">
        <f t="shared" si="70"/>
        <v>April</v>
      </c>
      <c r="L725">
        <f t="shared" si="71"/>
        <v>2023</v>
      </c>
    </row>
    <row r="726" spans="1:12" x14ac:dyDescent="0.3">
      <c r="A726" s="2">
        <v>45036</v>
      </c>
      <c r="B726" s="1">
        <v>164.77008056640599</v>
      </c>
      <c r="C726" s="1">
        <v>165.976319431024</v>
      </c>
      <c r="D726" s="1">
        <v>163.69238005042001</v>
      </c>
      <c r="E726" s="1">
        <v>164.21640012100599</v>
      </c>
      <c r="F726" s="1">
        <v>52456400</v>
      </c>
      <c r="G726" s="1">
        <f t="shared" si="66"/>
        <v>2.2839393806039823</v>
      </c>
      <c r="H726" s="1">
        <f t="shared" si="67"/>
        <v>0.55368044540000483</v>
      </c>
      <c r="I726" s="1">
        <f t="shared" si="68"/>
        <v>0.33716513392816727</v>
      </c>
      <c r="J726" t="str">
        <f t="shared" si="69"/>
        <v>Thursday</v>
      </c>
      <c r="K726" t="str">
        <f t="shared" si="70"/>
        <v>April</v>
      </c>
      <c r="L726">
        <f t="shared" si="71"/>
        <v>2023</v>
      </c>
    </row>
    <row r="727" spans="1:12" x14ac:dyDescent="0.3">
      <c r="A727" s="2">
        <v>45037</v>
      </c>
      <c r="B727" s="1">
        <v>163.15849304199199</v>
      </c>
      <c r="C727" s="1">
        <v>164.57235465877099</v>
      </c>
      <c r="D727" s="1">
        <v>162.634472923792</v>
      </c>
      <c r="E727" s="1">
        <v>163.1881534195</v>
      </c>
      <c r="F727" s="1">
        <v>58337300</v>
      </c>
      <c r="G727" s="1">
        <f t="shared" si="66"/>
        <v>1.937881734978987</v>
      </c>
      <c r="H727" s="1">
        <f t="shared" si="67"/>
        <v>-2.9660377508008651E-2</v>
      </c>
      <c r="I727" s="1">
        <f t="shared" si="68"/>
        <v>-1.817557027669903E-2</v>
      </c>
      <c r="J727" t="str">
        <f t="shared" si="69"/>
        <v>Friday</v>
      </c>
      <c r="K727" t="str">
        <f t="shared" si="70"/>
        <v>April</v>
      </c>
      <c r="L727">
        <f t="shared" si="71"/>
        <v>2023</v>
      </c>
    </row>
    <row r="728" spans="1:12" x14ac:dyDescent="0.3">
      <c r="A728" s="2">
        <v>45040</v>
      </c>
      <c r="B728" s="1">
        <v>163.46498107910099</v>
      </c>
      <c r="C728" s="1">
        <v>163.73193954278199</v>
      </c>
      <c r="D728" s="1">
        <v>162.04122272168601</v>
      </c>
      <c r="E728" s="1">
        <v>163.13870186497201</v>
      </c>
      <c r="F728" s="1">
        <v>41949600</v>
      </c>
      <c r="G728" s="1">
        <f t="shared" si="66"/>
        <v>1.6907168210959753</v>
      </c>
      <c r="H728" s="1">
        <f t="shared" si="67"/>
        <v>0.32627921412898786</v>
      </c>
      <c r="I728" s="1">
        <f t="shared" si="68"/>
        <v>0.20000110972995563</v>
      </c>
      <c r="J728" t="str">
        <f t="shared" si="69"/>
        <v>Monday</v>
      </c>
      <c r="K728" t="str">
        <f t="shared" si="70"/>
        <v>April</v>
      </c>
      <c r="L728">
        <f t="shared" si="71"/>
        <v>2023</v>
      </c>
    </row>
    <row r="729" spans="1:12" x14ac:dyDescent="0.3">
      <c r="A729" s="2">
        <v>45041</v>
      </c>
      <c r="B729" s="1">
        <v>161.92256164550699</v>
      </c>
      <c r="C729" s="1">
        <v>164.43390199308899</v>
      </c>
      <c r="D729" s="1">
        <v>161.88300442555001</v>
      </c>
      <c r="E729" s="1">
        <v>163.32654122082101</v>
      </c>
      <c r="F729" s="1">
        <v>48714100</v>
      </c>
      <c r="G729" s="1">
        <f t="shared" si="66"/>
        <v>2.550897567538982</v>
      </c>
      <c r="H729" s="1">
        <f t="shared" si="67"/>
        <v>-1.4039795753140254</v>
      </c>
      <c r="I729" s="1">
        <f t="shared" si="68"/>
        <v>-0.85961507836978845</v>
      </c>
      <c r="J729" t="str">
        <f t="shared" si="69"/>
        <v>Tuesday</v>
      </c>
      <c r="K729" t="str">
        <f t="shared" si="70"/>
        <v>April</v>
      </c>
      <c r="L729">
        <f t="shared" si="71"/>
        <v>2023</v>
      </c>
    </row>
    <row r="730" spans="1:12" x14ac:dyDescent="0.3">
      <c r="A730" s="2">
        <v>45042</v>
      </c>
      <c r="B730" s="1">
        <v>161.912673950195</v>
      </c>
      <c r="C730" s="1">
        <v>163.415531573701</v>
      </c>
      <c r="D730" s="1">
        <v>160.96351183078301</v>
      </c>
      <c r="E730" s="1">
        <v>161.22057342840299</v>
      </c>
      <c r="F730" s="1">
        <v>45498800</v>
      </c>
      <c r="G730" s="1">
        <f t="shared" si="66"/>
        <v>2.4520197429179973</v>
      </c>
      <c r="H730" s="1">
        <f t="shared" si="67"/>
        <v>0.69210052179201398</v>
      </c>
      <c r="I730" s="1">
        <f t="shared" si="68"/>
        <v>0.42928796683592702</v>
      </c>
      <c r="J730" t="str">
        <f t="shared" si="69"/>
        <v>Wednesday</v>
      </c>
      <c r="K730" t="str">
        <f t="shared" si="70"/>
        <v>April</v>
      </c>
      <c r="L730">
        <f t="shared" si="71"/>
        <v>2023</v>
      </c>
    </row>
    <row r="731" spans="1:12" x14ac:dyDescent="0.3">
      <c r="A731" s="2">
        <v>45043</v>
      </c>
      <c r="B731" s="1">
        <v>166.51025390625</v>
      </c>
      <c r="C731" s="1">
        <v>166.65855579595299</v>
      </c>
      <c r="D731" s="1">
        <v>163.32657592288299</v>
      </c>
      <c r="E731" s="1">
        <v>163.32657592288299</v>
      </c>
      <c r="F731" s="1">
        <v>64902300</v>
      </c>
      <c r="G731" s="1">
        <f t="shared" si="66"/>
        <v>3.3319798730699972</v>
      </c>
      <c r="H731" s="1">
        <f t="shared" si="67"/>
        <v>3.183677983367005</v>
      </c>
      <c r="I731" s="1">
        <f t="shared" si="68"/>
        <v>1.9492712471179365</v>
      </c>
      <c r="J731" t="str">
        <f t="shared" si="69"/>
        <v>Thursday</v>
      </c>
      <c r="K731" t="str">
        <f t="shared" si="70"/>
        <v>April</v>
      </c>
      <c r="L731">
        <f t="shared" si="71"/>
        <v>2023</v>
      </c>
    </row>
    <row r="732" spans="1:12" x14ac:dyDescent="0.3">
      <c r="A732" s="2">
        <v>45044</v>
      </c>
      <c r="B732" s="1">
        <v>167.76589965820301</v>
      </c>
      <c r="C732" s="1">
        <v>167.93399523157001</v>
      </c>
      <c r="D732" s="1">
        <v>165.98621681699601</v>
      </c>
      <c r="E732" s="1">
        <v>166.58933625125499</v>
      </c>
      <c r="F732" s="1">
        <v>55209200</v>
      </c>
      <c r="G732" s="1">
        <f t="shared" si="66"/>
        <v>1.9477784145740031</v>
      </c>
      <c r="H732" s="1">
        <f t="shared" si="67"/>
        <v>1.17656340694802</v>
      </c>
      <c r="I732" s="1">
        <f t="shared" si="68"/>
        <v>0.70626573910678903</v>
      </c>
      <c r="J732" t="str">
        <f t="shared" si="69"/>
        <v>Friday</v>
      </c>
      <c r="K732" t="str">
        <f t="shared" si="70"/>
        <v>April</v>
      </c>
      <c r="L732">
        <f t="shared" si="71"/>
        <v>2023</v>
      </c>
    </row>
    <row r="733" spans="1:12" x14ac:dyDescent="0.3">
      <c r="A733" s="2">
        <v>45047</v>
      </c>
      <c r="B733" s="1">
        <v>167.67691040039</v>
      </c>
      <c r="C733" s="1">
        <v>168.52720964209101</v>
      </c>
      <c r="D733" s="1">
        <v>166.73763003827699</v>
      </c>
      <c r="E733" s="1">
        <v>167.37040981675301</v>
      </c>
      <c r="F733" s="1">
        <v>52472900</v>
      </c>
      <c r="G733" s="1">
        <f t="shared" si="66"/>
        <v>1.789579603814019</v>
      </c>
      <c r="H733" s="1">
        <f t="shared" si="67"/>
        <v>0.30650058363698918</v>
      </c>
      <c r="I733" s="1">
        <f t="shared" si="68"/>
        <v>0.18312710351403458</v>
      </c>
      <c r="J733" t="str">
        <f t="shared" si="69"/>
        <v>Monday</v>
      </c>
      <c r="K733" t="str">
        <f t="shared" si="70"/>
        <v>May</v>
      </c>
      <c r="L733">
        <f t="shared" si="71"/>
        <v>2023</v>
      </c>
    </row>
    <row r="734" spans="1:12" x14ac:dyDescent="0.3">
      <c r="A734" s="2">
        <v>45048</v>
      </c>
      <c r="B734" s="1">
        <v>166.63876342773401</v>
      </c>
      <c r="C734" s="1">
        <v>168.428358240195</v>
      </c>
      <c r="D734" s="1">
        <v>165.65004401355401</v>
      </c>
      <c r="E734" s="1">
        <v>168.17128153704499</v>
      </c>
      <c r="F734" s="1">
        <v>48425700</v>
      </c>
      <c r="G734" s="1">
        <f t="shared" si="66"/>
        <v>2.7783142266409868</v>
      </c>
      <c r="H734" s="1">
        <f t="shared" si="67"/>
        <v>-1.5325181093109848</v>
      </c>
      <c r="I734" s="1">
        <f t="shared" si="68"/>
        <v>-0.91128407615387041</v>
      </c>
      <c r="J734" t="str">
        <f t="shared" si="69"/>
        <v>Tuesday</v>
      </c>
      <c r="K734" t="str">
        <f t="shared" si="70"/>
        <v>May</v>
      </c>
      <c r="L734">
        <f t="shared" si="71"/>
        <v>2023</v>
      </c>
    </row>
    <row r="735" spans="1:12" x14ac:dyDescent="0.3">
      <c r="A735" s="2">
        <v>45049</v>
      </c>
      <c r="B735" s="1">
        <v>165.56106567382801</v>
      </c>
      <c r="C735" s="1">
        <v>168.99192330571299</v>
      </c>
      <c r="D735" s="1">
        <v>165.27434367702</v>
      </c>
      <c r="E735" s="1">
        <v>167.58794352434501</v>
      </c>
      <c r="F735" s="1">
        <v>65136000</v>
      </c>
      <c r="G735" s="1">
        <f t="shared" si="66"/>
        <v>3.7175796286929881</v>
      </c>
      <c r="H735" s="1">
        <f t="shared" si="67"/>
        <v>-2.0268778505169962</v>
      </c>
      <c r="I735" s="1">
        <f t="shared" si="68"/>
        <v>-1.2094413284703609</v>
      </c>
      <c r="J735" t="str">
        <f t="shared" si="69"/>
        <v>Wednesday</v>
      </c>
      <c r="K735" t="str">
        <f t="shared" si="70"/>
        <v>May</v>
      </c>
      <c r="L735">
        <f t="shared" si="71"/>
        <v>2023</v>
      </c>
    </row>
    <row r="736" spans="1:12" x14ac:dyDescent="0.3">
      <c r="A736" s="2">
        <v>45050</v>
      </c>
      <c r="B736" s="1">
        <v>163.91978454589801</v>
      </c>
      <c r="C736" s="1">
        <v>165.155683809907</v>
      </c>
      <c r="D736" s="1">
        <v>162.456484041576</v>
      </c>
      <c r="E736" s="1">
        <v>163.02994311047601</v>
      </c>
      <c r="F736" s="1">
        <v>81235400</v>
      </c>
      <c r="G736" s="1">
        <f t="shared" si="66"/>
        <v>2.6991997683309989</v>
      </c>
      <c r="H736" s="1">
        <f t="shared" si="67"/>
        <v>0.88984143542199945</v>
      </c>
      <c r="I736" s="1">
        <f t="shared" si="68"/>
        <v>0.5458147248564057</v>
      </c>
      <c r="J736" t="str">
        <f t="shared" si="69"/>
        <v>Thursday</v>
      </c>
      <c r="K736" t="str">
        <f t="shared" si="70"/>
        <v>May</v>
      </c>
      <c r="L736">
        <f t="shared" si="71"/>
        <v>2023</v>
      </c>
    </row>
    <row r="737" spans="1:12" x14ac:dyDescent="0.3">
      <c r="A737" s="2">
        <v>45051</v>
      </c>
      <c r="B737" s="1">
        <v>171.612045288085</v>
      </c>
      <c r="C737" s="1">
        <v>172.33380627540001</v>
      </c>
      <c r="D737" s="1">
        <v>168.83373091044101</v>
      </c>
      <c r="E737" s="1">
        <v>169.05125040031501</v>
      </c>
      <c r="F737" s="1">
        <v>113316400</v>
      </c>
      <c r="G737" s="1">
        <f t="shared" si="66"/>
        <v>3.5000753649590024</v>
      </c>
      <c r="H737" s="1">
        <f t="shared" si="67"/>
        <v>2.5607948877699869</v>
      </c>
      <c r="I737" s="1">
        <f t="shared" si="68"/>
        <v>1.5148038726161444</v>
      </c>
      <c r="J737" t="str">
        <f t="shared" si="69"/>
        <v>Friday</v>
      </c>
      <c r="K737" t="str">
        <f t="shared" si="70"/>
        <v>May</v>
      </c>
      <c r="L737">
        <f t="shared" si="71"/>
        <v>2023</v>
      </c>
    </row>
    <row r="738" spans="1:12" x14ac:dyDescent="0.3">
      <c r="A738" s="2">
        <v>45054</v>
      </c>
      <c r="B738" s="1">
        <v>171.54283142089801</v>
      </c>
      <c r="C738" s="1">
        <v>171.88888927687299</v>
      </c>
      <c r="D738" s="1">
        <v>170.168511934018</v>
      </c>
      <c r="E738" s="1">
        <v>170.534333317386</v>
      </c>
      <c r="F738" s="1">
        <v>55962800</v>
      </c>
      <c r="G738" s="1">
        <f t="shared" si="66"/>
        <v>1.720377342854988</v>
      </c>
      <c r="H738" s="1">
        <f t="shared" si="67"/>
        <v>1.0084981035120109</v>
      </c>
      <c r="I738" s="1">
        <f t="shared" si="68"/>
        <v>0.59137540452635307</v>
      </c>
      <c r="J738" t="str">
        <f t="shared" si="69"/>
        <v>Monday</v>
      </c>
      <c r="K738" t="str">
        <f t="shared" si="70"/>
        <v>May</v>
      </c>
      <c r="L738">
        <f t="shared" si="71"/>
        <v>2023</v>
      </c>
    </row>
    <row r="739" spans="1:12" x14ac:dyDescent="0.3">
      <c r="A739" s="2">
        <v>45055</v>
      </c>
      <c r="B739" s="1">
        <v>169.83235168457</v>
      </c>
      <c r="C739" s="1">
        <v>171.582374326305</v>
      </c>
      <c r="D739" s="1">
        <v>169.66427118101299</v>
      </c>
      <c r="E739" s="1">
        <v>171.09791142977701</v>
      </c>
      <c r="F739" s="1">
        <v>45326900</v>
      </c>
      <c r="G739" s="1">
        <f t="shared" si="66"/>
        <v>1.9181031452920081</v>
      </c>
      <c r="H739" s="1">
        <f t="shared" si="67"/>
        <v>-1.265559745207014</v>
      </c>
      <c r="I739" s="1">
        <f t="shared" si="68"/>
        <v>-0.739669896979679</v>
      </c>
      <c r="J739" t="str">
        <f t="shared" si="69"/>
        <v>Tuesday</v>
      </c>
      <c r="K739" t="str">
        <f t="shared" si="70"/>
        <v>May</v>
      </c>
      <c r="L739">
        <f t="shared" si="71"/>
        <v>2023</v>
      </c>
    </row>
    <row r="740" spans="1:12" x14ac:dyDescent="0.3">
      <c r="A740" s="2">
        <v>45056</v>
      </c>
      <c r="B740" s="1">
        <v>171.602127075195</v>
      </c>
      <c r="C740" s="1">
        <v>172.066826374199</v>
      </c>
      <c r="D740" s="1">
        <v>169.96084934197501</v>
      </c>
      <c r="E740" s="1">
        <v>171.06822526711599</v>
      </c>
      <c r="F740" s="1">
        <v>53724500</v>
      </c>
      <c r="G740" s="1">
        <f t="shared" si="66"/>
        <v>2.1059770322239899</v>
      </c>
      <c r="H740" s="1">
        <f t="shared" si="67"/>
        <v>0.53390180807900833</v>
      </c>
      <c r="I740" s="1">
        <f t="shared" si="68"/>
        <v>0.31209875898656375</v>
      </c>
      <c r="J740" t="str">
        <f t="shared" si="69"/>
        <v>Wednesday</v>
      </c>
      <c r="K740" t="str">
        <f t="shared" si="70"/>
        <v>May</v>
      </c>
      <c r="L740">
        <f t="shared" si="71"/>
        <v>2023</v>
      </c>
    </row>
    <row r="741" spans="1:12" x14ac:dyDescent="0.3">
      <c r="A741" s="2">
        <v>45057</v>
      </c>
      <c r="B741" s="1">
        <v>171.78999328613199</v>
      </c>
      <c r="C741" s="1">
        <v>172.62051394942199</v>
      </c>
      <c r="D741" s="1">
        <v>170.22781484613799</v>
      </c>
      <c r="E741" s="1">
        <v>171.88887125937799</v>
      </c>
      <c r="F741" s="1">
        <v>49514700</v>
      </c>
      <c r="G741" s="1">
        <f t="shared" si="66"/>
        <v>2.3926991032840021</v>
      </c>
      <c r="H741" s="1">
        <f t="shared" si="67"/>
        <v>-9.8877973246004558E-2</v>
      </c>
      <c r="I741" s="1">
        <f t="shared" si="68"/>
        <v>-5.7524360083090559E-2</v>
      </c>
      <c r="J741" t="str">
        <f t="shared" si="69"/>
        <v>Thursday</v>
      </c>
      <c r="K741" t="str">
        <f t="shared" si="70"/>
        <v>May</v>
      </c>
      <c r="L741">
        <f t="shared" si="71"/>
        <v>2023</v>
      </c>
    </row>
    <row r="742" spans="1:12" x14ac:dyDescent="0.3">
      <c r="A742" s="2">
        <v>45058</v>
      </c>
      <c r="B742" s="1">
        <v>170.85932922363199</v>
      </c>
      <c r="C742" s="1">
        <v>172.33454925718499</v>
      </c>
      <c r="D742" s="1">
        <v>169.30488530576099</v>
      </c>
      <c r="E742" s="1">
        <v>171.89890853860899</v>
      </c>
      <c r="F742" s="1">
        <v>45497800</v>
      </c>
      <c r="G742" s="1">
        <f t="shared" si="66"/>
        <v>3.0296639514239985</v>
      </c>
      <c r="H742" s="1">
        <f t="shared" si="67"/>
        <v>-1.0395793149770043</v>
      </c>
      <c r="I742" s="1">
        <f t="shared" si="68"/>
        <v>-0.60476202194356099</v>
      </c>
      <c r="J742" t="str">
        <f t="shared" si="69"/>
        <v>Friday</v>
      </c>
      <c r="K742" t="str">
        <f t="shared" si="70"/>
        <v>May</v>
      </c>
      <c r="L742">
        <f t="shared" si="71"/>
        <v>2023</v>
      </c>
    </row>
    <row r="743" spans="1:12" x14ac:dyDescent="0.3">
      <c r="A743" s="2">
        <v>45061</v>
      </c>
      <c r="B743" s="1">
        <v>170.36428833007801</v>
      </c>
      <c r="C743" s="1">
        <v>171.49298697857699</v>
      </c>
      <c r="D743" s="1">
        <v>169.77023004874999</v>
      </c>
      <c r="E743" s="1">
        <v>171.44347960387799</v>
      </c>
      <c r="F743" s="1">
        <v>37266700</v>
      </c>
      <c r="G743" s="1">
        <f t="shared" si="66"/>
        <v>1.7227569298269998</v>
      </c>
      <c r="H743" s="1">
        <f t="shared" si="67"/>
        <v>-1.079191273799978</v>
      </c>
      <c r="I743" s="1">
        <f t="shared" si="68"/>
        <v>-0.62947350129235657</v>
      </c>
      <c r="J743" t="str">
        <f t="shared" si="69"/>
        <v>Monday</v>
      </c>
      <c r="K743" t="str">
        <f t="shared" si="70"/>
        <v>May</v>
      </c>
      <c r="L743">
        <f t="shared" si="71"/>
        <v>2023</v>
      </c>
    </row>
    <row r="744" spans="1:12" x14ac:dyDescent="0.3">
      <c r="A744" s="2">
        <v>45062</v>
      </c>
      <c r="B744" s="1">
        <v>170.36428833007801</v>
      </c>
      <c r="C744" s="1">
        <v>171.42367363249301</v>
      </c>
      <c r="D744" s="1">
        <v>170.09696059272699</v>
      </c>
      <c r="E744" s="1">
        <v>170.28507955206501</v>
      </c>
      <c r="F744" s="1">
        <v>42110300</v>
      </c>
      <c r="G744" s="1">
        <f t="shared" si="66"/>
        <v>1.3267130397660196</v>
      </c>
      <c r="H744" s="1">
        <f t="shared" si="67"/>
        <v>7.9208778012997527E-2</v>
      </c>
      <c r="I744" s="1">
        <f t="shared" si="68"/>
        <v>4.6515395371900026E-2</v>
      </c>
      <c r="J744" t="str">
        <f t="shared" si="69"/>
        <v>Tuesday</v>
      </c>
      <c r="K744" t="str">
        <f t="shared" si="70"/>
        <v>May</v>
      </c>
      <c r="L744">
        <f t="shared" si="71"/>
        <v>2023</v>
      </c>
    </row>
    <row r="745" spans="1:12" x14ac:dyDescent="0.3">
      <c r="A745" s="2">
        <v>45063</v>
      </c>
      <c r="B745" s="1">
        <v>170.97808837890599</v>
      </c>
      <c r="C745" s="1">
        <v>171.21569953718301</v>
      </c>
      <c r="D745" s="1">
        <v>168.73058715920399</v>
      </c>
      <c r="E745" s="1">
        <v>170.00780756504699</v>
      </c>
      <c r="F745" s="1">
        <v>57951600</v>
      </c>
      <c r="G745" s="1">
        <f t="shared" si="66"/>
        <v>2.4851123779790214</v>
      </c>
      <c r="H745" s="1">
        <f t="shared" si="67"/>
        <v>0.97028081385900578</v>
      </c>
      <c r="I745" s="1">
        <f t="shared" si="68"/>
        <v>0.57072720821234346</v>
      </c>
      <c r="J745" t="str">
        <f t="shared" si="69"/>
        <v>Wednesday</v>
      </c>
      <c r="K745" t="str">
        <f t="shared" si="70"/>
        <v>May</v>
      </c>
      <c r="L745">
        <f t="shared" si="71"/>
        <v>2023</v>
      </c>
    </row>
    <row r="746" spans="1:12" x14ac:dyDescent="0.3">
      <c r="A746" s="2">
        <v>45064</v>
      </c>
      <c r="B746" s="1">
        <v>173.31474304199199</v>
      </c>
      <c r="C746" s="1">
        <v>173.50286200077801</v>
      </c>
      <c r="D746" s="1">
        <v>170.869226792826</v>
      </c>
      <c r="E746" s="1">
        <v>171.285061545524</v>
      </c>
      <c r="F746" s="1">
        <v>65496700</v>
      </c>
      <c r="G746" s="1">
        <f t="shared" si="66"/>
        <v>2.6336352079520111</v>
      </c>
      <c r="H746" s="1">
        <f t="shared" si="67"/>
        <v>2.0296814964679868</v>
      </c>
      <c r="I746" s="1">
        <f t="shared" si="68"/>
        <v>1.1849728622881335</v>
      </c>
      <c r="J746" t="str">
        <f t="shared" si="69"/>
        <v>Thursday</v>
      </c>
      <c r="K746" t="str">
        <f t="shared" si="70"/>
        <v>May</v>
      </c>
      <c r="L746">
        <f t="shared" si="71"/>
        <v>2023</v>
      </c>
    </row>
    <row r="747" spans="1:12" x14ac:dyDescent="0.3">
      <c r="A747" s="2">
        <v>45065</v>
      </c>
      <c r="B747" s="1">
        <v>173.42364501953099</v>
      </c>
      <c r="C747" s="1">
        <v>174.641447816794</v>
      </c>
      <c r="D747" s="1">
        <v>173.20582466782099</v>
      </c>
      <c r="E747" s="1">
        <v>174.641447816794</v>
      </c>
      <c r="F747" s="1">
        <v>55772400</v>
      </c>
      <c r="G747" s="1">
        <f t="shared" si="66"/>
        <v>1.4356231489730078</v>
      </c>
      <c r="H747" s="1">
        <f t="shared" si="67"/>
        <v>-1.2178027972630048</v>
      </c>
      <c r="I747" s="1">
        <f t="shared" si="68"/>
        <v>-0.69731602233424539</v>
      </c>
      <c r="J747" t="str">
        <f t="shared" si="69"/>
        <v>Friday</v>
      </c>
      <c r="K747" t="str">
        <f t="shared" si="70"/>
        <v>May</v>
      </c>
      <c r="L747">
        <f t="shared" si="71"/>
        <v>2023</v>
      </c>
    </row>
    <row r="748" spans="1:12" x14ac:dyDescent="0.3">
      <c r="A748" s="2">
        <v>45068</v>
      </c>
      <c r="B748" s="1">
        <v>172.47312927246</v>
      </c>
      <c r="C748" s="1">
        <v>172.978083243631</v>
      </c>
      <c r="D748" s="1">
        <v>171.730564121941</v>
      </c>
      <c r="E748" s="1">
        <v>172.25530895303899</v>
      </c>
      <c r="F748" s="1">
        <v>43570900</v>
      </c>
      <c r="G748" s="1">
        <f t="shared" si="66"/>
        <v>1.2475191216900043</v>
      </c>
      <c r="H748" s="1">
        <f t="shared" si="67"/>
        <v>0.21782031942100843</v>
      </c>
      <c r="I748" s="1">
        <f t="shared" si="68"/>
        <v>0.12645202098264011</v>
      </c>
      <c r="J748" t="str">
        <f t="shared" si="69"/>
        <v>Monday</v>
      </c>
      <c r="K748" t="str">
        <f t="shared" si="70"/>
        <v>May</v>
      </c>
      <c r="L748">
        <f t="shared" si="71"/>
        <v>2023</v>
      </c>
    </row>
    <row r="749" spans="1:12" x14ac:dyDescent="0.3">
      <c r="A749" s="2">
        <v>45069</v>
      </c>
      <c r="B749" s="1">
        <v>169.85931396484301</v>
      </c>
      <c r="C749" s="1">
        <v>171.66127945739501</v>
      </c>
      <c r="D749" s="1">
        <v>169.58209082868601</v>
      </c>
      <c r="E749" s="1">
        <v>171.41375772100201</v>
      </c>
      <c r="F749" s="1">
        <v>50747300</v>
      </c>
      <c r="G749" s="1">
        <f t="shared" si="66"/>
        <v>2.0791886287090051</v>
      </c>
      <c r="H749" s="1">
        <f t="shared" si="67"/>
        <v>-1.554443756159003</v>
      </c>
      <c r="I749" s="1">
        <f t="shared" si="68"/>
        <v>-0.90683722055090854</v>
      </c>
      <c r="J749" t="str">
        <f t="shared" si="69"/>
        <v>Tuesday</v>
      </c>
      <c r="K749" t="str">
        <f t="shared" si="70"/>
        <v>May</v>
      </c>
      <c r="L749">
        <f t="shared" si="71"/>
        <v>2023</v>
      </c>
    </row>
    <row r="750" spans="1:12" x14ac:dyDescent="0.3">
      <c r="A750" s="2">
        <v>45070</v>
      </c>
      <c r="B750" s="1">
        <v>170.13653564453099</v>
      </c>
      <c r="C750" s="1">
        <v>170.710787880949</v>
      </c>
      <c r="D750" s="1">
        <v>168.82962874347999</v>
      </c>
      <c r="E750" s="1">
        <v>169.39397044171</v>
      </c>
      <c r="F750" s="1">
        <v>45143500</v>
      </c>
      <c r="G750" s="1">
        <f t="shared" si="66"/>
        <v>1.8811591374690124</v>
      </c>
      <c r="H750" s="1">
        <f t="shared" si="67"/>
        <v>0.74256520282099814</v>
      </c>
      <c r="I750" s="1">
        <f t="shared" si="68"/>
        <v>0.43836578178355035</v>
      </c>
      <c r="J750" t="str">
        <f t="shared" si="69"/>
        <v>Wednesday</v>
      </c>
      <c r="K750" t="str">
        <f t="shared" si="70"/>
        <v>May</v>
      </c>
      <c r="L750">
        <f t="shared" si="71"/>
        <v>2023</v>
      </c>
    </row>
    <row r="751" spans="1:12" x14ac:dyDescent="0.3">
      <c r="A751" s="2">
        <v>45071</v>
      </c>
      <c r="B751" s="1">
        <v>171.27517700195301</v>
      </c>
      <c r="C751" s="1">
        <v>172.17614480297701</v>
      </c>
      <c r="D751" s="1">
        <v>169.98806071937801</v>
      </c>
      <c r="E751" s="1">
        <v>170.70092465718801</v>
      </c>
      <c r="F751" s="1">
        <v>56058300</v>
      </c>
      <c r="G751" s="1">
        <f t="shared" si="66"/>
        <v>2.1880840835989943</v>
      </c>
      <c r="H751" s="1">
        <f t="shared" si="67"/>
        <v>0.57425234476500009</v>
      </c>
      <c r="I751" s="1">
        <f t="shared" si="68"/>
        <v>0.33640845585239132</v>
      </c>
      <c r="J751" t="str">
        <f t="shared" si="69"/>
        <v>Thursday</v>
      </c>
      <c r="K751" t="str">
        <f t="shared" si="70"/>
        <v>May</v>
      </c>
      <c r="L751">
        <f t="shared" si="71"/>
        <v>2023</v>
      </c>
    </row>
    <row r="752" spans="1:12" x14ac:dyDescent="0.3">
      <c r="A752" s="2">
        <v>45072</v>
      </c>
      <c r="B752" s="1">
        <v>173.69096374511699</v>
      </c>
      <c r="C752" s="1">
        <v>174.027604823481</v>
      </c>
      <c r="D752" s="1">
        <v>171.39396964747499</v>
      </c>
      <c r="E752" s="1">
        <v>171.60189457506701</v>
      </c>
      <c r="F752" s="1">
        <v>54835000</v>
      </c>
      <c r="G752" s="1">
        <f t="shared" si="66"/>
        <v>2.6336351760060097</v>
      </c>
      <c r="H752" s="1">
        <f t="shared" si="67"/>
        <v>2.0890691700499815</v>
      </c>
      <c r="I752" s="1">
        <f t="shared" si="68"/>
        <v>1.2173928354480499</v>
      </c>
      <c r="J752" t="str">
        <f t="shared" si="69"/>
        <v>Friday</v>
      </c>
      <c r="K752" t="str">
        <f t="shared" si="70"/>
        <v>May</v>
      </c>
      <c r="L752">
        <f t="shared" si="71"/>
        <v>2023</v>
      </c>
    </row>
    <row r="753" spans="1:12" x14ac:dyDescent="0.3">
      <c r="A753" s="2">
        <v>45076</v>
      </c>
      <c r="B753" s="1">
        <v>175.54241943359301</v>
      </c>
      <c r="C753" s="1">
        <v>177.21566879798601</v>
      </c>
      <c r="D753" s="1">
        <v>174.81966018947199</v>
      </c>
      <c r="E753" s="1">
        <v>175.20579349606001</v>
      </c>
      <c r="F753" s="1">
        <v>55964400</v>
      </c>
      <c r="G753" s="1">
        <f t="shared" si="66"/>
        <v>2.3960086085140233</v>
      </c>
      <c r="H753" s="1">
        <f t="shared" si="67"/>
        <v>0.3366259375330003</v>
      </c>
      <c r="I753" s="1">
        <f t="shared" si="68"/>
        <v>0.19213173880609735</v>
      </c>
      <c r="J753" t="str">
        <f t="shared" si="69"/>
        <v>Tuesday</v>
      </c>
      <c r="K753" t="str">
        <f t="shared" si="70"/>
        <v>May</v>
      </c>
      <c r="L753">
        <f t="shared" si="71"/>
        <v>2023</v>
      </c>
    </row>
    <row r="754" spans="1:12" x14ac:dyDescent="0.3">
      <c r="A754" s="2">
        <v>45077</v>
      </c>
      <c r="B754" s="1">
        <v>175.492919921875</v>
      </c>
      <c r="C754" s="1">
        <v>177.572108655075</v>
      </c>
      <c r="D754" s="1">
        <v>175.007771855454</v>
      </c>
      <c r="E754" s="1">
        <v>175.572128694404</v>
      </c>
      <c r="F754" s="1">
        <v>99625300</v>
      </c>
      <c r="G754" s="1">
        <f t="shared" si="66"/>
        <v>2.5643367996210031</v>
      </c>
      <c r="H754" s="1">
        <f t="shared" si="67"/>
        <v>-7.9208772529000271E-2</v>
      </c>
      <c r="I754" s="1">
        <f t="shared" si="68"/>
        <v>-4.5114662058275135E-2</v>
      </c>
      <c r="J754" t="str">
        <f t="shared" si="69"/>
        <v>Wednesday</v>
      </c>
      <c r="K754" t="str">
        <f t="shared" si="70"/>
        <v>May</v>
      </c>
      <c r="L754">
        <f t="shared" si="71"/>
        <v>2023</v>
      </c>
    </row>
    <row r="755" spans="1:12" x14ac:dyDescent="0.3">
      <c r="A755" s="2">
        <v>45078</v>
      </c>
      <c r="B755" s="1">
        <v>178.30477905273401</v>
      </c>
      <c r="C755" s="1">
        <v>178.33448045660501</v>
      </c>
      <c r="D755" s="1">
        <v>175.17610024638299</v>
      </c>
      <c r="E755" s="1">
        <v>175.93847152997799</v>
      </c>
      <c r="F755" s="1">
        <v>68901800</v>
      </c>
      <c r="G755" s="1">
        <f t="shared" si="66"/>
        <v>3.1583802102220204</v>
      </c>
      <c r="H755" s="1">
        <f t="shared" si="67"/>
        <v>2.3663075227560171</v>
      </c>
      <c r="I755" s="1">
        <f t="shared" si="68"/>
        <v>1.3449631011218739</v>
      </c>
      <c r="J755" t="str">
        <f t="shared" si="69"/>
        <v>Thursday</v>
      </c>
      <c r="K755" t="str">
        <f t="shared" si="70"/>
        <v>June</v>
      </c>
      <c r="L755">
        <f t="shared" si="71"/>
        <v>2023</v>
      </c>
    </row>
    <row r="756" spans="1:12" x14ac:dyDescent="0.3">
      <c r="A756" s="2">
        <v>45079</v>
      </c>
      <c r="B756" s="1">
        <v>179.15625</v>
      </c>
      <c r="C756" s="1">
        <v>179.97802407047601</v>
      </c>
      <c r="D756" s="1">
        <v>177.48300045592899</v>
      </c>
      <c r="E756" s="1">
        <v>179.23545877748799</v>
      </c>
      <c r="F756" s="1">
        <v>61945900</v>
      </c>
      <c r="G756" s="1">
        <f t="shared" si="66"/>
        <v>2.4950236145470228</v>
      </c>
      <c r="H756" s="1">
        <f t="shared" si="67"/>
        <v>-7.9208777487991711E-2</v>
      </c>
      <c r="I756" s="1">
        <f t="shared" si="68"/>
        <v>-4.4192582220198694E-2</v>
      </c>
      <c r="J756" t="str">
        <f t="shared" si="69"/>
        <v>Friday</v>
      </c>
      <c r="K756" t="str">
        <f t="shared" si="70"/>
        <v>June</v>
      </c>
      <c r="L756">
        <f t="shared" si="71"/>
        <v>2023</v>
      </c>
    </row>
    <row r="757" spans="1:12" x14ac:dyDescent="0.3">
      <c r="A757" s="2">
        <v>45082</v>
      </c>
      <c r="B757" s="1">
        <v>177.7998046875</v>
      </c>
      <c r="C757" s="1">
        <v>183.116566427523</v>
      </c>
      <c r="D757" s="1">
        <v>176.275062423816</v>
      </c>
      <c r="E757" s="1">
        <v>180.81957270938099</v>
      </c>
      <c r="F757" s="1">
        <v>121946500</v>
      </c>
      <c r="G757" s="1">
        <f t="shared" si="66"/>
        <v>6.8415040037070014</v>
      </c>
      <c r="H757" s="1">
        <f t="shared" si="67"/>
        <v>-3.0197680218809921</v>
      </c>
      <c r="I757" s="1">
        <f t="shared" si="68"/>
        <v>-1.6700448832132015</v>
      </c>
      <c r="J757" t="str">
        <f t="shared" si="69"/>
        <v>Monday</v>
      </c>
      <c r="K757" t="str">
        <f t="shared" si="70"/>
        <v>June</v>
      </c>
      <c r="L757">
        <f t="shared" si="71"/>
        <v>2023</v>
      </c>
    </row>
    <row r="758" spans="1:12" x14ac:dyDescent="0.3">
      <c r="A758" s="2">
        <v>45083</v>
      </c>
      <c r="B758" s="1">
        <v>177.43351745605401</v>
      </c>
      <c r="C758" s="1">
        <v>178.334485243546</v>
      </c>
      <c r="D758" s="1">
        <v>175.67114850305799</v>
      </c>
      <c r="E758" s="1">
        <v>178.18597822020399</v>
      </c>
      <c r="F758" s="1">
        <v>64848400</v>
      </c>
      <c r="G758" s="1">
        <f t="shared" si="66"/>
        <v>2.6633367404880062</v>
      </c>
      <c r="H758" s="1">
        <f t="shared" si="67"/>
        <v>-0.75246076414998697</v>
      </c>
      <c r="I758" s="1">
        <f t="shared" si="68"/>
        <v>-0.42228954919229866</v>
      </c>
      <c r="J758" t="str">
        <f t="shared" si="69"/>
        <v>Tuesday</v>
      </c>
      <c r="K758" t="str">
        <f t="shared" si="70"/>
        <v>June</v>
      </c>
      <c r="L758">
        <f t="shared" si="71"/>
        <v>2023</v>
      </c>
    </row>
    <row r="759" spans="1:12" x14ac:dyDescent="0.3">
      <c r="A759" s="2">
        <v>45084</v>
      </c>
      <c r="B759" s="1">
        <v>176.05726623535099</v>
      </c>
      <c r="C759" s="1">
        <v>179.413660344552</v>
      </c>
      <c r="D759" s="1">
        <v>175.562222767283</v>
      </c>
      <c r="E759" s="1">
        <v>176.67111530134699</v>
      </c>
      <c r="F759" s="1">
        <v>61944600</v>
      </c>
      <c r="G759" s="1">
        <f t="shared" si="66"/>
        <v>3.8514375772689959</v>
      </c>
      <c r="H759" s="1">
        <f t="shared" si="67"/>
        <v>-0.61384906599599276</v>
      </c>
      <c r="I759" s="1">
        <f t="shared" si="68"/>
        <v>-0.34745298627280052</v>
      </c>
      <c r="J759" t="str">
        <f t="shared" si="69"/>
        <v>Wednesday</v>
      </c>
      <c r="K759" t="str">
        <f t="shared" si="70"/>
        <v>June</v>
      </c>
      <c r="L759">
        <f t="shared" si="71"/>
        <v>2023</v>
      </c>
    </row>
    <row r="760" spans="1:12" x14ac:dyDescent="0.3">
      <c r="A760" s="2">
        <v>45085</v>
      </c>
      <c r="B760" s="1">
        <v>178.77998352050699</v>
      </c>
      <c r="C760" s="1">
        <v>179.047296083265</v>
      </c>
      <c r="D760" s="1">
        <v>175.700812920104</v>
      </c>
      <c r="E760" s="1">
        <v>176.13643842858701</v>
      </c>
      <c r="F760" s="1">
        <v>50214900</v>
      </c>
      <c r="G760" s="1">
        <f t="shared" si="66"/>
        <v>3.3464831631609968</v>
      </c>
      <c r="H760" s="1">
        <f t="shared" si="67"/>
        <v>2.6435450919199752</v>
      </c>
      <c r="I760" s="1">
        <f t="shared" si="68"/>
        <v>1.5008507697240498</v>
      </c>
      <c r="J760" t="str">
        <f t="shared" si="69"/>
        <v>Thursday</v>
      </c>
      <c r="K760" t="str">
        <f t="shared" si="70"/>
        <v>June</v>
      </c>
      <c r="L760">
        <f t="shared" si="71"/>
        <v>2023</v>
      </c>
    </row>
    <row r="761" spans="1:12" x14ac:dyDescent="0.3">
      <c r="A761" s="2">
        <v>45086</v>
      </c>
      <c r="B761" s="1">
        <v>179.16615295410099</v>
      </c>
      <c r="C761" s="1">
        <v>180.423552586238</v>
      </c>
      <c r="D761" s="1">
        <v>178.83942242611599</v>
      </c>
      <c r="E761" s="1">
        <v>179.70079329510401</v>
      </c>
      <c r="F761" s="1">
        <v>48870700</v>
      </c>
      <c r="G761" s="1">
        <f t="shared" si="66"/>
        <v>1.5841301601220152</v>
      </c>
      <c r="H761" s="1">
        <f t="shared" si="67"/>
        <v>-0.53464034100301205</v>
      </c>
      <c r="I761" s="1">
        <f t="shared" si="68"/>
        <v>-0.29751696205649331</v>
      </c>
      <c r="J761" t="str">
        <f t="shared" si="69"/>
        <v>Friday</v>
      </c>
      <c r="K761" t="str">
        <f t="shared" si="70"/>
        <v>June</v>
      </c>
      <c r="L761">
        <f t="shared" si="71"/>
        <v>2023</v>
      </c>
    </row>
    <row r="762" spans="1:12" x14ac:dyDescent="0.3">
      <c r="A762" s="2">
        <v>45089</v>
      </c>
      <c r="B762" s="1">
        <v>181.96809387207</v>
      </c>
      <c r="C762" s="1">
        <v>182.06710862095201</v>
      </c>
      <c r="D762" s="1">
        <v>179.17605622243701</v>
      </c>
      <c r="E762" s="1">
        <v>179.47308536155501</v>
      </c>
      <c r="F762" s="1">
        <v>54274900</v>
      </c>
      <c r="G762" s="1">
        <f t="shared" si="66"/>
        <v>2.8910523985150007</v>
      </c>
      <c r="H762" s="1">
        <f t="shared" si="67"/>
        <v>2.4950085105149924</v>
      </c>
      <c r="I762" s="1">
        <f t="shared" si="68"/>
        <v>1.3901853336330112</v>
      </c>
      <c r="J762" t="str">
        <f t="shared" si="69"/>
        <v>Monday</v>
      </c>
      <c r="K762" t="str">
        <f t="shared" si="70"/>
        <v>June</v>
      </c>
      <c r="L762">
        <f t="shared" si="71"/>
        <v>2023</v>
      </c>
    </row>
    <row r="763" spans="1:12" x14ac:dyDescent="0.3">
      <c r="A763" s="2">
        <v>45090</v>
      </c>
      <c r="B763" s="1">
        <v>181.49285888671801</v>
      </c>
      <c r="C763" s="1">
        <v>182.32452840201299</v>
      </c>
      <c r="D763" s="1">
        <v>180.63148796784401</v>
      </c>
      <c r="E763" s="1">
        <v>180.98791991833201</v>
      </c>
      <c r="F763" s="1">
        <v>54929100</v>
      </c>
      <c r="G763" s="1">
        <f t="shared" si="66"/>
        <v>1.693040434168978</v>
      </c>
      <c r="H763" s="1">
        <f t="shared" si="67"/>
        <v>0.50493896838599994</v>
      </c>
      <c r="I763" s="1">
        <f t="shared" si="68"/>
        <v>0.27899042577750266</v>
      </c>
      <c r="J763" t="str">
        <f t="shared" si="69"/>
        <v>Tuesday</v>
      </c>
      <c r="K763" t="str">
        <f t="shared" si="70"/>
        <v>June</v>
      </c>
      <c r="L763">
        <f t="shared" si="71"/>
        <v>2023</v>
      </c>
    </row>
    <row r="764" spans="1:12" x14ac:dyDescent="0.3">
      <c r="A764" s="2">
        <v>45091</v>
      </c>
      <c r="B764" s="1">
        <v>182.12649536132801</v>
      </c>
      <c r="C764" s="1">
        <v>182.56213604593299</v>
      </c>
      <c r="D764" s="1">
        <v>180.215634758204</v>
      </c>
      <c r="E764" s="1">
        <v>181.55224310503201</v>
      </c>
      <c r="F764" s="1">
        <v>57462900</v>
      </c>
      <c r="G764" s="1">
        <f t="shared" si="66"/>
        <v>2.3465012877289837</v>
      </c>
      <c r="H764" s="1">
        <f t="shared" si="67"/>
        <v>0.57425225629600618</v>
      </c>
      <c r="I764" s="1">
        <f t="shared" si="68"/>
        <v>0.31630138326838986</v>
      </c>
      <c r="J764" t="str">
        <f t="shared" si="69"/>
        <v>Wednesday</v>
      </c>
      <c r="K764" t="str">
        <f t="shared" si="70"/>
        <v>June</v>
      </c>
      <c r="L764">
        <f t="shared" si="71"/>
        <v>2023</v>
      </c>
    </row>
    <row r="765" spans="1:12" x14ac:dyDescent="0.3">
      <c r="A765" s="2">
        <v>45092</v>
      </c>
      <c r="B765" s="1">
        <v>184.166091918945</v>
      </c>
      <c r="C765" s="1">
        <v>184.671045997486</v>
      </c>
      <c r="D765" s="1">
        <v>181.95820196536599</v>
      </c>
      <c r="E765" s="1">
        <v>182.13642549530201</v>
      </c>
      <c r="F765" s="1">
        <v>65433200</v>
      </c>
      <c r="G765" s="1">
        <f t="shared" si="66"/>
        <v>2.7128440321200173</v>
      </c>
      <c r="H765" s="1">
        <f t="shared" si="67"/>
        <v>2.0296664236429933</v>
      </c>
      <c r="I765" s="1">
        <f t="shared" si="68"/>
        <v>1.1143660133460487</v>
      </c>
      <c r="J765" t="str">
        <f t="shared" si="69"/>
        <v>Thursday</v>
      </c>
      <c r="K765" t="str">
        <f t="shared" si="70"/>
        <v>June</v>
      </c>
      <c r="L765">
        <f t="shared" si="71"/>
        <v>2023</v>
      </c>
    </row>
    <row r="766" spans="1:12" x14ac:dyDescent="0.3">
      <c r="A766" s="2">
        <v>45093</v>
      </c>
      <c r="B766" s="1">
        <v>183.08688354492099</v>
      </c>
      <c r="C766" s="1">
        <v>185.13637085651101</v>
      </c>
      <c r="D766" s="1">
        <v>182.44333304736099</v>
      </c>
      <c r="E766" s="1">
        <v>184.878938571464</v>
      </c>
      <c r="F766" s="1">
        <v>101235600</v>
      </c>
      <c r="G766" s="1">
        <f t="shared" si="66"/>
        <v>2.6930378091500131</v>
      </c>
      <c r="H766" s="1">
        <f t="shared" si="67"/>
        <v>-1.7920550265430109</v>
      </c>
      <c r="I766" s="1">
        <f t="shared" si="68"/>
        <v>-0.96931269748192617</v>
      </c>
      <c r="J766" t="str">
        <f t="shared" si="69"/>
        <v>Friday</v>
      </c>
      <c r="K766" t="str">
        <f t="shared" si="70"/>
        <v>June</v>
      </c>
      <c r="L766">
        <f t="shared" si="71"/>
        <v>2023</v>
      </c>
    </row>
    <row r="767" spans="1:12" x14ac:dyDescent="0.3">
      <c r="A767" s="2">
        <v>45097</v>
      </c>
      <c r="B767" s="1">
        <v>183.17597961425699</v>
      </c>
      <c r="C767" s="1">
        <v>184.25518586224899</v>
      </c>
      <c r="D767" s="1">
        <v>182.581936513854</v>
      </c>
      <c r="E767" s="1">
        <v>182.581936513854</v>
      </c>
      <c r="F767" s="1">
        <v>49799100</v>
      </c>
      <c r="G767" s="1">
        <f t="shared" si="66"/>
        <v>1.6732493483949895</v>
      </c>
      <c r="H767" s="1">
        <f t="shared" si="67"/>
        <v>0.59404310040298469</v>
      </c>
      <c r="I767" s="1">
        <f t="shared" si="68"/>
        <v>0.32535699409558499</v>
      </c>
      <c r="J767" t="str">
        <f t="shared" si="69"/>
        <v>Tuesday</v>
      </c>
      <c r="K767" t="str">
        <f t="shared" si="70"/>
        <v>June</v>
      </c>
      <c r="L767">
        <f t="shared" si="71"/>
        <v>2023</v>
      </c>
    </row>
    <row r="768" spans="1:12" x14ac:dyDescent="0.3">
      <c r="A768" s="2">
        <v>45098</v>
      </c>
      <c r="B768" s="1">
        <v>182.13638305664</v>
      </c>
      <c r="C768" s="1">
        <v>183.57200596356199</v>
      </c>
      <c r="D768" s="1">
        <v>180.77995380287001</v>
      </c>
      <c r="E768" s="1">
        <v>183.067052002678</v>
      </c>
      <c r="F768" s="1">
        <v>49515700</v>
      </c>
      <c r="G768" s="1">
        <f t="shared" si="66"/>
        <v>2.7920521606919806</v>
      </c>
      <c r="H768" s="1">
        <f t="shared" si="67"/>
        <v>-0.9306689460379971</v>
      </c>
      <c r="I768" s="1">
        <f t="shared" si="68"/>
        <v>-0.50837599440033743</v>
      </c>
      <c r="J768" t="str">
        <f t="shared" si="69"/>
        <v>Wednesday</v>
      </c>
      <c r="K768" t="str">
        <f t="shared" si="70"/>
        <v>June</v>
      </c>
      <c r="L768">
        <f t="shared" si="71"/>
        <v>2023</v>
      </c>
    </row>
    <row r="769" spans="1:12" x14ac:dyDescent="0.3">
      <c r="A769" s="2">
        <v>45099</v>
      </c>
      <c r="B769" s="1">
        <v>185.14625549316401</v>
      </c>
      <c r="C769" s="1">
        <v>185.195762861058</v>
      </c>
      <c r="D769" s="1">
        <v>181.84926421078299</v>
      </c>
      <c r="E769" s="1">
        <v>181.91857754733999</v>
      </c>
      <c r="F769" s="1">
        <v>51245300</v>
      </c>
      <c r="G769" s="1">
        <f t="shared" si="66"/>
        <v>3.3464986502750094</v>
      </c>
      <c r="H769" s="1">
        <f t="shared" si="67"/>
        <v>3.2276779458240128</v>
      </c>
      <c r="I769" s="1">
        <f t="shared" si="68"/>
        <v>1.7742431747983991</v>
      </c>
      <c r="J769" t="str">
        <f t="shared" si="69"/>
        <v>Thursday</v>
      </c>
      <c r="K769" t="str">
        <f t="shared" si="70"/>
        <v>June</v>
      </c>
      <c r="L769">
        <f t="shared" si="71"/>
        <v>2023</v>
      </c>
    </row>
    <row r="770" spans="1:12" x14ac:dyDescent="0.3">
      <c r="A770" s="2">
        <v>45100</v>
      </c>
      <c r="B770" s="1">
        <v>184.82940673828099</v>
      </c>
      <c r="C770" s="1">
        <v>185.70068800461101</v>
      </c>
      <c r="D770" s="1">
        <v>183.17596350424199</v>
      </c>
      <c r="E770" s="1">
        <v>183.71061886586301</v>
      </c>
      <c r="F770" s="1">
        <v>53079300</v>
      </c>
      <c r="G770" s="1">
        <f t="shared" si="66"/>
        <v>2.5247245003690182</v>
      </c>
      <c r="H770" s="1">
        <f t="shared" si="67"/>
        <v>1.1187878724179825</v>
      </c>
      <c r="I770" s="1">
        <f t="shared" si="68"/>
        <v>0.60899466744209796</v>
      </c>
      <c r="J770" t="str">
        <f t="shared" si="69"/>
        <v>Friday</v>
      </c>
      <c r="K770" t="str">
        <f t="shared" si="70"/>
        <v>June</v>
      </c>
      <c r="L770">
        <f t="shared" si="71"/>
        <v>2023</v>
      </c>
    </row>
    <row r="771" spans="1:12" x14ac:dyDescent="0.3">
      <c r="A771" s="2">
        <v>45103</v>
      </c>
      <c r="B771" s="1">
        <v>183.43342590332</v>
      </c>
      <c r="C771" s="1">
        <v>186.18586660248201</v>
      </c>
      <c r="D771" s="1">
        <v>183.393813962416</v>
      </c>
      <c r="E771" s="1">
        <v>184.97795923291801</v>
      </c>
      <c r="F771" s="1">
        <v>48088700</v>
      </c>
      <c r="G771" s="1">
        <f t="shared" ref="G771:G834" si="72">C771-D771</f>
        <v>2.7920526400660037</v>
      </c>
      <c r="H771" s="1">
        <f t="shared" ref="H771:H834" si="73">B771-E771</f>
        <v>-1.5445333295980106</v>
      </c>
      <c r="I771" s="1">
        <f t="shared" ref="I771:I834" si="74">(B771-E771)/E771*100</f>
        <v>-0.83498236006225279</v>
      </c>
      <c r="J771" t="str">
        <f t="shared" ref="J771:J834" si="75">TEXT(A771,"dddd")</f>
        <v>Monday</v>
      </c>
      <c r="K771" t="str">
        <f t="shared" ref="K771:K834" si="76">TEXT(A771,"mmmm")</f>
        <v>June</v>
      </c>
      <c r="L771">
        <f t="shared" ref="L771:L834" si="77">YEAR(A771)</f>
        <v>2023</v>
      </c>
    </row>
    <row r="772" spans="1:12" x14ac:dyDescent="0.3">
      <c r="A772" s="2">
        <v>45104</v>
      </c>
      <c r="B772" s="1">
        <v>186.19577026367099</v>
      </c>
      <c r="C772" s="1">
        <v>186.522500806686</v>
      </c>
      <c r="D772" s="1">
        <v>183.82946279231999</v>
      </c>
      <c r="E772" s="1">
        <v>184.04728315432899</v>
      </c>
      <c r="F772" s="1">
        <v>50730800</v>
      </c>
      <c r="G772" s="1">
        <f t="shared" si="72"/>
        <v>2.6930380143660102</v>
      </c>
      <c r="H772" s="1">
        <f t="shared" si="73"/>
        <v>2.1484871093419997</v>
      </c>
      <c r="I772" s="1">
        <f t="shared" si="74"/>
        <v>1.1673560579215021</v>
      </c>
      <c r="J772" t="str">
        <f t="shared" si="75"/>
        <v>Tuesday</v>
      </c>
      <c r="K772" t="str">
        <f t="shared" si="76"/>
        <v>June</v>
      </c>
      <c r="L772">
        <f t="shared" si="77"/>
        <v>2023</v>
      </c>
    </row>
    <row r="773" spans="1:12" x14ac:dyDescent="0.3">
      <c r="A773" s="2">
        <v>45105</v>
      </c>
      <c r="B773" s="1">
        <v>187.37397766113199</v>
      </c>
      <c r="C773" s="1">
        <v>188.01752821246501</v>
      </c>
      <c r="D773" s="1">
        <v>185.74034004157701</v>
      </c>
      <c r="E773" s="1">
        <v>186.06705547946399</v>
      </c>
      <c r="F773" s="1">
        <v>51216800</v>
      </c>
      <c r="G773" s="1">
        <f t="shared" si="72"/>
        <v>2.277188170887996</v>
      </c>
      <c r="H773" s="1">
        <f t="shared" si="73"/>
        <v>1.3069221816679999</v>
      </c>
      <c r="I773" s="1">
        <f t="shared" si="74"/>
        <v>0.70239311214996014</v>
      </c>
      <c r="J773" t="str">
        <f t="shared" si="75"/>
        <v>Wednesday</v>
      </c>
      <c r="K773" t="str">
        <f t="shared" si="76"/>
        <v>June</v>
      </c>
      <c r="L773">
        <f t="shared" si="77"/>
        <v>2023</v>
      </c>
    </row>
    <row r="774" spans="1:12" x14ac:dyDescent="0.3">
      <c r="A774" s="2">
        <v>45106</v>
      </c>
      <c r="B774" s="1">
        <v>187.71060180664</v>
      </c>
      <c r="C774" s="1">
        <v>188.18585447217001</v>
      </c>
      <c r="D774" s="1">
        <v>187.06705126158801</v>
      </c>
      <c r="E774" s="1">
        <v>187.20566284548499</v>
      </c>
      <c r="F774" s="1">
        <v>46347300</v>
      </c>
      <c r="G774" s="1">
        <f t="shared" si="72"/>
        <v>1.1188032105820014</v>
      </c>
      <c r="H774" s="1">
        <f t="shared" si="73"/>
        <v>0.50493896115500547</v>
      </c>
      <c r="I774" s="1">
        <f t="shared" si="74"/>
        <v>0.26972419182200158</v>
      </c>
      <c r="J774" t="str">
        <f t="shared" si="75"/>
        <v>Thursday</v>
      </c>
      <c r="K774" t="str">
        <f t="shared" si="76"/>
        <v>June</v>
      </c>
      <c r="L774">
        <f t="shared" si="77"/>
        <v>2023</v>
      </c>
    </row>
    <row r="775" spans="1:12" x14ac:dyDescent="0.3">
      <c r="A775" s="2">
        <v>45107</v>
      </c>
      <c r="B775" s="1">
        <v>192.04718017578099</v>
      </c>
      <c r="C775" s="1">
        <v>192.55211911647601</v>
      </c>
      <c r="D775" s="1">
        <v>189.36403770849</v>
      </c>
      <c r="E775" s="1">
        <v>189.73038017843399</v>
      </c>
      <c r="F775" s="1">
        <v>85069600</v>
      </c>
      <c r="G775" s="1">
        <f t="shared" si="72"/>
        <v>3.1880814079860045</v>
      </c>
      <c r="H775" s="1">
        <f t="shared" si="73"/>
        <v>2.3167999973470046</v>
      </c>
      <c r="I775" s="1">
        <f t="shared" si="74"/>
        <v>1.221101225416902</v>
      </c>
      <c r="J775" t="str">
        <f t="shared" si="75"/>
        <v>Friday</v>
      </c>
      <c r="K775" t="str">
        <f t="shared" si="76"/>
        <v>June</v>
      </c>
      <c r="L775">
        <f t="shared" si="77"/>
        <v>2023</v>
      </c>
    </row>
    <row r="776" spans="1:12" x14ac:dyDescent="0.3">
      <c r="A776" s="2">
        <v>45110</v>
      </c>
      <c r="B776" s="1">
        <v>190.552154541015</v>
      </c>
      <c r="C776" s="1">
        <v>191.95807629669201</v>
      </c>
      <c r="D776" s="1">
        <v>189.85908154090299</v>
      </c>
      <c r="E776" s="1">
        <v>191.85906155166799</v>
      </c>
      <c r="F776" s="1">
        <v>31458200</v>
      </c>
      <c r="G776" s="1">
        <f t="shared" si="72"/>
        <v>2.0989947557890218</v>
      </c>
      <c r="H776" s="1">
        <f t="shared" si="73"/>
        <v>-1.3069070106529921</v>
      </c>
      <c r="I776" s="1">
        <f t="shared" si="74"/>
        <v>-0.68118075846057424</v>
      </c>
      <c r="J776" t="str">
        <f t="shared" si="75"/>
        <v>Monday</v>
      </c>
      <c r="K776" t="str">
        <f t="shared" si="76"/>
        <v>July</v>
      </c>
      <c r="L776">
        <f t="shared" si="77"/>
        <v>2023</v>
      </c>
    </row>
    <row r="777" spans="1:12" x14ac:dyDescent="0.3">
      <c r="A777" s="2">
        <v>45112</v>
      </c>
      <c r="B777" s="1">
        <v>189.433334350585</v>
      </c>
      <c r="C777" s="1">
        <v>191.066971743978</v>
      </c>
      <c r="D777" s="1">
        <v>188.73036598215401</v>
      </c>
      <c r="E777" s="1">
        <v>189.67096065277201</v>
      </c>
      <c r="F777" s="1">
        <v>46920300</v>
      </c>
      <c r="G777" s="1">
        <f t="shared" si="72"/>
        <v>2.3366057618239893</v>
      </c>
      <c r="H777" s="1">
        <f t="shared" si="73"/>
        <v>-0.2376263021870102</v>
      </c>
      <c r="I777" s="1">
        <f t="shared" si="74"/>
        <v>-0.12528343894563246</v>
      </c>
      <c r="J777" t="str">
        <f t="shared" si="75"/>
        <v>Wednesday</v>
      </c>
      <c r="K777" t="str">
        <f t="shared" si="76"/>
        <v>July</v>
      </c>
      <c r="L777">
        <f t="shared" si="77"/>
        <v>2023</v>
      </c>
    </row>
    <row r="778" spans="1:12" x14ac:dyDescent="0.3">
      <c r="A778" s="2">
        <v>45113</v>
      </c>
      <c r="B778" s="1">
        <v>189.90856933593699</v>
      </c>
      <c r="C778" s="1">
        <v>190.116494236042</v>
      </c>
      <c r="D778" s="1">
        <v>187.32444187549899</v>
      </c>
      <c r="E778" s="1">
        <v>187.958096898756</v>
      </c>
      <c r="F778" s="1">
        <v>45094300</v>
      </c>
      <c r="G778" s="1">
        <f t="shared" si="72"/>
        <v>2.7920523605430105</v>
      </c>
      <c r="H778" s="1">
        <f t="shared" si="73"/>
        <v>1.9504724371809914</v>
      </c>
      <c r="I778" s="1">
        <f t="shared" si="74"/>
        <v>1.0377166343792135</v>
      </c>
      <c r="J778" t="str">
        <f t="shared" si="75"/>
        <v>Thursday</v>
      </c>
      <c r="K778" t="str">
        <f t="shared" si="76"/>
        <v>July</v>
      </c>
      <c r="L778">
        <f t="shared" si="77"/>
        <v>2023</v>
      </c>
    </row>
    <row r="779" spans="1:12" x14ac:dyDescent="0.3">
      <c r="A779" s="2">
        <v>45114</v>
      </c>
      <c r="B779" s="1">
        <v>188.78976440429599</v>
      </c>
      <c r="C779" s="1">
        <v>190.76004279032799</v>
      </c>
      <c r="D779" s="1">
        <v>188.354138855011</v>
      </c>
      <c r="E779" s="1">
        <v>189.51253872470301</v>
      </c>
      <c r="F779" s="1">
        <v>46778000</v>
      </c>
      <c r="G779" s="1">
        <f t="shared" si="72"/>
        <v>2.4059039353169851</v>
      </c>
      <c r="H779" s="1">
        <f t="shared" si="73"/>
        <v>-0.72277432040701228</v>
      </c>
      <c r="I779" s="1">
        <f t="shared" si="74"/>
        <v>-0.38138601554853135</v>
      </c>
      <c r="J779" t="str">
        <f t="shared" si="75"/>
        <v>Friday</v>
      </c>
      <c r="K779" t="str">
        <f t="shared" si="76"/>
        <v>July</v>
      </c>
      <c r="L779">
        <f t="shared" si="77"/>
        <v>2023</v>
      </c>
    </row>
    <row r="780" spans="1:12" x14ac:dyDescent="0.3">
      <c r="A780" s="2">
        <v>45117</v>
      </c>
      <c r="B780" s="1">
        <v>186.740310668945</v>
      </c>
      <c r="C780" s="1">
        <v>188.10663557063199</v>
      </c>
      <c r="D780" s="1">
        <v>185.18586681905199</v>
      </c>
      <c r="E780" s="1">
        <v>187.38386117936099</v>
      </c>
      <c r="F780" s="1">
        <v>59922200</v>
      </c>
      <c r="G780" s="1">
        <f t="shared" si="72"/>
        <v>2.9207687515799989</v>
      </c>
      <c r="H780" s="1">
        <f t="shared" si="73"/>
        <v>-0.64355051041599154</v>
      </c>
      <c r="I780" s="1">
        <f t="shared" si="74"/>
        <v>-0.34343966783777324</v>
      </c>
      <c r="J780" t="str">
        <f t="shared" si="75"/>
        <v>Monday</v>
      </c>
      <c r="K780" t="str">
        <f t="shared" si="76"/>
        <v>July</v>
      </c>
      <c r="L780">
        <f t="shared" si="77"/>
        <v>2023</v>
      </c>
    </row>
    <row r="781" spans="1:12" x14ac:dyDescent="0.3">
      <c r="A781" s="2">
        <v>45118</v>
      </c>
      <c r="B781" s="1">
        <v>186.21553039550699</v>
      </c>
      <c r="C781" s="1">
        <v>187.42343752111699</v>
      </c>
      <c r="D781" s="1">
        <v>184.75020613613</v>
      </c>
      <c r="E781" s="1">
        <v>187.284825971007</v>
      </c>
      <c r="F781" s="1">
        <v>46638100</v>
      </c>
      <c r="G781" s="1">
        <f t="shared" si="72"/>
        <v>2.6732313849869911</v>
      </c>
      <c r="H781" s="1">
        <f t="shared" si="73"/>
        <v>-1.0692955755000071</v>
      </c>
      <c r="I781" s="1">
        <f t="shared" si="74"/>
        <v>-0.57094618848915257</v>
      </c>
      <c r="J781" t="str">
        <f t="shared" si="75"/>
        <v>Tuesday</v>
      </c>
      <c r="K781" t="str">
        <f t="shared" si="76"/>
        <v>July</v>
      </c>
      <c r="L781">
        <f t="shared" si="77"/>
        <v>2023</v>
      </c>
    </row>
    <row r="782" spans="1:12" x14ac:dyDescent="0.3">
      <c r="A782" s="2">
        <v>45119</v>
      </c>
      <c r="B782" s="1">
        <v>187.88880920410099</v>
      </c>
      <c r="C782" s="1">
        <v>189.79966981147399</v>
      </c>
      <c r="D782" s="1">
        <v>186.60169311695699</v>
      </c>
      <c r="E782" s="1">
        <v>187.79968989475799</v>
      </c>
      <c r="F782" s="1">
        <v>60750200</v>
      </c>
      <c r="G782" s="1">
        <f t="shared" si="72"/>
        <v>3.1979766945169956</v>
      </c>
      <c r="H782" s="1">
        <f t="shared" si="73"/>
        <v>8.9119309343004716E-2</v>
      </c>
      <c r="I782" s="1">
        <f t="shared" si="74"/>
        <v>4.7454449681438096E-2</v>
      </c>
      <c r="J782" t="str">
        <f t="shared" si="75"/>
        <v>Wednesday</v>
      </c>
      <c r="K782" t="str">
        <f t="shared" si="76"/>
        <v>July</v>
      </c>
      <c r="L782">
        <f t="shared" si="77"/>
        <v>2023</v>
      </c>
    </row>
    <row r="783" spans="1:12" x14ac:dyDescent="0.3">
      <c r="A783" s="2">
        <v>45120</v>
      </c>
      <c r="B783" s="1">
        <v>188.65118408203099</v>
      </c>
      <c r="C783" s="1">
        <v>189.294749743453</v>
      </c>
      <c r="D783" s="1">
        <v>187.89872334590001</v>
      </c>
      <c r="E783" s="1">
        <v>188.61158724645699</v>
      </c>
      <c r="F783" s="1">
        <v>41342300</v>
      </c>
      <c r="G783" s="1">
        <f t="shared" si="72"/>
        <v>1.396026397552987</v>
      </c>
      <c r="H783" s="1">
        <f t="shared" si="73"/>
        <v>3.9596835574002398E-2</v>
      </c>
      <c r="I783" s="1">
        <f t="shared" si="74"/>
        <v>2.0993850988731452E-2</v>
      </c>
      <c r="J783" t="str">
        <f t="shared" si="75"/>
        <v>Thursday</v>
      </c>
      <c r="K783" t="str">
        <f t="shared" si="76"/>
        <v>July</v>
      </c>
      <c r="L783">
        <f t="shared" si="77"/>
        <v>2023</v>
      </c>
    </row>
    <row r="784" spans="1:12" x14ac:dyDescent="0.3">
      <c r="A784" s="2">
        <v>45121</v>
      </c>
      <c r="B784" s="1">
        <v>188.79968261718699</v>
      </c>
      <c r="C784" s="1">
        <v>189.28481555311001</v>
      </c>
      <c r="D784" s="1">
        <v>187.75019286903401</v>
      </c>
      <c r="E784" s="1">
        <v>188.34423597358801</v>
      </c>
      <c r="F784" s="1">
        <v>41573900</v>
      </c>
      <c r="G784" s="1">
        <f t="shared" si="72"/>
        <v>1.5346226840759982</v>
      </c>
      <c r="H784" s="1">
        <f t="shared" si="73"/>
        <v>0.45544664359897524</v>
      </c>
      <c r="I784" s="1">
        <f t="shared" si="74"/>
        <v>0.2418160774842314</v>
      </c>
      <c r="J784" t="str">
        <f t="shared" si="75"/>
        <v>Friday</v>
      </c>
      <c r="K784" t="str">
        <f t="shared" si="76"/>
        <v>July</v>
      </c>
      <c r="L784">
        <f t="shared" si="77"/>
        <v>2023</v>
      </c>
    </row>
    <row r="785" spans="1:12" x14ac:dyDescent="0.3">
      <c r="A785" s="2">
        <v>45124</v>
      </c>
      <c r="B785" s="1">
        <v>192.06695556640599</v>
      </c>
      <c r="C785" s="1">
        <v>192.393686043375</v>
      </c>
      <c r="D785" s="1">
        <v>189.908558353936</v>
      </c>
      <c r="E785" s="1">
        <v>189.997662545602</v>
      </c>
      <c r="F785" s="1">
        <v>50520200</v>
      </c>
      <c r="G785" s="1">
        <f t="shared" si="72"/>
        <v>2.4851276894389969</v>
      </c>
      <c r="H785" s="1">
        <f t="shared" si="73"/>
        <v>2.0692930208039968</v>
      </c>
      <c r="I785" s="1">
        <f t="shared" si="74"/>
        <v>1.0891149886158933</v>
      </c>
      <c r="J785" t="str">
        <f t="shared" si="75"/>
        <v>Monday</v>
      </c>
      <c r="K785" t="str">
        <f t="shared" si="76"/>
        <v>July</v>
      </c>
      <c r="L785">
        <f t="shared" si="77"/>
        <v>2023</v>
      </c>
    </row>
    <row r="786" spans="1:12" x14ac:dyDescent="0.3">
      <c r="A786" s="2">
        <v>45125</v>
      </c>
      <c r="B786" s="1">
        <v>191.80955505371</v>
      </c>
      <c r="C786" s="1">
        <v>192.403613311507</v>
      </c>
      <c r="D786" s="1">
        <v>190.51254346863499</v>
      </c>
      <c r="E786" s="1">
        <v>191.43333225746599</v>
      </c>
      <c r="F786" s="1">
        <v>48353800</v>
      </c>
      <c r="G786" s="1">
        <f t="shared" si="72"/>
        <v>1.8910698428720139</v>
      </c>
      <c r="H786" s="1">
        <f t="shared" si="73"/>
        <v>0.3762227962440079</v>
      </c>
      <c r="I786" s="1">
        <f t="shared" si="74"/>
        <v>0.19652940885864723</v>
      </c>
      <c r="J786" t="str">
        <f t="shared" si="75"/>
        <v>Tuesday</v>
      </c>
      <c r="K786" t="str">
        <f t="shared" si="76"/>
        <v>July</v>
      </c>
      <c r="L786">
        <f t="shared" si="77"/>
        <v>2023</v>
      </c>
    </row>
    <row r="787" spans="1:12" x14ac:dyDescent="0.3">
      <c r="A787" s="2">
        <v>45126</v>
      </c>
      <c r="B787" s="1">
        <v>193.16596984863199</v>
      </c>
      <c r="C787" s="1">
        <v>196.26493172677701</v>
      </c>
      <c r="D787" s="1">
        <v>190.74024473686001</v>
      </c>
      <c r="E787" s="1">
        <v>191.18579595006099</v>
      </c>
      <c r="F787" s="1">
        <v>80507300</v>
      </c>
      <c r="G787" s="1">
        <f t="shared" si="72"/>
        <v>5.5246869899170008</v>
      </c>
      <c r="H787" s="1">
        <f t="shared" si="73"/>
        <v>1.980173898570996</v>
      </c>
      <c r="I787" s="1">
        <f t="shared" si="74"/>
        <v>1.0357327482049088</v>
      </c>
      <c r="J787" t="str">
        <f t="shared" si="75"/>
        <v>Wednesday</v>
      </c>
      <c r="K787" t="str">
        <f t="shared" si="76"/>
        <v>July</v>
      </c>
      <c r="L787">
        <f t="shared" si="77"/>
        <v>2023</v>
      </c>
    </row>
    <row r="788" spans="1:12" x14ac:dyDescent="0.3">
      <c r="A788" s="2">
        <v>45127</v>
      </c>
      <c r="B788" s="1">
        <v>191.21551513671801</v>
      </c>
      <c r="C788" s="1">
        <v>194.52240222913099</v>
      </c>
      <c r="D788" s="1">
        <v>190.591755466238</v>
      </c>
      <c r="E788" s="1">
        <v>193.15607727761301</v>
      </c>
      <c r="F788" s="1">
        <v>59581200</v>
      </c>
      <c r="G788" s="1">
        <f t="shared" si="72"/>
        <v>3.9306467628929909</v>
      </c>
      <c r="H788" s="1">
        <f t="shared" si="73"/>
        <v>-1.9405621408949969</v>
      </c>
      <c r="I788" s="1">
        <f t="shared" si="74"/>
        <v>-1.0046601526836401</v>
      </c>
      <c r="J788" t="str">
        <f t="shared" si="75"/>
        <v>Thursday</v>
      </c>
      <c r="K788" t="str">
        <f t="shared" si="76"/>
        <v>July</v>
      </c>
      <c r="L788">
        <f t="shared" si="77"/>
        <v>2023</v>
      </c>
    </row>
    <row r="789" spans="1:12" x14ac:dyDescent="0.3">
      <c r="A789" s="2">
        <v>45128</v>
      </c>
      <c r="B789" s="1">
        <v>190.03729248046801</v>
      </c>
      <c r="C789" s="1">
        <v>193.03725474426199</v>
      </c>
      <c r="D789" s="1">
        <v>189.33432409540001</v>
      </c>
      <c r="E789" s="1">
        <v>192.17588392818101</v>
      </c>
      <c r="F789" s="1">
        <v>71917800</v>
      </c>
      <c r="G789" s="1">
        <f t="shared" si="72"/>
        <v>3.7029306488619795</v>
      </c>
      <c r="H789" s="1">
        <f t="shared" si="73"/>
        <v>-2.1385914477129973</v>
      </c>
      <c r="I789" s="1">
        <f t="shared" si="74"/>
        <v>-1.112830290668636</v>
      </c>
      <c r="J789" t="str">
        <f t="shared" si="75"/>
        <v>Friday</v>
      </c>
      <c r="K789" t="str">
        <f t="shared" si="76"/>
        <v>July</v>
      </c>
      <c r="L789">
        <f t="shared" si="77"/>
        <v>2023</v>
      </c>
    </row>
    <row r="790" spans="1:12" x14ac:dyDescent="0.3">
      <c r="A790" s="2">
        <v>45131</v>
      </c>
      <c r="B790" s="1">
        <v>190.839263916015</v>
      </c>
      <c r="C790" s="1">
        <v>192.97785540204799</v>
      </c>
      <c r="D790" s="1">
        <v>190.34422042985199</v>
      </c>
      <c r="E790" s="1">
        <v>191.49272494355799</v>
      </c>
      <c r="F790" s="1">
        <v>45377800</v>
      </c>
      <c r="G790" s="1">
        <f t="shared" si="72"/>
        <v>2.6336349721960062</v>
      </c>
      <c r="H790" s="1">
        <f t="shared" si="73"/>
        <v>-0.6534610275429884</v>
      </c>
      <c r="I790" s="1">
        <f t="shared" si="74"/>
        <v>-0.34124587643504184</v>
      </c>
      <c r="J790" t="str">
        <f t="shared" si="75"/>
        <v>Monday</v>
      </c>
      <c r="K790" t="str">
        <f t="shared" si="76"/>
        <v>July</v>
      </c>
      <c r="L790">
        <f t="shared" si="77"/>
        <v>2023</v>
      </c>
    </row>
    <row r="791" spans="1:12" x14ac:dyDescent="0.3">
      <c r="A791" s="2">
        <v>45132</v>
      </c>
      <c r="B791" s="1">
        <v>191.70063781738199</v>
      </c>
      <c r="C791" s="1">
        <v>192.51251639930501</v>
      </c>
      <c r="D791" s="1">
        <v>191.00757994716099</v>
      </c>
      <c r="E791" s="1">
        <v>191.41351923812201</v>
      </c>
      <c r="F791" s="1">
        <v>37283200</v>
      </c>
      <c r="G791" s="1">
        <f t="shared" si="72"/>
        <v>1.5049364521440225</v>
      </c>
      <c r="H791" s="1">
        <f t="shared" si="73"/>
        <v>0.28711857925998174</v>
      </c>
      <c r="I791" s="1">
        <f t="shared" si="74"/>
        <v>0.14999911208089795</v>
      </c>
      <c r="J791" t="str">
        <f t="shared" si="75"/>
        <v>Tuesday</v>
      </c>
      <c r="K791" t="str">
        <f t="shared" si="76"/>
        <v>July</v>
      </c>
      <c r="L791">
        <f t="shared" si="77"/>
        <v>2023</v>
      </c>
    </row>
    <row r="792" spans="1:12" x14ac:dyDescent="0.3">
      <c r="A792" s="2">
        <v>45133</v>
      </c>
      <c r="B792" s="1">
        <v>192.57192993164</v>
      </c>
      <c r="C792" s="1">
        <v>193.70062855675801</v>
      </c>
      <c r="D792" s="1">
        <v>191.403634472101</v>
      </c>
      <c r="E792" s="1">
        <v>191.75015587275601</v>
      </c>
      <c r="F792" s="1">
        <v>47471900</v>
      </c>
      <c r="G792" s="1">
        <f t="shared" si="72"/>
        <v>2.2969940846570012</v>
      </c>
      <c r="H792" s="1">
        <f t="shared" si="73"/>
        <v>0.8217740588839888</v>
      </c>
      <c r="I792" s="1">
        <f t="shared" si="74"/>
        <v>0.42856500175640644</v>
      </c>
      <c r="J792" t="str">
        <f t="shared" si="75"/>
        <v>Wednesday</v>
      </c>
      <c r="K792" t="str">
        <f t="shared" si="76"/>
        <v>July</v>
      </c>
      <c r="L792">
        <f t="shared" si="77"/>
        <v>2023</v>
      </c>
    </row>
    <row r="793" spans="1:12" x14ac:dyDescent="0.3">
      <c r="A793" s="2">
        <v>45134</v>
      </c>
      <c r="B793" s="1">
        <v>191.304595947265</v>
      </c>
      <c r="C793" s="1">
        <v>195.245137659916</v>
      </c>
      <c r="D793" s="1">
        <v>190.64123952357301</v>
      </c>
      <c r="E793" s="1">
        <v>194.07684234558599</v>
      </c>
      <c r="F793" s="1">
        <v>47460200</v>
      </c>
      <c r="G793" s="1">
        <f t="shared" si="72"/>
        <v>4.6038981363429912</v>
      </c>
      <c r="H793" s="1">
        <f t="shared" si="73"/>
        <v>-2.7722463983209877</v>
      </c>
      <c r="I793" s="1">
        <f t="shared" si="74"/>
        <v>-1.4284271965763662</v>
      </c>
      <c r="J793" t="str">
        <f t="shared" si="75"/>
        <v>Thursday</v>
      </c>
      <c r="K793" t="str">
        <f t="shared" si="76"/>
        <v>July</v>
      </c>
      <c r="L793">
        <f t="shared" si="77"/>
        <v>2023</v>
      </c>
    </row>
    <row r="794" spans="1:12" x14ac:dyDescent="0.3">
      <c r="A794" s="2">
        <v>45135</v>
      </c>
      <c r="B794" s="1">
        <v>193.888748168945</v>
      </c>
      <c r="C794" s="1">
        <v>194.68082082781399</v>
      </c>
      <c r="D794" s="1">
        <v>192.21549864280999</v>
      </c>
      <c r="E794" s="1">
        <v>192.74024356896101</v>
      </c>
      <c r="F794" s="1">
        <v>48291400</v>
      </c>
      <c r="G794" s="1">
        <f t="shared" si="72"/>
        <v>2.4653221850039984</v>
      </c>
      <c r="H794" s="1">
        <f t="shared" si="73"/>
        <v>1.148504599983994</v>
      </c>
      <c r="I794" s="1">
        <f t="shared" si="74"/>
        <v>0.59588209432404693</v>
      </c>
      <c r="J794" t="str">
        <f t="shared" si="75"/>
        <v>Friday</v>
      </c>
      <c r="K794" t="str">
        <f t="shared" si="76"/>
        <v>July</v>
      </c>
      <c r="L794">
        <f t="shared" si="77"/>
        <v>2023</v>
      </c>
    </row>
    <row r="795" spans="1:12" x14ac:dyDescent="0.3">
      <c r="A795" s="2">
        <v>45138</v>
      </c>
      <c r="B795" s="1">
        <v>194.50257873535099</v>
      </c>
      <c r="C795" s="1">
        <v>194.54219067365401</v>
      </c>
      <c r="D795" s="1">
        <v>193.32437284504601</v>
      </c>
      <c r="E795" s="1">
        <v>194.11644542830001</v>
      </c>
      <c r="F795" s="1">
        <v>38824100</v>
      </c>
      <c r="G795" s="1">
        <f t="shared" si="72"/>
        <v>1.2178178286079913</v>
      </c>
      <c r="H795" s="1">
        <f t="shared" si="73"/>
        <v>0.38613330705098292</v>
      </c>
      <c r="I795" s="1">
        <f t="shared" si="74"/>
        <v>0.19891838952594432</v>
      </c>
      <c r="J795" t="str">
        <f t="shared" si="75"/>
        <v>Monday</v>
      </c>
      <c r="K795" t="str">
        <f t="shared" si="76"/>
        <v>July</v>
      </c>
      <c r="L795">
        <f t="shared" si="77"/>
        <v>2023</v>
      </c>
    </row>
    <row r="796" spans="1:12" x14ac:dyDescent="0.3">
      <c r="A796" s="2">
        <v>45139</v>
      </c>
      <c r="B796" s="1">
        <v>193.67092895507801</v>
      </c>
      <c r="C796" s="1">
        <v>194.77982161953301</v>
      </c>
      <c r="D796" s="1">
        <v>193.34419841483</v>
      </c>
      <c r="E796" s="1">
        <v>194.294688632598</v>
      </c>
      <c r="F796" s="1">
        <v>35175100</v>
      </c>
      <c r="G796" s="1">
        <f t="shared" si="72"/>
        <v>1.4356232047030062</v>
      </c>
      <c r="H796" s="1">
        <f t="shared" si="73"/>
        <v>-0.62375967751998473</v>
      </c>
      <c r="I796" s="1">
        <f t="shared" si="74"/>
        <v>-0.3210379459726172</v>
      </c>
      <c r="J796" t="str">
        <f t="shared" si="75"/>
        <v>Tuesday</v>
      </c>
      <c r="K796" t="str">
        <f t="shared" si="76"/>
        <v>August</v>
      </c>
      <c r="L796">
        <f t="shared" si="77"/>
        <v>2023</v>
      </c>
    </row>
    <row r="797" spans="1:12" x14ac:dyDescent="0.3">
      <c r="A797" s="2">
        <v>45140</v>
      </c>
      <c r="B797" s="1">
        <v>190.67092895507801</v>
      </c>
      <c r="C797" s="1">
        <v>193.24514572174701</v>
      </c>
      <c r="D797" s="1">
        <v>189.948169778737</v>
      </c>
      <c r="E797" s="1">
        <v>193.10653416590699</v>
      </c>
      <c r="F797" s="1">
        <v>50389300</v>
      </c>
      <c r="G797" s="1">
        <f t="shared" si="72"/>
        <v>3.2969759430100112</v>
      </c>
      <c r="H797" s="1">
        <f t="shared" si="73"/>
        <v>-2.4356052108289816</v>
      </c>
      <c r="I797" s="1">
        <f t="shared" si="74"/>
        <v>-1.2612753997937936</v>
      </c>
      <c r="J797" t="str">
        <f t="shared" si="75"/>
        <v>Wednesday</v>
      </c>
      <c r="K797" t="str">
        <f t="shared" si="76"/>
        <v>August</v>
      </c>
      <c r="L797">
        <f t="shared" si="77"/>
        <v>2023</v>
      </c>
    </row>
    <row r="798" spans="1:12" x14ac:dyDescent="0.3">
      <c r="A798" s="2">
        <v>45141</v>
      </c>
      <c r="B798" s="1">
        <v>189.27491760253901</v>
      </c>
      <c r="C798" s="1">
        <v>190.46301890335599</v>
      </c>
      <c r="D798" s="1">
        <v>188.79968010371701</v>
      </c>
      <c r="E798" s="1">
        <v>189.670961441163</v>
      </c>
      <c r="F798" s="1">
        <v>61235200</v>
      </c>
      <c r="G798" s="1">
        <f t="shared" si="72"/>
        <v>1.6633387996389786</v>
      </c>
      <c r="H798" s="1">
        <f t="shared" si="73"/>
        <v>-0.39604383862399573</v>
      </c>
      <c r="I798" s="1">
        <f t="shared" si="74"/>
        <v>-0.20880573157575877</v>
      </c>
      <c r="J798" t="str">
        <f t="shared" si="75"/>
        <v>Thursday</v>
      </c>
      <c r="K798" t="str">
        <f t="shared" si="76"/>
        <v>August</v>
      </c>
      <c r="L798">
        <f t="shared" si="77"/>
        <v>2023</v>
      </c>
    </row>
    <row r="799" spans="1:12" x14ac:dyDescent="0.3">
      <c r="A799" s="2">
        <v>45142</v>
      </c>
      <c r="B799" s="1">
        <v>180.185943603515</v>
      </c>
      <c r="C799" s="1">
        <v>185.52251207833001</v>
      </c>
      <c r="D799" s="1">
        <v>180.11663025996501</v>
      </c>
      <c r="E799" s="1">
        <v>183.68094960257099</v>
      </c>
      <c r="F799" s="1">
        <v>115799700</v>
      </c>
      <c r="G799" s="1">
        <f t="shared" si="72"/>
        <v>5.4058818183650033</v>
      </c>
      <c r="H799" s="1">
        <f t="shared" si="73"/>
        <v>-3.4950059990559907</v>
      </c>
      <c r="I799" s="1">
        <f t="shared" si="74"/>
        <v>-1.902759108453058</v>
      </c>
      <c r="J799" t="str">
        <f t="shared" si="75"/>
        <v>Friday</v>
      </c>
      <c r="K799" t="str">
        <f t="shared" si="76"/>
        <v>August</v>
      </c>
      <c r="L799">
        <f t="shared" si="77"/>
        <v>2023</v>
      </c>
    </row>
    <row r="800" spans="1:12" x14ac:dyDescent="0.3">
      <c r="A800" s="2">
        <v>45145</v>
      </c>
      <c r="B800" s="1">
        <v>177.077056884765</v>
      </c>
      <c r="C800" s="1">
        <v>181.31462781819599</v>
      </c>
      <c r="D800" s="1">
        <v>175.591926461155</v>
      </c>
      <c r="E800" s="1">
        <v>180.32454086912301</v>
      </c>
      <c r="F800" s="1">
        <v>97576100</v>
      </c>
      <c r="G800" s="1">
        <f t="shared" si="72"/>
        <v>5.7227013570409895</v>
      </c>
      <c r="H800" s="1">
        <f t="shared" si="73"/>
        <v>-3.2474839843580128</v>
      </c>
      <c r="I800" s="1">
        <f t="shared" si="74"/>
        <v>-1.8009107183669417</v>
      </c>
      <c r="J800" t="str">
        <f t="shared" si="75"/>
        <v>Monday</v>
      </c>
      <c r="K800" t="str">
        <f t="shared" si="76"/>
        <v>August</v>
      </c>
      <c r="L800">
        <f t="shared" si="77"/>
        <v>2023</v>
      </c>
    </row>
    <row r="801" spans="1:12" x14ac:dyDescent="0.3">
      <c r="A801" s="2">
        <v>45146</v>
      </c>
      <c r="B801" s="1">
        <v>178.01763916015599</v>
      </c>
      <c r="C801" s="1">
        <v>178.482981241868</v>
      </c>
      <c r="D801" s="1">
        <v>175.81964489133199</v>
      </c>
      <c r="E801" s="1">
        <v>177.908728989808</v>
      </c>
      <c r="F801" s="1">
        <v>67823000</v>
      </c>
      <c r="G801" s="1">
        <f t="shared" si="72"/>
        <v>2.6633363505360137</v>
      </c>
      <c r="H801" s="1">
        <f t="shared" si="73"/>
        <v>0.10891017034799688</v>
      </c>
      <c r="I801" s="1">
        <f t="shared" si="74"/>
        <v>6.1216878433343259E-2</v>
      </c>
      <c r="J801" t="str">
        <f t="shared" si="75"/>
        <v>Tuesday</v>
      </c>
      <c r="K801" t="str">
        <f t="shared" si="76"/>
        <v>August</v>
      </c>
      <c r="L801">
        <f t="shared" si="77"/>
        <v>2023</v>
      </c>
    </row>
    <row r="802" spans="1:12" x14ac:dyDescent="0.3">
      <c r="A802" s="2">
        <v>45147</v>
      </c>
      <c r="B802" s="1">
        <v>176.42361450195301</v>
      </c>
      <c r="C802" s="1">
        <v>179.13644336005601</v>
      </c>
      <c r="D802" s="1">
        <v>175.255303922764</v>
      </c>
      <c r="E802" s="1">
        <v>179.07704055404301</v>
      </c>
      <c r="F802" s="1">
        <v>60378500</v>
      </c>
      <c r="G802" s="1">
        <f t="shared" si="72"/>
        <v>3.8811394372920063</v>
      </c>
      <c r="H802" s="1">
        <f t="shared" si="73"/>
        <v>-2.6534260520899977</v>
      </c>
      <c r="I802" s="1">
        <f t="shared" si="74"/>
        <v>-1.4817231979491139</v>
      </c>
      <c r="J802" t="str">
        <f t="shared" si="75"/>
        <v>Wednesday</v>
      </c>
      <c r="K802" t="str">
        <f t="shared" si="76"/>
        <v>August</v>
      </c>
      <c r="L802">
        <f t="shared" si="77"/>
        <v>2023</v>
      </c>
    </row>
    <row r="803" spans="1:12" x14ac:dyDescent="0.3">
      <c r="A803" s="2">
        <v>45148</v>
      </c>
      <c r="B803" s="1">
        <v>176.20578002929599</v>
      </c>
      <c r="C803" s="1">
        <v>178.958220609319</v>
      </c>
      <c r="D803" s="1">
        <v>175.839452683205</v>
      </c>
      <c r="E803" s="1">
        <v>177.70080592181799</v>
      </c>
      <c r="F803" s="1">
        <v>54686900</v>
      </c>
      <c r="G803" s="1">
        <f t="shared" si="72"/>
        <v>3.1187679261140033</v>
      </c>
      <c r="H803" s="1">
        <f t="shared" si="73"/>
        <v>-1.4950258925219941</v>
      </c>
      <c r="I803" s="1">
        <f t="shared" si="74"/>
        <v>-0.84131632648855414</v>
      </c>
      <c r="J803" t="str">
        <f t="shared" si="75"/>
        <v>Thursday</v>
      </c>
      <c r="K803" t="str">
        <f t="shared" si="76"/>
        <v>August</v>
      </c>
      <c r="L803">
        <f t="shared" si="77"/>
        <v>2023</v>
      </c>
    </row>
    <row r="804" spans="1:12" x14ac:dyDescent="0.3">
      <c r="A804" s="2">
        <v>45149</v>
      </c>
      <c r="B804" s="1">
        <v>176.26525878906199</v>
      </c>
      <c r="C804" s="1">
        <v>177.088142489332</v>
      </c>
      <c r="D804" s="1">
        <v>175.03590276334799</v>
      </c>
      <c r="E804" s="1">
        <v>175.79930344662199</v>
      </c>
      <c r="F804" s="1">
        <v>51988100</v>
      </c>
      <c r="G804" s="1">
        <f t="shared" si="72"/>
        <v>2.0522397259840091</v>
      </c>
      <c r="H804" s="1">
        <f t="shared" si="73"/>
        <v>0.46595534243999737</v>
      </c>
      <c r="I804" s="1">
        <f t="shared" si="74"/>
        <v>0.265049595365135</v>
      </c>
      <c r="J804" t="str">
        <f t="shared" si="75"/>
        <v>Friday</v>
      </c>
      <c r="K804" t="str">
        <f t="shared" si="76"/>
        <v>August</v>
      </c>
      <c r="L804">
        <f t="shared" si="77"/>
        <v>2023</v>
      </c>
    </row>
    <row r="805" spans="1:12" x14ac:dyDescent="0.3">
      <c r="A805" s="2">
        <v>45152</v>
      </c>
      <c r="B805" s="1">
        <v>177.92092895507801</v>
      </c>
      <c r="C805" s="1">
        <v>178.148952202423</v>
      </c>
      <c r="D805" s="1">
        <v>175.789358622652</v>
      </c>
      <c r="E805" s="1">
        <v>176.44370198765299</v>
      </c>
      <c r="F805" s="1">
        <v>43675600</v>
      </c>
      <c r="G805" s="1">
        <f t="shared" si="72"/>
        <v>2.3595935797710013</v>
      </c>
      <c r="H805" s="1">
        <f t="shared" si="73"/>
        <v>1.4772269674250254</v>
      </c>
      <c r="I805" s="1">
        <f t="shared" si="74"/>
        <v>0.83722283696382516</v>
      </c>
      <c r="J805" t="str">
        <f t="shared" si="75"/>
        <v>Monday</v>
      </c>
      <c r="K805" t="str">
        <f t="shared" si="76"/>
        <v>August</v>
      </c>
      <c r="L805">
        <f t="shared" si="77"/>
        <v>2023</v>
      </c>
    </row>
    <row r="806" spans="1:12" x14ac:dyDescent="0.3">
      <c r="A806" s="2">
        <v>45153</v>
      </c>
      <c r="B806" s="1">
        <v>175.92817687988199</v>
      </c>
      <c r="C806" s="1">
        <v>177.940766287896</v>
      </c>
      <c r="D806" s="1">
        <v>175.531613351104</v>
      </c>
      <c r="E806" s="1">
        <v>177.345920994728</v>
      </c>
      <c r="F806" s="1">
        <v>43622600</v>
      </c>
      <c r="G806" s="1">
        <f t="shared" si="72"/>
        <v>2.4091529367919975</v>
      </c>
      <c r="H806" s="1">
        <f t="shared" si="73"/>
        <v>-1.4177441148460161</v>
      </c>
      <c r="I806" s="1">
        <f t="shared" si="74"/>
        <v>-0.79942301852443598</v>
      </c>
      <c r="J806" t="str">
        <f t="shared" si="75"/>
        <v>Tuesday</v>
      </c>
      <c r="K806" t="str">
        <f t="shared" si="76"/>
        <v>August</v>
      </c>
      <c r="L806">
        <f t="shared" si="77"/>
        <v>2023</v>
      </c>
    </row>
    <row r="807" spans="1:12" x14ac:dyDescent="0.3">
      <c r="A807" s="2">
        <v>45154</v>
      </c>
      <c r="B807" s="1">
        <v>175.055740356445</v>
      </c>
      <c r="C807" s="1">
        <v>177.00883168990899</v>
      </c>
      <c r="D807" s="1">
        <v>174.98633341606299</v>
      </c>
      <c r="E807" s="1">
        <v>175.61093536777801</v>
      </c>
      <c r="F807" s="1">
        <v>46964900</v>
      </c>
      <c r="G807" s="1">
        <f t="shared" si="72"/>
        <v>2.0224982738459971</v>
      </c>
      <c r="H807" s="1">
        <f t="shared" si="73"/>
        <v>-0.55519501133301219</v>
      </c>
      <c r="I807" s="1">
        <f t="shared" si="74"/>
        <v>-0.31615059174434657</v>
      </c>
      <c r="J807" t="str">
        <f t="shared" si="75"/>
        <v>Wednesday</v>
      </c>
      <c r="K807" t="str">
        <f t="shared" si="76"/>
        <v>August</v>
      </c>
      <c r="L807">
        <f t="shared" si="77"/>
        <v>2023</v>
      </c>
    </row>
    <row r="808" spans="1:12" x14ac:dyDescent="0.3">
      <c r="A808" s="2">
        <v>45155</v>
      </c>
      <c r="B808" s="1">
        <v>172.50776672363199</v>
      </c>
      <c r="C808" s="1">
        <v>175.98765933045101</v>
      </c>
      <c r="D808" s="1">
        <v>171.99222203553501</v>
      </c>
      <c r="E808" s="1">
        <v>175.620837311114</v>
      </c>
      <c r="F808" s="1">
        <v>66062900</v>
      </c>
      <c r="G808" s="1">
        <f t="shared" si="72"/>
        <v>3.9954372949160017</v>
      </c>
      <c r="H808" s="1">
        <f t="shared" si="73"/>
        <v>-3.1130705874820137</v>
      </c>
      <c r="I808" s="1">
        <f t="shared" si="74"/>
        <v>-1.7726088971818186</v>
      </c>
      <c r="J808" t="str">
        <f t="shared" si="75"/>
        <v>Thursday</v>
      </c>
      <c r="K808" t="str">
        <f t="shared" si="76"/>
        <v>August</v>
      </c>
      <c r="L808">
        <f t="shared" si="77"/>
        <v>2023</v>
      </c>
    </row>
    <row r="809" spans="1:12" x14ac:dyDescent="0.3">
      <c r="A809" s="2">
        <v>45156</v>
      </c>
      <c r="B809" s="1">
        <v>172.99357604980401</v>
      </c>
      <c r="C809" s="1">
        <v>173.598345283887</v>
      </c>
      <c r="D809" s="1">
        <v>170.48527458580199</v>
      </c>
      <c r="E809" s="1">
        <v>170.82235510894901</v>
      </c>
      <c r="F809" s="1">
        <v>61114200</v>
      </c>
      <c r="G809" s="1">
        <f t="shared" si="72"/>
        <v>3.1130706980850107</v>
      </c>
      <c r="H809" s="1">
        <f t="shared" si="73"/>
        <v>2.1712209408549938</v>
      </c>
      <c r="I809" s="1">
        <f t="shared" si="74"/>
        <v>1.2710402801028051</v>
      </c>
      <c r="J809" t="str">
        <f t="shared" si="75"/>
        <v>Friday</v>
      </c>
      <c r="K809" t="str">
        <f t="shared" si="76"/>
        <v>August</v>
      </c>
      <c r="L809">
        <f t="shared" si="77"/>
        <v>2023</v>
      </c>
    </row>
    <row r="810" spans="1:12" x14ac:dyDescent="0.3">
      <c r="A810" s="2">
        <v>45159</v>
      </c>
      <c r="B810" s="1">
        <v>174.33198547363199</v>
      </c>
      <c r="C810" s="1">
        <v>174.61950689363599</v>
      </c>
      <c r="D810" s="1">
        <v>172.25000423465301</v>
      </c>
      <c r="E810" s="1">
        <v>173.56859991663799</v>
      </c>
      <c r="F810" s="1">
        <v>46311900</v>
      </c>
      <c r="G810" s="1">
        <f t="shared" si="72"/>
        <v>2.3695026589829808</v>
      </c>
      <c r="H810" s="1">
        <f t="shared" si="73"/>
        <v>0.76338555699399535</v>
      </c>
      <c r="I810" s="1">
        <f t="shared" si="74"/>
        <v>0.43981777657977095</v>
      </c>
      <c r="J810" t="str">
        <f t="shared" si="75"/>
        <v>Monday</v>
      </c>
      <c r="K810" t="str">
        <f t="shared" si="76"/>
        <v>August</v>
      </c>
      <c r="L810">
        <f t="shared" si="77"/>
        <v>2023</v>
      </c>
    </row>
    <row r="811" spans="1:12" x14ac:dyDescent="0.3">
      <c r="A811" s="2">
        <v>45160</v>
      </c>
      <c r="B811" s="1">
        <v>175.71005249023401</v>
      </c>
      <c r="C811" s="1">
        <v>176.15619021692899</v>
      </c>
      <c r="D811" s="1">
        <v>174.738461309976</v>
      </c>
      <c r="E811" s="1">
        <v>175.541512243613</v>
      </c>
      <c r="F811" s="1">
        <v>42084200</v>
      </c>
      <c r="G811" s="1">
        <f t="shared" si="72"/>
        <v>1.4177289069529877</v>
      </c>
      <c r="H811" s="1">
        <f t="shared" si="73"/>
        <v>0.16854024662100642</v>
      </c>
      <c r="I811" s="1">
        <f t="shared" si="74"/>
        <v>9.6011618258768125E-2</v>
      </c>
      <c r="J811" t="str">
        <f t="shared" si="75"/>
        <v>Tuesday</v>
      </c>
      <c r="K811" t="str">
        <f t="shared" si="76"/>
        <v>August</v>
      </c>
      <c r="L811">
        <f t="shared" si="77"/>
        <v>2023</v>
      </c>
    </row>
    <row r="812" spans="1:12" x14ac:dyDescent="0.3">
      <c r="A812" s="2">
        <v>45161</v>
      </c>
      <c r="B812" s="1">
        <v>179.56671142578099</v>
      </c>
      <c r="C812" s="1">
        <v>179.99303161559601</v>
      </c>
      <c r="D812" s="1">
        <v>176.800645100709</v>
      </c>
      <c r="E812" s="1">
        <v>176.98901808263199</v>
      </c>
      <c r="F812" s="1">
        <v>52722800</v>
      </c>
      <c r="G812" s="1">
        <f t="shared" si="72"/>
        <v>3.192386514887005</v>
      </c>
      <c r="H812" s="1">
        <f t="shared" si="73"/>
        <v>2.5776933431490079</v>
      </c>
      <c r="I812" s="1">
        <f t="shared" si="74"/>
        <v>1.4564142855154683</v>
      </c>
      <c r="J812" t="str">
        <f t="shared" si="75"/>
        <v>Wednesday</v>
      </c>
      <c r="K812" t="str">
        <f t="shared" si="76"/>
        <v>August</v>
      </c>
      <c r="L812">
        <f t="shared" si="77"/>
        <v>2023</v>
      </c>
    </row>
    <row r="813" spans="1:12" x14ac:dyDescent="0.3">
      <c r="A813" s="2">
        <v>45162</v>
      </c>
      <c r="B813" s="1">
        <v>174.86735534667901</v>
      </c>
      <c r="C813" s="1">
        <v>179.54687744583001</v>
      </c>
      <c r="D813" s="1">
        <v>174.50051821034501</v>
      </c>
      <c r="E813" s="1">
        <v>179.12055729493599</v>
      </c>
      <c r="F813" s="1">
        <v>54945800</v>
      </c>
      <c r="G813" s="1">
        <f t="shared" si="72"/>
        <v>5.0463592354849993</v>
      </c>
      <c r="H813" s="1">
        <f t="shared" si="73"/>
        <v>-4.2532019482569865</v>
      </c>
      <c r="I813" s="1">
        <f t="shared" si="74"/>
        <v>-2.3744912434890191</v>
      </c>
      <c r="J813" t="str">
        <f t="shared" si="75"/>
        <v>Thursday</v>
      </c>
      <c r="K813" t="str">
        <f t="shared" si="76"/>
        <v>August</v>
      </c>
      <c r="L813">
        <f t="shared" si="77"/>
        <v>2023</v>
      </c>
    </row>
    <row r="814" spans="1:12" x14ac:dyDescent="0.3">
      <c r="A814" s="2">
        <v>45163</v>
      </c>
      <c r="B814" s="1">
        <v>177.07823181152301</v>
      </c>
      <c r="C814" s="1">
        <v>177.61359408671299</v>
      </c>
      <c r="D814" s="1">
        <v>174.31216565516999</v>
      </c>
      <c r="E814" s="1">
        <v>175.85878459230801</v>
      </c>
      <c r="F814" s="1">
        <v>51449600</v>
      </c>
      <c r="G814" s="1">
        <f t="shared" si="72"/>
        <v>3.3014284315430018</v>
      </c>
      <c r="H814" s="1">
        <f t="shared" si="73"/>
        <v>1.2194472192149988</v>
      </c>
      <c r="I814" s="1">
        <f t="shared" si="74"/>
        <v>0.69342411415047212</v>
      </c>
      <c r="J814" t="str">
        <f t="shared" si="75"/>
        <v>Friday</v>
      </c>
      <c r="K814" t="str">
        <f t="shared" si="76"/>
        <v>August</v>
      </c>
      <c r="L814">
        <f t="shared" si="77"/>
        <v>2023</v>
      </c>
    </row>
    <row r="815" spans="1:12" x14ac:dyDescent="0.3">
      <c r="A815" s="2">
        <v>45166</v>
      </c>
      <c r="B815" s="1">
        <v>178.64469909667901</v>
      </c>
      <c r="C815" s="1">
        <v>179.041262659084</v>
      </c>
      <c r="D815" s="1">
        <v>177.01876428612999</v>
      </c>
      <c r="E815" s="1">
        <v>178.545550642113</v>
      </c>
      <c r="F815" s="1">
        <v>43820700</v>
      </c>
      <c r="G815" s="1">
        <f t="shared" si="72"/>
        <v>2.0224983729540043</v>
      </c>
      <c r="H815" s="1">
        <f t="shared" si="73"/>
        <v>9.9148454566005739E-2</v>
      </c>
      <c r="I815" s="1">
        <f t="shared" si="74"/>
        <v>5.5531181936168558E-2</v>
      </c>
      <c r="J815" t="str">
        <f t="shared" si="75"/>
        <v>Monday</v>
      </c>
      <c r="K815" t="str">
        <f t="shared" si="76"/>
        <v>August</v>
      </c>
      <c r="L815">
        <f t="shared" si="77"/>
        <v>2023</v>
      </c>
    </row>
    <row r="816" spans="1:12" x14ac:dyDescent="0.3">
      <c r="A816" s="2">
        <v>45167</v>
      </c>
      <c r="B816" s="1">
        <v>182.54096984863199</v>
      </c>
      <c r="C816" s="1">
        <v>183.314279306755</v>
      </c>
      <c r="D816" s="1">
        <v>177.96059611545601</v>
      </c>
      <c r="E816" s="1">
        <v>178.158877876628</v>
      </c>
      <c r="F816" s="1">
        <v>53003900</v>
      </c>
      <c r="G816" s="1">
        <f t="shared" si="72"/>
        <v>5.353683191298984</v>
      </c>
      <c r="H816" s="1">
        <f t="shared" si="73"/>
        <v>4.382091972003991</v>
      </c>
      <c r="I816" s="1">
        <f t="shared" si="74"/>
        <v>2.4596540033433056</v>
      </c>
      <c r="J816" t="str">
        <f t="shared" si="75"/>
        <v>Tuesday</v>
      </c>
      <c r="K816" t="str">
        <f t="shared" si="76"/>
        <v>August</v>
      </c>
      <c r="L816">
        <f t="shared" si="77"/>
        <v>2023</v>
      </c>
    </row>
    <row r="817" spans="1:12" x14ac:dyDescent="0.3">
      <c r="A817" s="2">
        <v>45168</v>
      </c>
      <c r="B817" s="1">
        <v>186.04071044921801</v>
      </c>
      <c r="C817" s="1">
        <v>186.23900735465301</v>
      </c>
      <c r="D817" s="1">
        <v>183.155678061467</v>
      </c>
      <c r="E817" s="1">
        <v>183.353959838972</v>
      </c>
      <c r="F817" s="1">
        <v>60813900</v>
      </c>
      <c r="G817" s="1">
        <f t="shared" si="72"/>
        <v>3.0833292931860115</v>
      </c>
      <c r="H817" s="1">
        <f t="shared" si="73"/>
        <v>2.6867506102460084</v>
      </c>
      <c r="I817" s="1">
        <f t="shared" si="74"/>
        <v>1.4653354705868413</v>
      </c>
      <c r="J817" t="str">
        <f t="shared" si="75"/>
        <v>Wednesday</v>
      </c>
      <c r="K817" t="str">
        <f t="shared" si="76"/>
        <v>August</v>
      </c>
      <c r="L817">
        <f t="shared" si="77"/>
        <v>2023</v>
      </c>
    </row>
    <row r="818" spans="1:12" x14ac:dyDescent="0.3">
      <c r="A818" s="2">
        <v>45169</v>
      </c>
      <c r="B818" s="1">
        <v>186.25880432128901</v>
      </c>
      <c r="C818" s="1">
        <v>187.49808420340301</v>
      </c>
      <c r="D818" s="1">
        <v>185.87214960318599</v>
      </c>
      <c r="E818" s="1">
        <v>186.22906281435201</v>
      </c>
      <c r="F818" s="1">
        <v>60794500</v>
      </c>
      <c r="G818" s="1">
        <f t="shared" si="72"/>
        <v>1.6259346002170219</v>
      </c>
      <c r="H818" s="1">
        <f t="shared" si="73"/>
        <v>2.9741506937000395E-2</v>
      </c>
      <c r="I818" s="1">
        <f t="shared" si="74"/>
        <v>1.5970389630671718E-2</v>
      </c>
      <c r="J818" t="str">
        <f t="shared" si="75"/>
        <v>Thursday</v>
      </c>
      <c r="K818" t="str">
        <f t="shared" si="76"/>
        <v>August</v>
      </c>
      <c r="L818">
        <f t="shared" si="77"/>
        <v>2023</v>
      </c>
    </row>
    <row r="819" spans="1:12" x14ac:dyDescent="0.3">
      <c r="A819" s="2">
        <v>45170</v>
      </c>
      <c r="B819" s="1">
        <v>187.835189819335</v>
      </c>
      <c r="C819" s="1">
        <v>188.29123636857</v>
      </c>
      <c r="D819" s="1">
        <v>186.66530168187199</v>
      </c>
      <c r="E819" s="1">
        <v>187.86493132785401</v>
      </c>
      <c r="F819" s="1">
        <v>45732600</v>
      </c>
      <c r="G819" s="1">
        <f t="shared" si="72"/>
        <v>1.6259346866980025</v>
      </c>
      <c r="H819" s="1">
        <f t="shared" si="73"/>
        <v>-2.9741508519009585E-2</v>
      </c>
      <c r="I819" s="1">
        <f t="shared" si="74"/>
        <v>-1.5831325361680169E-2</v>
      </c>
      <c r="J819" t="str">
        <f t="shared" si="75"/>
        <v>Friday</v>
      </c>
      <c r="K819" t="str">
        <f t="shared" si="76"/>
        <v>September</v>
      </c>
      <c r="L819">
        <f t="shared" si="77"/>
        <v>2023</v>
      </c>
    </row>
    <row r="820" spans="1:12" x14ac:dyDescent="0.3">
      <c r="A820" s="2">
        <v>45174</v>
      </c>
      <c r="B820" s="1">
        <v>188.07312011718699</v>
      </c>
      <c r="C820" s="1">
        <v>188.35071761269899</v>
      </c>
      <c r="D820" s="1">
        <v>186.001047694287</v>
      </c>
      <c r="E820" s="1">
        <v>186.66529992482799</v>
      </c>
      <c r="F820" s="1">
        <v>45280000</v>
      </c>
      <c r="G820" s="1">
        <f t="shared" si="72"/>
        <v>2.3496699184119905</v>
      </c>
      <c r="H820" s="1">
        <f t="shared" si="73"/>
        <v>1.4078201923589972</v>
      </c>
      <c r="I820" s="1">
        <f t="shared" si="74"/>
        <v>0.75419491085163692</v>
      </c>
      <c r="J820" t="str">
        <f t="shared" si="75"/>
        <v>Tuesday</v>
      </c>
      <c r="K820" t="str">
        <f t="shared" si="76"/>
        <v>September</v>
      </c>
      <c r="L820">
        <f t="shared" si="77"/>
        <v>2023</v>
      </c>
    </row>
    <row r="821" spans="1:12" x14ac:dyDescent="0.3">
      <c r="A821" s="2">
        <v>45175</v>
      </c>
      <c r="B821" s="1">
        <v>181.34135437011699</v>
      </c>
      <c r="C821" s="1">
        <v>187.230414925144</v>
      </c>
      <c r="D821" s="1">
        <v>179.91370149278501</v>
      </c>
      <c r="E821" s="1">
        <v>186.78426205503101</v>
      </c>
      <c r="F821" s="1">
        <v>81755800</v>
      </c>
      <c r="G821" s="1">
        <f t="shared" si="72"/>
        <v>7.3167134323589949</v>
      </c>
      <c r="H821" s="1">
        <f t="shared" si="73"/>
        <v>-5.4429076849140188</v>
      </c>
      <c r="I821" s="1">
        <f t="shared" si="74"/>
        <v>-2.9140076498042489</v>
      </c>
      <c r="J821" t="str">
        <f t="shared" si="75"/>
        <v>Wednesday</v>
      </c>
      <c r="K821" t="str">
        <f t="shared" si="76"/>
        <v>September</v>
      </c>
      <c r="L821">
        <f t="shared" si="77"/>
        <v>2023</v>
      </c>
    </row>
    <row r="822" spans="1:12" x14ac:dyDescent="0.3">
      <c r="A822" s="2">
        <v>45176</v>
      </c>
      <c r="B822" s="1">
        <v>176.03723144531199</v>
      </c>
      <c r="C822" s="1">
        <v>176.681666079699</v>
      </c>
      <c r="D822" s="1">
        <v>172.051702991535</v>
      </c>
      <c r="E822" s="1">
        <v>173.67763763951501</v>
      </c>
      <c r="F822" s="1">
        <v>112488800</v>
      </c>
      <c r="G822" s="1">
        <f t="shared" si="72"/>
        <v>4.6299630881640041</v>
      </c>
      <c r="H822" s="1">
        <f t="shared" si="73"/>
        <v>2.3595938057969761</v>
      </c>
      <c r="I822" s="1">
        <f t="shared" si="74"/>
        <v>1.358605424317519</v>
      </c>
      <c r="J822" t="str">
        <f t="shared" si="75"/>
        <v>Thursday</v>
      </c>
      <c r="K822" t="str">
        <f t="shared" si="76"/>
        <v>September</v>
      </c>
      <c r="L822">
        <f t="shared" si="77"/>
        <v>2023</v>
      </c>
    </row>
    <row r="823" spans="1:12" x14ac:dyDescent="0.3">
      <c r="A823" s="2">
        <v>45177</v>
      </c>
      <c r="B823" s="1">
        <v>176.65191650390599</v>
      </c>
      <c r="C823" s="1">
        <v>178.69426259870801</v>
      </c>
      <c r="D823" s="1">
        <v>176.26526175899201</v>
      </c>
      <c r="E823" s="1">
        <v>176.82047189213799</v>
      </c>
      <c r="F823" s="1">
        <v>65551300</v>
      </c>
      <c r="G823" s="1">
        <f t="shared" si="72"/>
        <v>2.4290008397159966</v>
      </c>
      <c r="H823" s="1">
        <f t="shared" si="73"/>
        <v>-0.16855538823199367</v>
      </c>
      <c r="I823" s="1">
        <f t="shared" si="74"/>
        <v>-9.5325720165939778E-2</v>
      </c>
      <c r="J823" t="str">
        <f t="shared" si="75"/>
        <v>Friday</v>
      </c>
      <c r="K823" t="str">
        <f t="shared" si="76"/>
        <v>September</v>
      </c>
      <c r="L823">
        <f t="shared" si="77"/>
        <v>2023</v>
      </c>
    </row>
    <row r="824" spans="1:12" x14ac:dyDescent="0.3">
      <c r="A824" s="2">
        <v>45180</v>
      </c>
      <c r="B824" s="1">
        <v>177.82182312011699</v>
      </c>
      <c r="C824" s="1">
        <v>178.75376417330301</v>
      </c>
      <c r="D824" s="1">
        <v>175.81914224803199</v>
      </c>
      <c r="E824" s="1">
        <v>178.52574087133101</v>
      </c>
      <c r="F824" s="1">
        <v>58953100</v>
      </c>
      <c r="G824" s="1">
        <f t="shared" si="72"/>
        <v>2.9346219252710171</v>
      </c>
      <c r="H824" s="1">
        <f t="shared" si="73"/>
        <v>-0.70391775121402134</v>
      </c>
      <c r="I824" s="1">
        <f t="shared" si="74"/>
        <v>-0.39429482145174599</v>
      </c>
      <c r="J824" t="str">
        <f t="shared" si="75"/>
        <v>Monday</v>
      </c>
      <c r="K824" t="str">
        <f t="shared" si="76"/>
        <v>September</v>
      </c>
      <c r="L824">
        <f t="shared" si="77"/>
        <v>2023</v>
      </c>
    </row>
    <row r="825" spans="1:12" x14ac:dyDescent="0.3">
      <c r="A825" s="2">
        <v>45181</v>
      </c>
      <c r="B825" s="1">
        <v>174.78804016113199</v>
      </c>
      <c r="C825" s="1">
        <v>178.58519559094299</v>
      </c>
      <c r="D825" s="1">
        <v>173.32073699502001</v>
      </c>
      <c r="E825" s="1">
        <v>177.95068488711601</v>
      </c>
      <c r="F825" s="1">
        <v>90370200</v>
      </c>
      <c r="G825" s="1">
        <f t="shared" si="72"/>
        <v>5.2644585959229744</v>
      </c>
      <c r="H825" s="1">
        <f t="shared" si="73"/>
        <v>-3.1626447259840234</v>
      </c>
      <c r="I825" s="1">
        <f t="shared" si="74"/>
        <v>-1.7772590917479549</v>
      </c>
      <c r="J825" t="str">
        <f t="shared" si="75"/>
        <v>Tuesday</v>
      </c>
      <c r="K825" t="str">
        <f t="shared" si="76"/>
        <v>September</v>
      </c>
      <c r="L825">
        <f t="shared" si="77"/>
        <v>2023</v>
      </c>
    </row>
    <row r="826" spans="1:12" x14ac:dyDescent="0.3">
      <c r="A826" s="2">
        <v>45182</v>
      </c>
      <c r="B826" s="1">
        <v>172.71597290039</v>
      </c>
      <c r="C826" s="1">
        <v>175.77946927367199</v>
      </c>
      <c r="D826" s="1">
        <v>172.48793449989401</v>
      </c>
      <c r="E826" s="1">
        <v>174.99623588192</v>
      </c>
      <c r="F826" s="1">
        <v>84267900</v>
      </c>
      <c r="G826" s="1">
        <f t="shared" si="72"/>
        <v>3.2915347737779825</v>
      </c>
      <c r="H826" s="1">
        <f t="shared" si="73"/>
        <v>-2.2802629815300008</v>
      </c>
      <c r="I826" s="1">
        <f t="shared" si="74"/>
        <v>-1.303035445327307</v>
      </c>
      <c r="J826" t="str">
        <f t="shared" si="75"/>
        <v>Wednesday</v>
      </c>
      <c r="K826" t="str">
        <f t="shared" si="76"/>
        <v>September</v>
      </c>
      <c r="L826">
        <f t="shared" si="77"/>
        <v>2023</v>
      </c>
    </row>
    <row r="827" spans="1:12" x14ac:dyDescent="0.3">
      <c r="A827" s="2">
        <v>45183</v>
      </c>
      <c r="B827" s="1">
        <v>174.23283386230401</v>
      </c>
      <c r="C827" s="1">
        <v>174.589747055505</v>
      </c>
      <c r="D827" s="1">
        <v>172.091354703099</v>
      </c>
      <c r="E827" s="1">
        <v>172.507750907179</v>
      </c>
      <c r="F827" s="1">
        <v>60895800</v>
      </c>
      <c r="G827" s="1">
        <f t="shared" si="72"/>
        <v>2.4983923524060003</v>
      </c>
      <c r="H827" s="1">
        <f t="shared" si="73"/>
        <v>1.7250829551250035</v>
      </c>
      <c r="I827" s="1">
        <f t="shared" si="74"/>
        <v>1.0000031569904453</v>
      </c>
      <c r="J827" t="str">
        <f t="shared" si="75"/>
        <v>Thursday</v>
      </c>
      <c r="K827" t="str">
        <f t="shared" si="76"/>
        <v>September</v>
      </c>
      <c r="L827">
        <f t="shared" si="77"/>
        <v>2023</v>
      </c>
    </row>
    <row r="828" spans="1:12" x14ac:dyDescent="0.3">
      <c r="A828" s="2">
        <v>45184</v>
      </c>
      <c r="B828" s="1">
        <v>173.50912475585901</v>
      </c>
      <c r="C828" s="1">
        <v>174.98635209781099</v>
      </c>
      <c r="D828" s="1">
        <v>172.32934279478599</v>
      </c>
      <c r="E828" s="1">
        <v>174.96651938016601</v>
      </c>
      <c r="F828" s="1">
        <v>109205100</v>
      </c>
      <c r="G828" s="1">
        <f t="shared" si="72"/>
        <v>2.6570093030250064</v>
      </c>
      <c r="H828" s="1">
        <f t="shared" si="73"/>
        <v>-1.4573946243069997</v>
      </c>
      <c r="I828" s="1">
        <f t="shared" si="74"/>
        <v>-0.83295628756286966</v>
      </c>
      <c r="J828" t="str">
        <f t="shared" si="75"/>
        <v>Friday</v>
      </c>
      <c r="K828" t="str">
        <f t="shared" si="76"/>
        <v>September</v>
      </c>
      <c r="L828">
        <f t="shared" si="77"/>
        <v>2023</v>
      </c>
    </row>
    <row r="829" spans="1:12" x14ac:dyDescent="0.3">
      <c r="A829" s="2">
        <v>45187</v>
      </c>
      <c r="B829" s="1">
        <v>176.44372558593699</v>
      </c>
      <c r="C829" s="1">
        <v>177.84163701778499</v>
      </c>
      <c r="D829" s="1">
        <v>174.65915940995399</v>
      </c>
      <c r="E829" s="1">
        <v>174.966498420942</v>
      </c>
      <c r="F829" s="1">
        <v>67257600</v>
      </c>
      <c r="G829" s="1">
        <f t="shared" si="72"/>
        <v>3.1824776078310038</v>
      </c>
      <c r="H829" s="1">
        <f t="shared" si="73"/>
        <v>1.4772271649949857</v>
      </c>
      <c r="I829" s="1">
        <f t="shared" si="74"/>
        <v>0.84429143769055059</v>
      </c>
      <c r="J829" t="str">
        <f t="shared" si="75"/>
        <v>Monday</v>
      </c>
      <c r="K829" t="str">
        <f t="shared" si="76"/>
        <v>September</v>
      </c>
      <c r="L829">
        <f t="shared" si="77"/>
        <v>2023</v>
      </c>
    </row>
    <row r="830" spans="1:12" x14ac:dyDescent="0.3">
      <c r="A830" s="2">
        <v>45188</v>
      </c>
      <c r="B830" s="1">
        <v>177.53430175781199</v>
      </c>
      <c r="C830" s="1">
        <v>178.089496773642</v>
      </c>
      <c r="D830" s="1">
        <v>175.61093679016599</v>
      </c>
      <c r="E830" s="1">
        <v>175.99759154247101</v>
      </c>
      <c r="F830" s="1">
        <v>51826900</v>
      </c>
      <c r="G830" s="1">
        <f t="shared" si="72"/>
        <v>2.4785599834760035</v>
      </c>
      <c r="H830" s="1">
        <f t="shared" si="73"/>
        <v>1.5367102153409746</v>
      </c>
      <c r="I830" s="1">
        <f t="shared" si="74"/>
        <v>0.87314275262121532</v>
      </c>
      <c r="J830" t="str">
        <f t="shared" si="75"/>
        <v>Tuesday</v>
      </c>
      <c r="K830" t="str">
        <f t="shared" si="76"/>
        <v>September</v>
      </c>
      <c r="L830">
        <f t="shared" si="77"/>
        <v>2023</v>
      </c>
    </row>
    <row r="831" spans="1:12" x14ac:dyDescent="0.3">
      <c r="A831" s="2">
        <v>45189</v>
      </c>
      <c r="B831" s="1">
        <v>173.98498535156199</v>
      </c>
      <c r="C831" s="1">
        <v>178.158871491594</v>
      </c>
      <c r="D831" s="1">
        <v>173.89574570349299</v>
      </c>
      <c r="E831" s="1">
        <v>177.72264255589101</v>
      </c>
      <c r="F831" s="1">
        <v>58436200</v>
      </c>
      <c r="G831" s="1">
        <f t="shared" si="72"/>
        <v>4.2631257881010072</v>
      </c>
      <c r="H831" s="1">
        <f t="shared" si="73"/>
        <v>-3.7376572043290253</v>
      </c>
      <c r="I831" s="1">
        <f t="shared" si="74"/>
        <v>-2.1030844188317706</v>
      </c>
      <c r="J831" t="str">
        <f t="shared" si="75"/>
        <v>Wednesday</v>
      </c>
      <c r="K831" t="str">
        <f t="shared" si="76"/>
        <v>September</v>
      </c>
      <c r="L831">
        <f t="shared" si="77"/>
        <v>2023</v>
      </c>
    </row>
    <row r="832" spans="1:12" x14ac:dyDescent="0.3">
      <c r="A832" s="2">
        <v>45190</v>
      </c>
      <c r="B832" s="1">
        <v>172.43835449218699</v>
      </c>
      <c r="C832" s="1">
        <v>174.78803946069399</v>
      </c>
      <c r="D832" s="1">
        <v>172.36896268457201</v>
      </c>
      <c r="E832" s="1">
        <v>173.053047607254</v>
      </c>
      <c r="F832" s="1">
        <v>63047900</v>
      </c>
      <c r="G832" s="1">
        <f t="shared" si="72"/>
        <v>2.4190767761219831</v>
      </c>
      <c r="H832" s="1">
        <f t="shared" si="73"/>
        <v>-0.61469311506701274</v>
      </c>
      <c r="I832" s="1">
        <f t="shared" si="74"/>
        <v>-0.35520502156198153</v>
      </c>
      <c r="J832" t="str">
        <f t="shared" si="75"/>
        <v>Thursday</v>
      </c>
      <c r="K832" t="str">
        <f t="shared" si="76"/>
        <v>September</v>
      </c>
      <c r="L832">
        <f t="shared" si="77"/>
        <v>2023</v>
      </c>
    </row>
    <row r="833" spans="1:12" x14ac:dyDescent="0.3">
      <c r="A833" s="2">
        <v>45191</v>
      </c>
      <c r="B833" s="1">
        <v>173.29096984863199</v>
      </c>
      <c r="C833" s="1">
        <v>175.561338959875</v>
      </c>
      <c r="D833" s="1">
        <v>172.55732587404</v>
      </c>
      <c r="E833" s="1">
        <v>173.17200382635801</v>
      </c>
      <c r="F833" s="1">
        <v>56725400</v>
      </c>
      <c r="G833" s="1">
        <f t="shared" si="72"/>
        <v>3.0040130858349983</v>
      </c>
      <c r="H833" s="1">
        <f t="shared" si="73"/>
        <v>0.11896602227398034</v>
      </c>
      <c r="I833" s="1">
        <f t="shared" si="74"/>
        <v>6.8698184259200018E-2</v>
      </c>
      <c r="J833" t="str">
        <f t="shared" si="75"/>
        <v>Friday</v>
      </c>
      <c r="K833" t="str">
        <f t="shared" si="76"/>
        <v>September</v>
      </c>
      <c r="L833">
        <f t="shared" si="77"/>
        <v>2023</v>
      </c>
    </row>
    <row r="834" spans="1:12" x14ac:dyDescent="0.3">
      <c r="A834" s="2">
        <v>45194</v>
      </c>
      <c r="B834" s="1">
        <v>174.56994628906199</v>
      </c>
      <c r="C834" s="1">
        <v>175.45231307707101</v>
      </c>
      <c r="D834" s="1">
        <v>172.65649003070399</v>
      </c>
      <c r="E834" s="1">
        <v>172.706064258151</v>
      </c>
      <c r="F834" s="1">
        <v>46172700</v>
      </c>
      <c r="G834" s="1">
        <f t="shared" si="72"/>
        <v>2.7958230463670191</v>
      </c>
      <c r="H834" s="1">
        <f t="shared" si="73"/>
        <v>1.863882030910986</v>
      </c>
      <c r="I834" s="1">
        <f t="shared" si="74"/>
        <v>1.0792221100730797</v>
      </c>
      <c r="J834" t="str">
        <f t="shared" si="75"/>
        <v>Monday</v>
      </c>
      <c r="K834" t="str">
        <f t="shared" si="76"/>
        <v>September</v>
      </c>
      <c r="L834">
        <f t="shared" si="77"/>
        <v>2023</v>
      </c>
    </row>
    <row r="835" spans="1:12" x14ac:dyDescent="0.3">
      <c r="A835" s="2">
        <v>45195</v>
      </c>
      <c r="B835" s="1">
        <v>170.48527526855401</v>
      </c>
      <c r="C835" s="1">
        <v>173.697479300937</v>
      </c>
      <c r="D835" s="1">
        <v>170.18784504720401</v>
      </c>
      <c r="E835" s="1">
        <v>173.320748473294</v>
      </c>
      <c r="F835" s="1">
        <v>64588900</v>
      </c>
      <c r="G835" s="1">
        <f t="shared" ref="G835:G898" si="78">C835-D835</f>
        <v>3.5096342537329974</v>
      </c>
      <c r="H835" s="1">
        <f t="shared" ref="H835:H898" si="79">B835-E835</f>
        <v>-2.8354732047399978</v>
      </c>
      <c r="I835" s="1">
        <f t="shared" ref="I835:I898" si="80">(B835-E835)/E835*100</f>
        <v>-1.6359687052568315</v>
      </c>
      <c r="J835" t="str">
        <f t="shared" ref="J835:J898" si="81">TEXT(A835,"dddd")</f>
        <v>Tuesday</v>
      </c>
      <c r="K835" t="str">
        <f t="shared" ref="K835:K898" si="82">TEXT(A835,"mmmm")</f>
        <v>September</v>
      </c>
      <c r="L835">
        <f t="shared" ref="L835:L898" si="83">YEAR(A835)</f>
        <v>2023</v>
      </c>
    </row>
    <row r="836" spans="1:12" x14ac:dyDescent="0.3">
      <c r="A836" s="2">
        <v>45196</v>
      </c>
      <c r="B836" s="1">
        <v>168.96838378906199</v>
      </c>
      <c r="C836" s="1">
        <v>171.55600101473701</v>
      </c>
      <c r="D836" s="1">
        <v>167.60022896633399</v>
      </c>
      <c r="E836" s="1">
        <v>171.13960475321699</v>
      </c>
      <c r="F836" s="1">
        <v>66921800</v>
      </c>
      <c r="G836" s="1">
        <f t="shared" si="78"/>
        <v>3.9557720484030199</v>
      </c>
      <c r="H836" s="1">
        <f t="shared" si="79"/>
        <v>-2.1712209641549975</v>
      </c>
      <c r="I836" s="1">
        <f t="shared" si="80"/>
        <v>-1.2686841057544187</v>
      </c>
      <c r="J836" t="str">
        <f t="shared" si="81"/>
        <v>Wednesday</v>
      </c>
      <c r="K836" t="str">
        <f t="shared" si="82"/>
        <v>September</v>
      </c>
      <c r="L836">
        <f t="shared" si="83"/>
        <v>2023</v>
      </c>
    </row>
    <row r="837" spans="1:12" x14ac:dyDescent="0.3">
      <c r="A837" s="2">
        <v>45197</v>
      </c>
      <c r="B837" s="1">
        <v>169.226150512695</v>
      </c>
      <c r="C837" s="1">
        <v>170.55465492841299</v>
      </c>
      <c r="D837" s="1">
        <v>166.18247183150399</v>
      </c>
      <c r="E837" s="1">
        <v>167.88772217594999</v>
      </c>
      <c r="F837" s="1">
        <v>56294400</v>
      </c>
      <c r="G837" s="1">
        <f t="shared" si="78"/>
        <v>4.3721830969089979</v>
      </c>
      <c r="H837" s="1">
        <f t="shared" si="79"/>
        <v>1.3384283367450109</v>
      </c>
      <c r="I837" s="1">
        <f t="shared" si="80"/>
        <v>0.79721632969819489</v>
      </c>
      <c r="J837" t="str">
        <f t="shared" si="81"/>
        <v>Thursday</v>
      </c>
      <c r="K837" t="str">
        <f t="shared" si="82"/>
        <v>September</v>
      </c>
      <c r="L837">
        <f t="shared" si="83"/>
        <v>2023</v>
      </c>
    </row>
    <row r="838" spans="1:12" x14ac:dyDescent="0.3">
      <c r="A838" s="2">
        <v>45198</v>
      </c>
      <c r="B838" s="1">
        <v>169.74168395996</v>
      </c>
      <c r="C838" s="1">
        <v>171.58573292548201</v>
      </c>
      <c r="D838" s="1">
        <v>168.87913492374801</v>
      </c>
      <c r="E838" s="1">
        <v>170.544734857733</v>
      </c>
      <c r="F838" s="1">
        <v>51814200</v>
      </c>
      <c r="G838" s="1">
        <f t="shared" si="78"/>
        <v>2.7065980017339939</v>
      </c>
      <c r="H838" s="1">
        <f t="shared" si="79"/>
        <v>-0.80305089777300509</v>
      </c>
      <c r="I838" s="1">
        <f t="shared" si="80"/>
        <v>-0.47087404864354415</v>
      </c>
      <c r="J838" t="str">
        <f t="shared" si="81"/>
        <v>Friday</v>
      </c>
      <c r="K838" t="str">
        <f t="shared" si="82"/>
        <v>September</v>
      </c>
      <c r="L838">
        <f t="shared" si="83"/>
        <v>2023</v>
      </c>
    </row>
    <row r="839" spans="1:12" x14ac:dyDescent="0.3">
      <c r="A839" s="2">
        <v>45201</v>
      </c>
      <c r="B839" s="1">
        <v>172.25993347167901</v>
      </c>
      <c r="C839" s="1">
        <v>172.80521973991</v>
      </c>
      <c r="D839" s="1">
        <v>169.46411031162401</v>
      </c>
      <c r="E839" s="1">
        <v>169.75163176575001</v>
      </c>
      <c r="F839" s="1">
        <v>52164500</v>
      </c>
      <c r="G839" s="1">
        <f t="shared" si="78"/>
        <v>3.3411094282859892</v>
      </c>
      <c r="H839" s="1">
        <f t="shared" si="79"/>
        <v>2.508301705929</v>
      </c>
      <c r="I839" s="1">
        <f t="shared" si="80"/>
        <v>1.4776303943813331</v>
      </c>
      <c r="J839" t="str">
        <f t="shared" si="81"/>
        <v>Monday</v>
      </c>
      <c r="K839" t="str">
        <f t="shared" si="82"/>
        <v>October</v>
      </c>
      <c r="L839">
        <f t="shared" si="83"/>
        <v>2023</v>
      </c>
    </row>
    <row r="840" spans="1:12" x14ac:dyDescent="0.3">
      <c r="A840" s="2">
        <v>45202</v>
      </c>
      <c r="B840" s="1">
        <v>170.92147827148401</v>
      </c>
      <c r="C840" s="1">
        <v>172.140940588864</v>
      </c>
      <c r="D840" s="1">
        <v>169.35504178574399</v>
      </c>
      <c r="E840" s="1">
        <v>170.78267952738301</v>
      </c>
      <c r="F840" s="1">
        <v>49594600</v>
      </c>
      <c r="G840" s="1">
        <f t="shared" si="78"/>
        <v>2.7858988031200056</v>
      </c>
      <c r="H840" s="1">
        <f t="shared" si="79"/>
        <v>0.13879874410099546</v>
      </c>
      <c r="I840" s="1">
        <f t="shared" si="80"/>
        <v>8.1272143337428257E-2</v>
      </c>
      <c r="J840" t="str">
        <f t="shared" si="81"/>
        <v>Tuesday</v>
      </c>
      <c r="K840" t="str">
        <f t="shared" si="82"/>
        <v>October</v>
      </c>
      <c r="L840">
        <f t="shared" si="83"/>
        <v>2023</v>
      </c>
    </row>
    <row r="841" spans="1:12" x14ac:dyDescent="0.3">
      <c r="A841" s="2">
        <v>45203</v>
      </c>
      <c r="B841" s="1">
        <v>172.17066955566401</v>
      </c>
      <c r="C841" s="1">
        <v>172.71595569917301</v>
      </c>
      <c r="D841" s="1">
        <v>169.50373697661999</v>
      </c>
      <c r="E841" s="1">
        <v>169.622702997776</v>
      </c>
      <c r="F841" s="1">
        <v>53020300</v>
      </c>
      <c r="G841" s="1">
        <f t="shared" si="78"/>
        <v>3.2122187225530183</v>
      </c>
      <c r="H841" s="1">
        <f t="shared" si="79"/>
        <v>2.5479665578880031</v>
      </c>
      <c r="I841" s="1">
        <f t="shared" si="80"/>
        <v>1.5021376931609269</v>
      </c>
      <c r="J841" t="str">
        <f t="shared" si="81"/>
        <v>Wednesday</v>
      </c>
      <c r="K841" t="str">
        <f t="shared" si="82"/>
        <v>October</v>
      </c>
      <c r="L841">
        <f t="shared" si="83"/>
        <v>2023</v>
      </c>
    </row>
    <row r="842" spans="1:12" x14ac:dyDescent="0.3">
      <c r="A842" s="2">
        <v>45204</v>
      </c>
      <c r="B842" s="1">
        <v>173.40997314453099</v>
      </c>
      <c r="C842" s="1">
        <v>173.94533544106</v>
      </c>
      <c r="D842" s="1">
        <v>171.19908676207899</v>
      </c>
      <c r="E842" s="1">
        <v>172.29956799243399</v>
      </c>
      <c r="F842" s="1">
        <v>48527900</v>
      </c>
      <c r="G842" s="1">
        <f t="shared" si="78"/>
        <v>2.7462486789810043</v>
      </c>
      <c r="H842" s="1">
        <f t="shared" si="79"/>
        <v>1.1104051520970017</v>
      </c>
      <c r="I842" s="1">
        <f t="shared" si="80"/>
        <v>0.64446194789400846</v>
      </c>
      <c r="J842" t="str">
        <f t="shared" si="81"/>
        <v>Thursday</v>
      </c>
      <c r="K842" t="str">
        <f t="shared" si="82"/>
        <v>October</v>
      </c>
      <c r="L842">
        <f t="shared" si="83"/>
        <v>2023</v>
      </c>
    </row>
    <row r="843" spans="1:12" x14ac:dyDescent="0.3">
      <c r="A843" s="2">
        <v>45205</v>
      </c>
      <c r="B843" s="1">
        <v>175.967849731445</v>
      </c>
      <c r="C843" s="1">
        <v>176.46356172729099</v>
      </c>
      <c r="D843" s="1">
        <v>171.69479961979201</v>
      </c>
      <c r="E843" s="1">
        <v>172.309492781633</v>
      </c>
      <c r="F843" s="1">
        <v>57224100</v>
      </c>
      <c r="G843" s="1">
        <f t="shared" si="78"/>
        <v>4.7687621074989863</v>
      </c>
      <c r="H843" s="1">
        <f t="shared" si="79"/>
        <v>3.6583569498120028</v>
      </c>
      <c r="I843" s="1">
        <f t="shared" si="80"/>
        <v>2.1231314019641512</v>
      </c>
      <c r="J843" t="str">
        <f t="shared" si="81"/>
        <v>Friday</v>
      </c>
      <c r="K843" t="str">
        <f t="shared" si="82"/>
        <v>October</v>
      </c>
      <c r="L843">
        <f t="shared" si="83"/>
        <v>2023</v>
      </c>
    </row>
    <row r="844" spans="1:12" x14ac:dyDescent="0.3">
      <c r="A844" s="2">
        <v>45208</v>
      </c>
      <c r="B844" s="1">
        <v>177.45497131347599</v>
      </c>
      <c r="C844" s="1">
        <v>177.51445432768</v>
      </c>
      <c r="D844" s="1">
        <v>174.292326616249</v>
      </c>
      <c r="E844" s="1">
        <v>175.29365932051601</v>
      </c>
      <c r="F844" s="1">
        <v>42390800</v>
      </c>
      <c r="G844" s="1">
        <f t="shared" si="78"/>
        <v>3.2221277114309999</v>
      </c>
      <c r="H844" s="1">
        <f t="shared" si="79"/>
        <v>2.1613119929599804</v>
      </c>
      <c r="I844" s="1">
        <f t="shared" si="80"/>
        <v>1.232966441192334</v>
      </c>
      <c r="J844" t="str">
        <f t="shared" si="81"/>
        <v>Monday</v>
      </c>
      <c r="K844" t="str">
        <f t="shared" si="82"/>
        <v>October</v>
      </c>
      <c r="L844">
        <f t="shared" si="83"/>
        <v>2023</v>
      </c>
    </row>
    <row r="845" spans="1:12" x14ac:dyDescent="0.3">
      <c r="A845" s="2">
        <v>45209</v>
      </c>
      <c r="B845" s="1">
        <v>176.860107421875</v>
      </c>
      <c r="C845" s="1">
        <v>178.17870301308699</v>
      </c>
      <c r="D845" s="1">
        <v>176.42387848909101</v>
      </c>
      <c r="E845" s="1">
        <v>176.572601149592</v>
      </c>
      <c r="F845" s="1">
        <v>43698000</v>
      </c>
      <c r="G845" s="1">
        <f t="shared" si="78"/>
        <v>1.7548245239959783</v>
      </c>
      <c r="H845" s="1">
        <f t="shared" si="79"/>
        <v>0.28750627228299663</v>
      </c>
      <c r="I845" s="1">
        <f t="shared" si="80"/>
        <v>0.1628260955613503</v>
      </c>
      <c r="J845" t="str">
        <f t="shared" si="81"/>
        <v>Tuesday</v>
      </c>
      <c r="K845" t="str">
        <f t="shared" si="82"/>
        <v>October</v>
      </c>
      <c r="L845">
        <f t="shared" si="83"/>
        <v>2023</v>
      </c>
    </row>
    <row r="846" spans="1:12" x14ac:dyDescent="0.3">
      <c r="A846" s="2">
        <v>45210</v>
      </c>
      <c r="B846" s="1">
        <v>178.258041381835</v>
      </c>
      <c r="C846" s="1">
        <v>178.30761560829899</v>
      </c>
      <c r="D846" s="1">
        <v>176.07691156880199</v>
      </c>
      <c r="E846" s="1">
        <v>176.67175690257699</v>
      </c>
      <c r="F846" s="1">
        <v>47551100</v>
      </c>
      <c r="G846" s="1">
        <f t="shared" si="78"/>
        <v>2.2307040394969988</v>
      </c>
      <c r="H846" s="1">
        <f t="shared" si="79"/>
        <v>1.586284479258012</v>
      </c>
      <c r="I846" s="1">
        <f t="shared" si="80"/>
        <v>0.89787100500321915</v>
      </c>
      <c r="J846" t="str">
        <f t="shared" si="81"/>
        <v>Wednesday</v>
      </c>
      <c r="K846" t="str">
        <f t="shared" si="82"/>
        <v>October</v>
      </c>
      <c r="L846">
        <f t="shared" si="83"/>
        <v>2023</v>
      </c>
    </row>
    <row r="847" spans="1:12" x14ac:dyDescent="0.3">
      <c r="A847" s="2">
        <v>45211</v>
      </c>
      <c r="B847" s="1">
        <v>179.160232543945</v>
      </c>
      <c r="C847" s="1">
        <v>180.77624333047899</v>
      </c>
      <c r="D847" s="1">
        <v>177.504541198982</v>
      </c>
      <c r="E847" s="1">
        <v>178.525721807309</v>
      </c>
      <c r="F847" s="1">
        <v>56743100</v>
      </c>
      <c r="G847" s="1">
        <f t="shared" si="78"/>
        <v>3.2717021314969941</v>
      </c>
      <c r="H847" s="1">
        <f t="shared" si="79"/>
        <v>0.63451073663600255</v>
      </c>
      <c r="I847" s="1">
        <f t="shared" si="80"/>
        <v>0.35541698429364654</v>
      </c>
      <c r="J847" t="str">
        <f t="shared" si="81"/>
        <v>Thursday</v>
      </c>
      <c r="K847" t="str">
        <f t="shared" si="82"/>
        <v>October</v>
      </c>
      <c r="L847">
        <f t="shared" si="83"/>
        <v>2023</v>
      </c>
    </row>
    <row r="848" spans="1:12" x14ac:dyDescent="0.3">
      <c r="A848" s="2">
        <v>45212</v>
      </c>
      <c r="B848" s="1">
        <v>177.31619262695301</v>
      </c>
      <c r="C848" s="1">
        <v>180.36976530628601</v>
      </c>
      <c r="D848" s="1">
        <v>176.61227491408599</v>
      </c>
      <c r="E848" s="1">
        <v>179.86414450043301</v>
      </c>
      <c r="F848" s="1">
        <v>51427100</v>
      </c>
      <c r="G848" s="1">
        <f t="shared" si="78"/>
        <v>3.757490392200026</v>
      </c>
      <c r="H848" s="1">
        <f t="shared" si="79"/>
        <v>-2.5479518734800024</v>
      </c>
      <c r="I848" s="1">
        <f t="shared" si="80"/>
        <v>-1.4165979998719913</v>
      </c>
      <c r="J848" t="str">
        <f t="shared" si="81"/>
        <v>Friday</v>
      </c>
      <c r="K848" t="str">
        <f t="shared" si="82"/>
        <v>October</v>
      </c>
      <c r="L848">
        <f t="shared" si="83"/>
        <v>2023</v>
      </c>
    </row>
    <row r="849" spans="1:12" x14ac:dyDescent="0.3">
      <c r="A849" s="2">
        <v>45215</v>
      </c>
      <c r="B849" s="1">
        <v>177.18728637695301</v>
      </c>
      <c r="C849" s="1">
        <v>177.54419959767</v>
      </c>
      <c r="D849" s="1">
        <v>174.99623283045301</v>
      </c>
      <c r="E849" s="1">
        <v>175.23418002024101</v>
      </c>
      <c r="F849" s="1">
        <v>52517000</v>
      </c>
      <c r="G849" s="1">
        <f t="shared" si="78"/>
        <v>2.547966767216991</v>
      </c>
      <c r="H849" s="1">
        <f t="shared" si="79"/>
        <v>1.9531063567119986</v>
      </c>
      <c r="I849" s="1">
        <f t="shared" si="80"/>
        <v>1.114569290355568</v>
      </c>
      <c r="J849" t="str">
        <f t="shared" si="81"/>
        <v>Monday</v>
      </c>
      <c r="K849" t="str">
        <f t="shared" si="82"/>
        <v>October</v>
      </c>
      <c r="L849">
        <f t="shared" si="83"/>
        <v>2023</v>
      </c>
    </row>
    <row r="850" spans="1:12" x14ac:dyDescent="0.3">
      <c r="A850" s="2">
        <v>45216</v>
      </c>
      <c r="B850" s="1">
        <v>175.63073730468699</v>
      </c>
      <c r="C850" s="1">
        <v>176.88984988971299</v>
      </c>
      <c r="D850" s="1">
        <v>173.300900223463</v>
      </c>
      <c r="E850" s="1">
        <v>175.13502535618099</v>
      </c>
      <c r="F850" s="1">
        <v>57549400</v>
      </c>
      <c r="G850" s="1">
        <f t="shared" si="78"/>
        <v>3.588949666249988</v>
      </c>
      <c r="H850" s="1">
        <f t="shared" si="79"/>
        <v>0.49571194850599909</v>
      </c>
      <c r="I850" s="1">
        <f t="shared" si="80"/>
        <v>0.28304558011616726</v>
      </c>
      <c r="J850" t="str">
        <f t="shared" si="81"/>
        <v>Tuesday</v>
      </c>
      <c r="K850" t="str">
        <f t="shared" si="82"/>
        <v>October</v>
      </c>
      <c r="L850">
        <f t="shared" si="83"/>
        <v>2023</v>
      </c>
    </row>
    <row r="851" spans="1:12" x14ac:dyDescent="0.3">
      <c r="A851" s="2">
        <v>45217</v>
      </c>
      <c r="B851" s="1">
        <v>174.33198547363199</v>
      </c>
      <c r="C851" s="1">
        <v>176.057068609868</v>
      </c>
      <c r="D851" s="1">
        <v>173.60825021874399</v>
      </c>
      <c r="E851" s="1">
        <v>174.07422069011901</v>
      </c>
      <c r="F851" s="1">
        <v>54764400</v>
      </c>
      <c r="G851" s="1">
        <f t="shared" si="78"/>
        <v>2.4488183911240071</v>
      </c>
      <c r="H851" s="1">
        <f t="shared" si="79"/>
        <v>0.25776478351298238</v>
      </c>
      <c r="I851" s="1">
        <f t="shared" si="80"/>
        <v>0.14807751687244169</v>
      </c>
      <c r="J851" t="str">
        <f t="shared" si="81"/>
        <v>Wednesday</v>
      </c>
      <c r="K851" t="str">
        <f t="shared" si="82"/>
        <v>October</v>
      </c>
      <c r="L851">
        <f t="shared" si="83"/>
        <v>2023</v>
      </c>
    </row>
    <row r="852" spans="1:12" x14ac:dyDescent="0.3">
      <c r="A852" s="2">
        <v>45218</v>
      </c>
      <c r="B852" s="1">
        <v>173.95524597167901</v>
      </c>
      <c r="C852" s="1">
        <v>176.314824591394</v>
      </c>
      <c r="D852" s="1">
        <v>173.68755728005601</v>
      </c>
      <c r="E852" s="1">
        <v>174.53025852712301</v>
      </c>
      <c r="F852" s="1">
        <v>59302900</v>
      </c>
      <c r="G852" s="1">
        <f t="shared" si="78"/>
        <v>2.6272673113379881</v>
      </c>
      <c r="H852" s="1">
        <f t="shared" si="79"/>
        <v>-0.57501255544400465</v>
      </c>
      <c r="I852" s="1">
        <f t="shared" si="80"/>
        <v>-0.32946295977361678</v>
      </c>
      <c r="J852" t="str">
        <f t="shared" si="81"/>
        <v>Thursday</v>
      </c>
      <c r="K852" t="str">
        <f t="shared" si="82"/>
        <v>October</v>
      </c>
      <c r="L852">
        <f t="shared" si="83"/>
        <v>2023</v>
      </c>
    </row>
    <row r="853" spans="1:12" x14ac:dyDescent="0.3">
      <c r="A853" s="2">
        <v>45219</v>
      </c>
      <c r="B853" s="1">
        <v>171.397369384765</v>
      </c>
      <c r="C853" s="1">
        <v>173.91557944493499</v>
      </c>
      <c r="D853" s="1">
        <v>171.159422201723</v>
      </c>
      <c r="E853" s="1">
        <v>173.80652221036499</v>
      </c>
      <c r="F853" s="1">
        <v>64189300</v>
      </c>
      <c r="G853" s="1">
        <f t="shared" si="78"/>
        <v>2.7561572432119874</v>
      </c>
      <c r="H853" s="1">
        <f t="shared" si="79"/>
        <v>-2.409152825599989</v>
      </c>
      <c r="I853" s="1">
        <f t="shared" si="80"/>
        <v>-1.3861118644811816</v>
      </c>
      <c r="J853" t="str">
        <f t="shared" si="81"/>
        <v>Friday</v>
      </c>
      <c r="K853" t="str">
        <f t="shared" si="82"/>
        <v>October</v>
      </c>
      <c r="L853">
        <f t="shared" si="83"/>
        <v>2023</v>
      </c>
    </row>
    <row r="854" spans="1:12" x14ac:dyDescent="0.3">
      <c r="A854" s="2">
        <v>45222</v>
      </c>
      <c r="B854" s="1">
        <v>171.516357421875</v>
      </c>
      <c r="C854" s="1">
        <v>172.51769024747301</v>
      </c>
      <c r="D854" s="1">
        <v>168.47267838425299</v>
      </c>
      <c r="E854" s="1">
        <v>169.44428482707599</v>
      </c>
      <c r="F854" s="1">
        <v>55980100</v>
      </c>
      <c r="G854" s="1">
        <f t="shared" si="78"/>
        <v>4.0450118632200258</v>
      </c>
      <c r="H854" s="1">
        <f t="shared" si="79"/>
        <v>2.0720725947990104</v>
      </c>
      <c r="I854" s="1">
        <f t="shared" si="80"/>
        <v>1.2228636669059894</v>
      </c>
      <c r="J854" t="str">
        <f t="shared" si="81"/>
        <v>Monday</v>
      </c>
      <c r="K854" t="str">
        <f t="shared" si="82"/>
        <v>October</v>
      </c>
      <c r="L854">
        <f t="shared" si="83"/>
        <v>2023</v>
      </c>
    </row>
    <row r="855" spans="1:12" x14ac:dyDescent="0.3">
      <c r="A855" s="2">
        <v>45223</v>
      </c>
      <c r="B855" s="1">
        <v>171.95257568359301</v>
      </c>
      <c r="C855" s="1">
        <v>172.18059896074899</v>
      </c>
      <c r="D855" s="1">
        <v>169.979636538314</v>
      </c>
      <c r="E855" s="1">
        <v>171.565920940621</v>
      </c>
      <c r="F855" s="1">
        <v>43816600</v>
      </c>
      <c r="G855" s="1">
        <f t="shared" si="78"/>
        <v>2.2009624224349977</v>
      </c>
      <c r="H855" s="1">
        <f t="shared" si="79"/>
        <v>0.38665474297201285</v>
      </c>
      <c r="I855" s="1">
        <f t="shared" si="80"/>
        <v>0.22536803396161301</v>
      </c>
      <c r="J855" t="str">
        <f t="shared" si="81"/>
        <v>Tuesday</v>
      </c>
      <c r="K855" t="str">
        <f t="shared" si="82"/>
        <v>October</v>
      </c>
      <c r="L855">
        <f t="shared" si="83"/>
        <v>2023</v>
      </c>
    </row>
    <row r="856" spans="1:12" x14ac:dyDescent="0.3">
      <c r="A856" s="2">
        <v>45224</v>
      </c>
      <c r="B856" s="1">
        <v>169.63265991210901</v>
      </c>
      <c r="C856" s="1">
        <v>171.57584256593501</v>
      </c>
      <c r="D856" s="1">
        <v>169.18650699014199</v>
      </c>
      <c r="E856" s="1">
        <v>170.405969455887</v>
      </c>
      <c r="F856" s="1">
        <v>57157000</v>
      </c>
      <c r="G856" s="1">
        <f t="shared" si="78"/>
        <v>2.3893355757930124</v>
      </c>
      <c r="H856" s="1">
        <f t="shared" si="79"/>
        <v>-0.77330954377799799</v>
      </c>
      <c r="I856" s="1">
        <f t="shared" si="80"/>
        <v>-0.45380425712033795</v>
      </c>
      <c r="J856" t="str">
        <f t="shared" si="81"/>
        <v>Wednesday</v>
      </c>
      <c r="K856" t="str">
        <f t="shared" si="82"/>
        <v>October</v>
      </c>
      <c r="L856">
        <f t="shared" si="83"/>
        <v>2023</v>
      </c>
    </row>
    <row r="857" spans="1:12" x14ac:dyDescent="0.3">
      <c r="A857" s="2">
        <v>45225</v>
      </c>
      <c r="B857" s="1">
        <v>165.45877075195301</v>
      </c>
      <c r="C857" s="1">
        <v>169.910270496008</v>
      </c>
      <c r="D857" s="1">
        <v>164.24923211553499</v>
      </c>
      <c r="E857" s="1">
        <v>168.90892245311201</v>
      </c>
      <c r="F857" s="1">
        <v>70625300</v>
      </c>
      <c r="G857" s="1">
        <f t="shared" si="78"/>
        <v>5.661038380473002</v>
      </c>
      <c r="H857" s="1">
        <f t="shared" si="79"/>
        <v>-3.450151701159001</v>
      </c>
      <c r="I857" s="1">
        <f t="shared" si="80"/>
        <v>-2.0426106869024281</v>
      </c>
      <c r="J857" t="str">
        <f t="shared" si="81"/>
        <v>Thursday</v>
      </c>
      <c r="K857" t="str">
        <f t="shared" si="82"/>
        <v>October</v>
      </c>
      <c r="L857">
        <f t="shared" si="83"/>
        <v>2023</v>
      </c>
    </row>
    <row r="858" spans="1:12" x14ac:dyDescent="0.3">
      <c r="A858" s="2">
        <v>45226</v>
      </c>
      <c r="B858" s="1">
        <v>166.77734375</v>
      </c>
      <c r="C858" s="1">
        <v>167.51100294400001</v>
      </c>
      <c r="D858" s="1">
        <v>165.39926501775901</v>
      </c>
      <c r="E858" s="1">
        <v>165.47858075180801</v>
      </c>
      <c r="F858" s="1">
        <v>58499100</v>
      </c>
      <c r="G858" s="1">
        <f t="shared" si="78"/>
        <v>2.1117379262410054</v>
      </c>
      <c r="H858" s="1">
        <f t="shared" si="79"/>
        <v>1.2987629981919895</v>
      </c>
      <c r="I858" s="1">
        <f t="shared" si="80"/>
        <v>0.78485263306671149</v>
      </c>
      <c r="J858" t="str">
        <f t="shared" si="81"/>
        <v>Friday</v>
      </c>
      <c r="K858" t="str">
        <f t="shared" si="82"/>
        <v>October</v>
      </c>
      <c r="L858">
        <f t="shared" si="83"/>
        <v>2023</v>
      </c>
    </row>
    <row r="859" spans="1:12" x14ac:dyDescent="0.3">
      <c r="A859" s="2">
        <v>45229</v>
      </c>
      <c r="B859" s="1">
        <v>168.82957458496</v>
      </c>
      <c r="C859" s="1">
        <v>169.702032485339</v>
      </c>
      <c r="D859" s="1">
        <v>167.42175441803101</v>
      </c>
      <c r="E859" s="1">
        <v>167.57047708446601</v>
      </c>
      <c r="F859" s="1">
        <v>51131000</v>
      </c>
      <c r="G859" s="1">
        <f t="shared" si="78"/>
        <v>2.2802780673079894</v>
      </c>
      <c r="H859" s="1">
        <f t="shared" si="79"/>
        <v>1.2590975004939935</v>
      </c>
      <c r="I859" s="1">
        <f t="shared" si="80"/>
        <v>0.75138384899347721</v>
      </c>
      <c r="J859" t="str">
        <f t="shared" si="81"/>
        <v>Monday</v>
      </c>
      <c r="K859" t="str">
        <f t="shared" si="82"/>
        <v>October</v>
      </c>
      <c r="L859">
        <f t="shared" si="83"/>
        <v>2023</v>
      </c>
    </row>
    <row r="860" spans="1:12" x14ac:dyDescent="0.3">
      <c r="A860" s="2">
        <v>45230</v>
      </c>
      <c r="B860" s="1">
        <v>169.30546569824199</v>
      </c>
      <c r="C860" s="1">
        <v>169.43434051981799</v>
      </c>
      <c r="D860" s="1">
        <v>166.460068783639</v>
      </c>
      <c r="E860" s="1">
        <v>167.89764555846801</v>
      </c>
      <c r="F860" s="1">
        <v>44846000</v>
      </c>
      <c r="G860" s="1">
        <f t="shared" si="78"/>
        <v>2.9742717361789914</v>
      </c>
      <c r="H860" s="1">
        <f t="shared" si="79"/>
        <v>1.4078201397739747</v>
      </c>
      <c r="I860" s="1">
        <f t="shared" si="80"/>
        <v>0.83849903617839661</v>
      </c>
      <c r="J860" t="str">
        <f t="shared" si="81"/>
        <v>Tuesday</v>
      </c>
      <c r="K860" t="str">
        <f t="shared" si="82"/>
        <v>October</v>
      </c>
      <c r="L860">
        <f t="shared" si="83"/>
        <v>2023</v>
      </c>
    </row>
    <row r="861" spans="1:12" x14ac:dyDescent="0.3">
      <c r="A861" s="2">
        <v>45231</v>
      </c>
      <c r="B861" s="1">
        <v>172.47802734375</v>
      </c>
      <c r="C861" s="1">
        <v>172.735792127015</v>
      </c>
      <c r="D861" s="1">
        <v>168.66103905073101</v>
      </c>
      <c r="E861" s="1">
        <v>169.533496975519</v>
      </c>
      <c r="F861" s="1">
        <v>56934900</v>
      </c>
      <c r="G861" s="1">
        <f t="shared" si="78"/>
        <v>4.0747530762839972</v>
      </c>
      <c r="H861" s="1">
        <f t="shared" si="79"/>
        <v>2.9445303682309998</v>
      </c>
      <c r="I861" s="1">
        <f t="shared" si="80"/>
        <v>1.7368428191251173</v>
      </c>
      <c r="J861" t="str">
        <f t="shared" si="81"/>
        <v>Wednesday</v>
      </c>
      <c r="K861" t="str">
        <f t="shared" si="82"/>
        <v>November</v>
      </c>
      <c r="L861">
        <f t="shared" si="83"/>
        <v>2023</v>
      </c>
    </row>
    <row r="862" spans="1:12" x14ac:dyDescent="0.3">
      <c r="A862" s="2">
        <v>45232</v>
      </c>
      <c r="B862" s="1">
        <v>176.04716491699199</v>
      </c>
      <c r="C862" s="1">
        <v>176.25535548295699</v>
      </c>
      <c r="D862" s="1">
        <v>173.95525969593001</v>
      </c>
      <c r="E862" s="1">
        <v>174.01474271477699</v>
      </c>
      <c r="F862" s="1">
        <v>77334800</v>
      </c>
      <c r="G862" s="1">
        <f t="shared" si="78"/>
        <v>2.3000957870269758</v>
      </c>
      <c r="H862" s="1">
        <f t="shared" si="79"/>
        <v>2.0324222022150025</v>
      </c>
      <c r="I862" s="1">
        <f t="shared" si="80"/>
        <v>1.1679597777219903</v>
      </c>
      <c r="J862" t="str">
        <f t="shared" si="81"/>
        <v>Thursday</v>
      </c>
      <c r="K862" t="str">
        <f t="shared" si="82"/>
        <v>November</v>
      </c>
      <c r="L862">
        <f t="shared" si="83"/>
        <v>2023</v>
      </c>
    </row>
    <row r="863" spans="1:12" x14ac:dyDescent="0.3">
      <c r="A863" s="2">
        <v>45233</v>
      </c>
      <c r="B863" s="1">
        <v>175.13504028320301</v>
      </c>
      <c r="C863" s="1">
        <v>175.30359567263801</v>
      </c>
      <c r="D863" s="1">
        <v>171.86335324655099</v>
      </c>
      <c r="E863" s="1">
        <v>172.74571998498101</v>
      </c>
      <c r="F863" s="1">
        <v>79763700</v>
      </c>
      <c r="G863" s="1">
        <f t="shared" si="78"/>
        <v>3.4402424260870248</v>
      </c>
      <c r="H863" s="1">
        <f t="shared" si="79"/>
        <v>2.3893202982220032</v>
      </c>
      <c r="I863" s="1">
        <f t="shared" si="80"/>
        <v>1.3831429794206984</v>
      </c>
      <c r="J863" t="str">
        <f t="shared" si="81"/>
        <v>Friday</v>
      </c>
      <c r="K863" t="str">
        <f t="shared" si="82"/>
        <v>November</v>
      </c>
      <c r="L863">
        <f t="shared" si="83"/>
        <v>2023</v>
      </c>
    </row>
    <row r="864" spans="1:12" x14ac:dyDescent="0.3">
      <c r="A864" s="2">
        <v>45236</v>
      </c>
      <c r="B864" s="1">
        <v>177.69291687011699</v>
      </c>
      <c r="C864" s="1">
        <v>177.89119864183701</v>
      </c>
      <c r="D864" s="1">
        <v>174.69882732290301</v>
      </c>
      <c r="E864" s="1">
        <v>174.86736758526101</v>
      </c>
      <c r="F864" s="1">
        <v>63841300</v>
      </c>
      <c r="G864" s="1">
        <f t="shared" si="78"/>
        <v>3.1923713189339935</v>
      </c>
      <c r="H864" s="1">
        <f t="shared" si="79"/>
        <v>2.8255492848559811</v>
      </c>
      <c r="I864" s="1">
        <f t="shared" si="80"/>
        <v>1.6158242237382072</v>
      </c>
      <c r="J864" t="str">
        <f t="shared" si="81"/>
        <v>Monday</v>
      </c>
      <c r="K864" t="str">
        <f t="shared" si="82"/>
        <v>November</v>
      </c>
      <c r="L864">
        <f t="shared" si="83"/>
        <v>2023</v>
      </c>
    </row>
    <row r="865" spans="1:12" x14ac:dyDescent="0.3">
      <c r="A865" s="2">
        <v>45237</v>
      </c>
      <c r="B865" s="1">
        <v>180.26072692871</v>
      </c>
      <c r="C865" s="1">
        <v>180.87540499500901</v>
      </c>
      <c r="D865" s="1">
        <v>177.43516235233901</v>
      </c>
      <c r="E865" s="1">
        <v>177.643352929923</v>
      </c>
      <c r="F865" s="1">
        <v>70530000</v>
      </c>
      <c r="G865" s="1">
        <f t="shared" si="78"/>
        <v>3.4402426426700004</v>
      </c>
      <c r="H865" s="1">
        <f t="shared" si="79"/>
        <v>2.6173739987870022</v>
      </c>
      <c r="I865" s="1">
        <f t="shared" si="80"/>
        <v>1.473386960794141</v>
      </c>
      <c r="J865" t="str">
        <f t="shared" si="81"/>
        <v>Tuesday</v>
      </c>
      <c r="K865" t="str">
        <f t="shared" si="82"/>
        <v>November</v>
      </c>
      <c r="L865">
        <f t="shared" si="83"/>
        <v>2023</v>
      </c>
    </row>
    <row r="866" spans="1:12" x14ac:dyDescent="0.3">
      <c r="A866" s="2">
        <v>45238</v>
      </c>
      <c r="B866" s="1">
        <v>181.321517944335</v>
      </c>
      <c r="C866" s="1">
        <v>181.876712912394</v>
      </c>
      <c r="D866" s="1">
        <v>180.03266383824101</v>
      </c>
      <c r="E866" s="1">
        <v>180.78615569025899</v>
      </c>
      <c r="F866" s="1">
        <v>49340300</v>
      </c>
      <c r="G866" s="1">
        <f t="shared" si="78"/>
        <v>1.8440490741529914</v>
      </c>
      <c r="H866" s="1">
        <f t="shared" si="79"/>
        <v>0.53536225407600568</v>
      </c>
      <c r="I866" s="1">
        <f t="shared" si="80"/>
        <v>0.29613011683994322</v>
      </c>
      <c r="J866" t="str">
        <f t="shared" si="81"/>
        <v>Wednesday</v>
      </c>
      <c r="K866" t="str">
        <f t="shared" si="82"/>
        <v>November</v>
      </c>
      <c r="L866">
        <f t="shared" si="83"/>
        <v>2023</v>
      </c>
    </row>
    <row r="867" spans="1:12" x14ac:dyDescent="0.3">
      <c r="A867" s="2">
        <v>45239</v>
      </c>
      <c r="B867" s="1">
        <v>180.84565734863199</v>
      </c>
      <c r="C867" s="1">
        <v>182.540983934596</v>
      </c>
      <c r="D867" s="1">
        <v>180.25079689128299</v>
      </c>
      <c r="E867" s="1">
        <v>181.390943579881</v>
      </c>
      <c r="F867" s="1">
        <v>53763500</v>
      </c>
      <c r="G867" s="1">
        <f t="shared" si="78"/>
        <v>2.2901870433130114</v>
      </c>
      <c r="H867" s="1">
        <f t="shared" si="79"/>
        <v>-0.54528623124900832</v>
      </c>
      <c r="I867" s="1">
        <f t="shared" si="80"/>
        <v>-0.30061381262338216</v>
      </c>
      <c r="J867" t="str">
        <f t="shared" si="81"/>
        <v>Thursday</v>
      </c>
      <c r="K867" t="str">
        <f t="shared" si="82"/>
        <v>November</v>
      </c>
      <c r="L867">
        <f t="shared" si="83"/>
        <v>2023</v>
      </c>
    </row>
    <row r="868" spans="1:12" x14ac:dyDescent="0.3">
      <c r="A868" s="2">
        <v>45240</v>
      </c>
      <c r="B868" s="1">
        <v>185.04489135742099</v>
      </c>
      <c r="C868" s="1">
        <v>185.21366881071799</v>
      </c>
      <c r="D868" s="1">
        <v>182.19576071339799</v>
      </c>
      <c r="E868" s="1">
        <v>182.632564397051</v>
      </c>
      <c r="F868" s="1">
        <v>66133400</v>
      </c>
      <c r="G868" s="1">
        <f t="shared" si="78"/>
        <v>3.017908097320003</v>
      </c>
      <c r="H868" s="1">
        <f t="shared" si="79"/>
        <v>2.4123269603699953</v>
      </c>
      <c r="I868" s="1">
        <f t="shared" si="80"/>
        <v>1.3208635427828157</v>
      </c>
      <c r="J868" t="str">
        <f t="shared" si="81"/>
        <v>Friday</v>
      </c>
      <c r="K868" t="str">
        <f t="shared" si="82"/>
        <v>November</v>
      </c>
      <c r="L868">
        <f t="shared" si="83"/>
        <v>2023</v>
      </c>
    </row>
    <row r="869" spans="1:12" x14ac:dyDescent="0.3">
      <c r="A869" s="2">
        <v>45243</v>
      </c>
      <c r="B869" s="1">
        <v>183.45651245117099</v>
      </c>
      <c r="C869" s="1">
        <v>184.67756614585599</v>
      </c>
      <c r="D869" s="1">
        <v>182.87080536934801</v>
      </c>
      <c r="E869" s="1">
        <v>184.46910132249599</v>
      </c>
      <c r="F869" s="1">
        <v>43627500</v>
      </c>
      <c r="G869" s="1">
        <f t="shared" si="78"/>
        <v>1.8067607765079856</v>
      </c>
      <c r="H869" s="1">
        <f t="shared" si="79"/>
        <v>-1.0125888713249935</v>
      </c>
      <c r="I869" s="1">
        <f t="shared" si="80"/>
        <v>-0.54892058565122337</v>
      </c>
      <c r="J869" t="str">
        <f t="shared" si="81"/>
        <v>Monday</v>
      </c>
      <c r="K869" t="str">
        <f t="shared" si="82"/>
        <v>November</v>
      </c>
      <c r="L869">
        <f t="shared" si="83"/>
        <v>2023</v>
      </c>
    </row>
    <row r="870" spans="1:12" x14ac:dyDescent="0.3">
      <c r="A870" s="2">
        <v>45244</v>
      </c>
      <c r="B870" s="1">
        <v>186.07733154296801</v>
      </c>
      <c r="C870" s="1">
        <v>186.742458889277</v>
      </c>
      <c r="D870" s="1">
        <v>184.945619839898</v>
      </c>
      <c r="E870" s="1">
        <v>186.335435914595</v>
      </c>
      <c r="F870" s="1">
        <v>60108400</v>
      </c>
      <c r="G870" s="1">
        <f t="shared" si="78"/>
        <v>1.7968390493790025</v>
      </c>
      <c r="H870" s="1">
        <f t="shared" si="79"/>
        <v>-0.25810437162698463</v>
      </c>
      <c r="I870" s="1">
        <f t="shared" si="80"/>
        <v>-0.1385159888456666</v>
      </c>
      <c r="J870" t="str">
        <f t="shared" si="81"/>
        <v>Tuesday</v>
      </c>
      <c r="K870" t="str">
        <f t="shared" si="82"/>
        <v>November</v>
      </c>
      <c r="L870">
        <f t="shared" si="83"/>
        <v>2023</v>
      </c>
    </row>
    <row r="871" spans="1:12" x14ac:dyDescent="0.3">
      <c r="A871" s="2">
        <v>45245</v>
      </c>
      <c r="B871" s="1">
        <v>186.64320373535099</v>
      </c>
      <c r="C871" s="1">
        <v>188.12237722055301</v>
      </c>
      <c r="D871" s="1">
        <v>186.41488002550801</v>
      </c>
      <c r="E871" s="1">
        <v>186.484378412078</v>
      </c>
      <c r="F871" s="1">
        <v>53790500</v>
      </c>
      <c r="G871" s="1">
        <f t="shared" si="78"/>
        <v>1.7074971950449935</v>
      </c>
      <c r="H871" s="1">
        <f t="shared" si="79"/>
        <v>0.15882532327299259</v>
      </c>
      <c r="I871" s="1">
        <f t="shared" si="80"/>
        <v>8.5168165089964443E-2</v>
      </c>
      <c r="J871" t="str">
        <f t="shared" si="81"/>
        <v>Wednesday</v>
      </c>
      <c r="K871" t="str">
        <f t="shared" si="82"/>
        <v>November</v>
      </c>
      <c r="L871">
        <f t="shared" si="83"/>
        <v>2023</v>
      </c>
    </row>
    <row r="872" spans="1:12" x14ac:dyDescent="0.3">
      <c r="A872" s="2">
        <v>45246</v>
      </c>
      <c r="B872" s="1">
        <v>188.33082580566401</v>
      </c>
      <c r="C872" s="1">
        <v>189.571738377092</v>
      </c>
      <c r="D872" s="1">
        <v>187.27851922089101</v>
      </c>
      <c r="E872" s="1">
        <v>188.191844203578</v>
      </c>
      <c r="F872" s="1">
        <v>54412900</v>
      </c>
      <c r="G872" s="1">
        <f t="shared" si="78"/>
        <v>2.2932191562009905</v>
      </c>
      <c r="H872" s="1">
        <f t="shared" si="79"/>
        <v>0.1389816020860053</v>
      </c>
      <c r="I872" s="1">
        <f t="shared" si="80"/>
        <v>7.3851022967637667E-2</v>
      </c>
      <c r="J872" t="str">
        <f t="shared" si="81"/>
        <v>Thursday</v>
      </c>
      <c r="K872" t="str">
        <f t="shared" si="82"/>
        <v>November</v>
      </c>
      <c r="L872">
        <f t="shared" si="83"/>
        <v>2023</v>
      </c>
    </row>
    <row r="873" spans="1:12" x14ac:dyDescent="0.3">
      <c r="A873" s="2">
        <v>45247</v>
      </c>
      <c r="B873" s="1">
        <v>188.31097412109301</v>
      </c>
      <c r="C873" s="1">
        <v>188.99596031021699</v>
      </c>
      <c r="D873" s="1">
        <v>187.19912126214501</v>
      </c>
      <c r="E873" s="1">
        <v>188.866900550568</v>
      </c>
      <c r="F873" s="1">
        <v>50922700</v>
      </c>
      <c r="G873" s="1">
        <f t="shared" si="78"/>
        <v>1.7968390480719734</v>
      </c>
      <c r="H873" s="1">
        <f t="shared" si="79"/>
        <v>-0.55592642947499371</v>
      </c>
      <c r="I873" s="1">
        <f t="shared" si="80"/>
        <v>-0.29434825681705284</v>
      </c>
      <c r="J873" t="str">
        <f t="shared" si="81"/>
        <v>Friday</v>
      </c>
      <c r="K873" t="str">
        <f t="shared" si="82"/>
        <v>November</v>
      </c>
      <c r="L873">
        <f t="shared" si="83"/>
        <v>2023</v>
      </c>
    </row>
    <row r="874" spans="1:12" x14ac:dyDescent="0.3">
      <c r="A874" s="2">
        <v>45250</v>
      </c>
      <c r="B874" s="1">
        <v>190.058181762695</v>
      </c>
      <c r="C874" s="1">
        <v>190.51484429092599</v>
      </c>
      <c r="D874" s="1">
        <v>188.49960332397001</v>
      </c>
      <c r="E874" s="1">
        <v>188.509525172114</v>
      </c>
      <c r="F874" s="1">
        <v>46505100</v>
      </c>
      <c r="G874" s="1">
        <f t="shared" si="78"/>
        <v>2.0152409669559859</v>
      </c>
      <c r="H874" s="1">
        <f t="shared" si="79"/>
        <v>1.5486565905810039</v>
      </c>
      <c r="I874" s="1">
        <f t="shared" si="80"/>
        <v>0.82152697014489895</v>
      </c>
      <c r="J874" t="str">
        <f t="shared" si="81"/>
        <v>Monday</v>
      </c>
      <c r="K874" t="str">
        <f t="shared" si="82"/>
        <v>November</v>
      </c>
      <c r="L874">
        <f t="shared" si="83"/>
        <v>2023</v>
      </c>
    </row>
    <row r="875" spans="1:12" x14ac:dyDescent="0.3">
      <c r="A875" s="2">
        <v>45251</v>
      </c>
      <c r="B875" s="1">
        <v>189.25407409667901</v>
      </c>
      <c r="C875" s="1">
        <v>190.12768147094701</v>
      </c>
      <c r="D875" s="1">
        <v>188.36062302598501</v>
      </c>
      <c r="E875" s="1">
        <v>190.018480549164</v>
      </c>
      <c r="F875" s="1">
        <v>38134500</v>
      </c>
      <c r="G875" s="1">
        <f t="shared" si="78"/>
        <v>1.7670584449620037</v>
      </c>
      <c r="H875" s="1">
        <f t="shared" si="79"/>
        <v>-0.76440645248499095</v>
      </c>
      <c r="I875" s="1">
        <f t="shared" si="80"/>
        <v>-0.40228005732695776</v>
      </c>
      <c r="J875" t="str">
        <f t="shared" si="81"/>
        <v>Tuesday</v>
      </c>
      <c r="K875" t="str">
        <f t="shared" si="82"/>
        <v>November</v>
      </c>
      <c r="L875">
        <f t="shared" si="83"/>
        <v>2023</v>
      </c>
    </row>
    <row r="876" spans="1:12" x14ac:dyDescent="0.3">
      <c r="A876" s="2">
        <v>45252</v>
      </c>
      <c r="B876" s="1">
        <v>189.919189453125</v>
      </c>
      <c r="C876" s="1">
        <v>191.52740733771299</v>
      </c>
      <c r="D876" s="1">
        <v>189.442683255443</v>
      </c>
      <c r="E876" s="1">
        <v>190.09788874466699</v>
      </c>
      <c r="F876" s="1">
        <v>39617700</v>
      </c>
      <c r="G876" s="1">
        <f t="shared" si="78"/>
        <v>2.084724082269986</v>
      </c>
      <c r="H876" s="1">
        <f t="shared" si="79"/>
        <v>-0.17869929154198871</v>
      </c>
      <c r="I876" s="1">
        <f t="shared" si="80"/>
        <v>-9.4003827565918685E-2</v>
      </c>
      <c r="J876" t="str">
        <f t="shared" si="81"/>
        <v>Wednesday</v>
      </c>
      <c r="K876" t="str">
        <f t="shared" si="82"/>
        <v>November</v>
      </c>
      <c r="L876">
        <f t="shared" si="83"/>
        <v>2023</v>
      </c>
    </row>
    <row r="877" spans="1:12" x14ac:dyDescent="0.3">
      <c r="A877" s="2">
        <v>45254</v>
      </c>
      <c r="B877" s="1">
        <v>188.588943481445</v>
      </c>
      <c r="C877" s="1">
        <v>189.512175228795</v>
      </c>
      <c r="D877" s="1">
        <v>187.874176578011</v>
      </c>
      <c r="E877" s="1">
        <v>189.48239453680699</v>
      </c>
      <c r="F877" s="1">
        <v>24048300</v>
      </c>
      <c r="G877" s="1">
        <f t="shared" si="78"/>
        <v>1.6379986507839988</v>
      </c>
      <c r="H877" s="1">
        <f t="shared" si="79"/>
        <v>-0.89345105536199299</v>
      </c>
      <c r="I877" s="1">
        <f t="shared" si="80"/>
        <v>-0.47152193613873711</v>
      </c>
      <c r="J877" t="str">
        <f t="shared" si="81"/>
        <v>Friday</v>
      </c>
      <c r="K877" t="str">
        <f t="shared" si="82"/>
        <v>November</v>
      </c>
      <c r="L877">
        <f t="shared" si="83"/>
        <v>2023</v>
      </c>
    </row>
    <row r="878" spans="1:12" x14ac:dyDescent="0.3">
      <c r="A878" s="2">
        <v>45257</v>
      </c>
      <c r="B878" s="1">
        <v>188.41026306152301</v>
      </c>
      <c r="C878" s="1">
        <v>189.28387050833999</v>
      </c>
      <c r="D878" s="1">
        <v>187.52673376566901</v>
      </c>
      <c r="E878" s="1">
        <v>188.53932283831</v>
      </c>
      <c r="F878" s="1">
        <v>40552600</v>
      </c>
      <c r="G878" s="1">
        <f t="shared" si="78"/>
        <v>1.7571367426709799</v>
      </c>
      <c r="H878" s="1">
        <f t="shared" si="79"/>
        <v>-0.12905977678698832</v>
      </c>
      <c r="I878" s="1">
        <f t="shared" si="80"/>
        <v>-6.8452445274596152E-2</v>
      </c>
      <c r="J878" t="str">
        <f t="shared" si="81"/>
        <v>Monday</v>
      </c>
      <c r="K878" t="str">
        <f t="shared" si="82"/>
        <v>November</v>
      </c>
      <c r="L878">
        <f t="shared" si="83"/>
        <v>2023</v>
      </c>
    </row>
    <row r="879" spans="1:12" x14ac:dyDescent="0.3">
      <c r="A879" s="2">
        <v>45258</v>
      </c>
      <c r="B879" s="1">
        <v>189.01579284667901</v>
      </c>
      <c r="C879" s="1">
        <v>189.69085714822899</v>
      </c>
      <c r="D879" s="1">
        <v>188.02306281040899</v>
      </c>
      <c r="E879" s="1">
        <v>188.40030507150601</v>
      </c>
      <c r="F879" s="1">
        <v>38415400</v>
      </c>
      <c r="G879" s="1">
        <f t="shared" si="78"/>
        <v>1.6677943378199984</v>
      </c>
      <c r="H879" s="1">
        <f t="shared" si="79"/>
        <v>0.61548777517299413</v>
      </c>
      <c r="I879" s="1">
        <f t="shared" si="80"/>
        <v>0.32669149603520548</v>
      </c>
      <c r="J879" t="str">
        <f t="shared" si="81"/>
        <v>Tuesday</v>
      </c>
      <c r="K879" t="str">
        <f t="shared" si="82"/>
        <v>November</v>
      </c>
      <c r="L879">
        <f t="shared" si="83"/>
        <v>2023</v>
      </c>
    </row>
    <row r="880" spans="1:12" x14ac:dyDescent="0.3">
      <c r="A880" s="2">
        <v>45259</v>
      </c>
      <c r="B880" s="1">
        <v>187.99331665039</v>
      </c>
      <c r="C880" s="1">
        <v>190.693544056831</v>
      </c>
      <c r="D880" s="1">
        <v>187.59623062209201</v>
      </c>
      <c r="E880" s="1">
        <v>189.512192673031</v>
      </c>
      <c r="F880" s="1">
        <v>43014200</v>
      </c>
      <c r="G880" s="1">
        <f t="shared" si="78"/>
        <v>3.097313434738993</v>
      </c>
      <c r="H880" s="1">
        <f t="shared" si="79"/>
        <v>-1.5188760226409954</v>
      </c>
      <c r="I880" s="1">
        <f t="shared" si="80"/>
        <v>-0.8014661226898161</v>
      </c>
      <c r="J880" t="str">
        <f t="shared" si="81"/>
        <v>Wednesday</v>
      </c>
      <c r="K880" t="str">
        <f t="shared" si="82"/>
        <v>November</v>
      </c>
      <c r="L880">
        <f t="shared" si="83"/>
        <v>2023</v>
      </c>
    </row>
    <row r="881" spans="1:12" x14ac:dyDescent="0.3">
      <c r="A881" s="2">
        <v>45260</v>
      </c>
      <c r="B881" s="1">
        <v>188.569091796875</v>
      </c>
      <c r="C881" s="1">
        <v>188.93641225843999</v>
      </c>
      <c r="D881" s="1">
        <v>186.82189215984599</v>
      </c>
      <c r="E881" s="1">
        <v>188.45989087281899</v>
      </c>
      <c r="F881" s="1">
        <v>48794400</v>
      </c>
      <c r="G881" s="1">
        <f t="shared" si="78"/>
        <v>2.1145200985939994</v>
      </c>
      <c r="H881" s="1">
        <f t="shared" si="79"/>
        <v>0.10920092405601167</v>
      </c>
      <c r="I881" s="1">
        <f t="shared" si="80"/>
        <v>5.7943854021280973E-2</v>
      </c>
      <c r="J881" t="str">
        <f t="shared" si="81"/>
        <v>Thursday</v>
      </c>
      <c r="K881" t="str">
        <f t="shared" si="82"/>
        <v>November</v>
      </c>
      <c r="L881">
        <f t="shared" si="83"/>
        <v>2023</v>
      </c>
    </row>
    <row r="882" spans="1:12" x14ac:dyDescent="0.3">
      <c r="A882" s="2">
        <v>45261</v>
      </c>
      <c r="B882" s="1">
        <v>189.84971618652301</v>
      </c>
      <c r="C882" s="1">
        <v>190.16738195235999</v>
      </c>
      <c r="D882" s="1">
        <v>187.85431892352901</v>
      </c>
      <c r="E882" s="1">
        <v>188.94632812953799</v>
      </c>
      <c r="F882" s="1">
        <v>45679300</v>
      </c>
      <c r="G882" s="1">
        <f t="shared" si="78"/>
        <v>2.3130630288309817</v>
      </c>
      <c r="H882" s="1">
        <f t="shared" si="79"/>
        <v>0.90338805698502256</v>
      </c>
      <c r="I882" s="1">
        <f t="shared" si="80"/>
        <v>0.47811887424754662</v>
      </c>
      <c r="J882" t="str">
        <f t="shared" si="81"/>
        <v>Friday</v>
      </c>
      <c r="K882" t="str">
        <f t="shared" si="82"/>
        <v>December</v>
      </c>
      <c r="L882">
        <f t="shared" si="83"/>
        <v>2023</v>
      </c>
    </row>
    <row r="883" spans="1:12" x14ac:dyDescent="0.3">
      <c r="A883" s="2">
        <v>45264</v>
      </c>
      <c r="B883" s="1">
        <v>188.05287170410099</v>
      </c>
      <c r="C883" s="1">
        <v>188.66837471944601</v>
      </c>
      <c r="D883" s="1">
        <v>186.08727017888299</v>
      </c>
      <c r="E883" s="1">
        <v>188.59887633551199</v>
      </c>
      <c r="F883" s="1">
        <v>43389500</v>
      </c>
      <c r="G883" s="1">
        <f t="shared" si="78"/>
        <v>2.5811045405630182</v>
      </c>
      <c r="H883" s="1">
        <f t="shared" si="79"/>
        <v>-0.54600463141099453</v>
      </c>
      <c r="I883" s="1">
        <f t="shared" si="80"/>
        <v>-0.28950577120070853</v>
      </c>
      <c r="J883" t="str">
        <f t="shared" si="81"/>
        <v>Monday</v>
      </c>
      <c r="K883" t="str">
        <f t="shared" si="82"/>
        <v>December</v>
      </c>
      <c r="L883">
        <f t="shared" si="83"/>
        <v>2023</v>
      </c>
    </row>
    <row r="884" spans="1:12" x14ac:dyDescent="0.3">
      <c r="A884" s="2">
        <v>45265</v>
      </c>
      <c r="B884" s="1">
        <v>192.01385498046801</v>
      </c>
      <c r="C884" s="1">
        <v>192.98672624140599</v>
      </c>
      <c r="D884" s="1">
        <v>188.79740398889601</v>
      </c>
      <c r="E884" s="1">
        <v>188.82719982806</v>
      </c>
      <c r="F884" s="1">
        <v>66628400</v>
      </c>
      <c r="G884" s="1">
        <f t="shared" si="78"/>
        <v>4.1893222525099816</v>
      </c>
      <c r="H884" s="1">
        <f t="shared" si="79"/>
        <v>3.186655152408008</v>
      </c>
      <c r="I884" s="1">
        <f t="shared" si="80"/>
        <v>1.6876038808549161</v>
      </c>
      <c r="J884" t="str">
        <f t="shared" si="81"/>
        <v>Tuesday</v>
      </c>
      <c r="K884" t="str">
        <f t="shared" si="82"/>
        <v>December</v>
      </c>
      <c r="L884">
        <f t="shared" si="83"/>
        <v>2023</v>
      </c>
    </row>
    <row r="885" spans="1:12" x14ac:dyDescent="0.3">
      <c r="A885" s="2">
        <v>45266</v>
      </c>
      <c r="B885" s="1">
        <v>190.92185974121</v>
      </c>
      <c r="C885" s="1">
        <v>193.34410845641901</v>
      </c>
      <c r="D885" s="1">
        <v>190.71337975554701</v>
      </c>
      <c r="E885" s="1">
        <v>193.03636454965999</v>
      </c>
      <c r="F885" s="1">
        <v>41089700</v>
      </c>
      <c r="G885" s="1">
        <f t="shared" si="78"/>
        <v>2.6307287008719982</v>
      </c>
      <c r="H885" s="1">
        <f t="shared" si="79"/>
        <v>-2.1145048084499933</v>
      </c>
      <c r="I885" s="1">
        <f t="shared" si="80"/>
        <v>-1.095391955491382</v>
      </c>
      <c r="J885" t="str">
        <f t="shared" si="81"/>
        <v>Wednesday</v>
      </c>
      <c r="K885" t="str">
        <f t="shared" si="82"/>
        <v>December</v>
      </c>
      <c r="L885">
        <f t="shared" si="83"/>
        <v>2023</v>
      </c>
    </row>
    <row r="886" spans="1:12" x14ac:dyDescent="0.3">
      <c r="A886" s="2">
        <v>45267</v>
      </c>
      <c r="B886" s="1">
        <v>192.857650756835</v>
      </c>
      <c r="C886" s="1">
        <v>193.582339375662</v>
      </c>
      <c r="D886" s="1">
        <v>192.18258651699901</v>
      </c>
      <c r="E886" s="1">
        <v>192.222304197619</v>
      </c>
      <c r="F886" s="1">
        <v>47477700</v>
      </c>
      <c r="G886" s="1">
        <f t="shared" si="78"/>
        <v>1.3997528586629926</v>
      </c>
      <c r="H886" s="1">
        <f t="shared" si="79"/>
        <v>0.63534655921600347</v>
      </c>
      <c r="I886" s="1">
        <f t="shared" si="80"/>
        <v>0.33052697077380749</v>
      </c>
      <c r="J886" t="str">
        <f t="shared" si="81"/>
        <v>Thursday</v>
      </c>
      <c r="K886" t="str">
        <f t="shared" si="82"/>
        <v>December</v>
      </c>
      <c r="L886">
        <f t="shared" si="83"/>
        <v>2023</v>
      </c>
    </row>
    <row r="887" spans="1:12" x14ac:dyDescent="0.3">
      <c r="A887" s="2">
        <v>45268</v>
      </c>
      <c r="B887" s="1">
        <v>194.28721618652301</v>
      </c>
      <c r="C887" s="1">
        <v>194.56517940505501</v>
      </c>
      <c r="D887" s="1">
        <v>192.26203828251801</v>
      </c>
      <c r="E887" s="1">
        <v>192.78818402815901</v>
      </c>
      <c r="F887" s="1">
        <v>53377300</v>
      </c>
      <c r="G887" s="1">
        <f t="shared" si="78"/>
        <v>2.3031411225369993</v>
      </c>
      <c r="H887" s="1">
        <f t="shared" si="79"/>
        <v>1.4990321583640025</v>
      </c>
      <c r="I887" s="1">
        <f t="shared" si="80"/>
        <v>0.77755395950254458</v>
      </c>
      <c r="J887" t="str">
        <f t="shared" si="81"/>
        <v>Friday</v>
      </c>
      <c r="K887" t="str">
        <f t="shared" si="82"/>
        <v>December</v>
      </c>
      <c r="L887">
        <f t="shared" si="83"/>
        <v>2023</v>
      </c>
    </row>
    <row r="888" spans="1:12" x14ac:dyDescent="0.3">
      <c r="A888" s="2">
        <v>45271</v>
      </c>
      <c r="B888" s="1">
        <v>191.77560424804599</v>
      </c>
      <c r="C888" s="1">
        <v>192.08336332058099</v>
      </c>
      <c r="D888" s="1">
        <v>190.02840462687101</v>
      </c>
      <c r="E888" s="1">
        <v>191.70612101402</v>
      </c>
      <c r="F888" s="1">
        <v>60943700</v>
      </c>
      <c r="G888" s="1">
        <f t="shared" si="78"/>
        <v>2.0549586937099775</v>
      </c>
      <c r="H888" s="1">
        <f t="shared" si="79"/>
        <v>6.9483234025994989E-2</v>
      </c>
      <c r="I888" s="1">
        <f t="shared" si="80"/>
        <v>3.6244661181639312E-2</v>
      </c>
      <c r="J888" t="str">
        <f t="shared" si="81"/>
        <v>Monday</v>
      </c>
      <c r="K888" t="str">
        <f t="shared" si="82"/>
        <v>December</v>
      </c>
      <c r="L888">
        <f t="shared" si="83"/>
        <v>2023</v>
      </c>
    </row>
    <row r="889" spans="1:12" x14ac:dyDescent="0.3">
      <c r="A889" s="2">
        <v>45272</v>
      </c>
      <c r="B889" s="1">
        <v>193.29449462890599</v>
      </c>
      <c r="C889" s="1">
        <v>193.30441647719999</v>
      </c>
      <c r="D889" s="1">
        <v>190.326226020153</v>
      </c>
      <c r="E889" s="1">
        <v>191.67633963326199</v>
      </c>
      <c r="F889" s="1">
        <v>52696900</v>
      </c>
      <c r="G889" s="1">
        <f t="shared" si="78"/>
        <v>2.9781904570469919</v>
      </c>
      <c r="H889" s="1">
        <f t="shared" si="79"/>
        <v>1.6181549956440051</v>
      </c>
      <c r="I889" s="1">
        <f t="shared" si="80"/>
        <v>0.84421217492991163</v>
      </c>
      <c r="J889" t="str">
        <f t="shared" si="81"/>
        <v>Tuesday</v>
      </c>
      <c r="K889" t="str">
        <f t="shared" si="82"/>
        <v>December</v>
      </c>
      <c r="L889">
        <f t="shared" si="83"/>
        <v>2023</v>
      </c>
    </row>
    <row r="890" spans="1:12" x14ac:dyDescent="0.3">
      <c r="A890" s="2">
        <v>45273</v>
      </c>
      <c r="B890" s="1">
        <v>196.52085876464801</v>
      </c>
      <c r="C890" s="1">
        <v>196.56056130389399</v>
      </c>
      <c r="D890" s="1">
        <v>193.43346752411199</v>
      </c>
      <c r="E890" s="1">
        <v>193.67171305530499</v>
      </c>
      <c r="F890" s="1">
        <v>70404200</v>
      </c>
      <c r="G890" s="1">
        <f t="shared" si="78"/>
        <v>3.1270937797820011</v>
      </c>
      <c r="H890" s="1">
        <f t="shared" si="79"/>
        <v>2.8491457093430199</v>
      </c>
      <c r="I890" s="1">
        <f t="shared" si="80"/>
        <v>1.4711212414016375</v>
      </c>
      <c r="J890" t="str">
        <f t="shared" si="81"/>
        <v>Wednesday</v>
      </c>
      <c r="K890" t="str">
        <f t="shared" si="82"/>
        <v>December</v>
      </c>
      <c r="L890">
        <f t="shared" si="83"/>
        <v>2023</v>
      </c>
    </row>
    <row r="891" spans="1:12" x14ac:dyDescent="0.3">
      <c r="A891" s="2">
        <v>45274</v>
      </c>
      <c r="B891" s="1">
        <v>196.66975402832</v>
      </c>
      <c r="C891" s="1">
        <v>198.16877097510999</v>
      </c>
      <c r="D891" s="1">
        <v>194.73393342872799</v>
      </c>
      <c r="E891" s="1">
        <v>196.58041195784401</v>
      </c>
      <c r="F891" s="1">
        <v>66831600</v>
      </c>
      <c r="G891" s="1">
        <f t="shared" si="78"/>
        <v>3.4348375463819991</v>
      </c>
      <c r="H891" s="1">
        <f t="shared" si="79"/>
        <v>8.9342070475993296E-2</v>
      </c>
      <c r="I891" s="1">
        <f t="shared" si="80"/>
        <v>4.5448104206411162E-2</v>
      </c>
      <c r="J891" t="str">
        <f t="shared" si="81"/>
        <v>Thursday</v>
      </c>
      <c r="K891" t="str">
        <f t="shared" si="82"/>
        <v>December</v>
      </c>
      <c r="L891">
        <f t="shared" si="83"/>
        <v>2023</v>
      </c>
    </row>
    <row r="892" spans="1:12" x14ac:dyDescent="0.3">
      <c r="A892" s="2">
        <v>45275</v>
      </c>
      <c r="B892" s="1">
        <v>196.133697509765</v>
      </c>
      <c r="C892" s="1">
        <v>196.95765018105701</v>
      </c>
      <c r="D892" s="1">
        <v>195.56783406915099</v>
      </c>
      <c r="E892" s="1">
        <v>196.09397982207699</v>
      </c>
      <c r="F892" s="1">
        <v>128256700</v>
      </c>
      <c r="G892" s="1">
        <f t="shared" si="78"/>
        <v>1.3898161119060148</v>
      </c>
      <c r="H892" s="1">
        <f t="shared" si="79"/>
        <v>3.9717687688010983E-2</v>
      </c>
      <c r="I892" s="1">
        <f t="shared" si="80"/>
        <v>2.0254414604695282E-2</v>
      </c>
      <c r="J892" t="str">
        <f t="shared" si="81"/>
        <v>Friday</v>
      </c>
      <c r="K892" t="str">
        <f t="shared" si="82"/>
        <v>December</v>
      </c>
      <c r="L892">
        <f t="shared" si="83"/>
        <v>2023</v>
      </c>
    </row>
    <row r="893" spans="1:12" x14ac:dyDescent="0.3">
      <c r="A893" s="2">
        <v>45278</v>
      </c>
      <c r="B893" s="1">
        <v>194.46591186523401</v>
      </c>
      <c r="C893" s="1">
        <v>195.200537642261</v>
      </c>
      <c r="D893" s="1">
        <v>192.976816614293</v>
      </c>
      <c r="E893" s="1">
        <v>194.66445486912099</v>
      </c>
      <c r="F893" s="1">
        <v>55751900</v>
      </c>
      <c r="G893" s="1">
        <f t="shared" si="78"/>
        <v>2.2237210279679971</v>
      </c>
      <c r="H893" s="1">
        <f t="shared" si="79"/>
        <v>-0.19854300388698221</v>
      </c>
      <c r="I893" s="1">
        <f t="shared" si="80"/>
        <v>-0.10199242795530848</v>
      </c>
      <c r="J893" t="str">
        <f t="shared" si="81"/>
        <v>Monday</v>
      </c>
      <c r="K893" t="str">
        <f t="shared" si="82"/>
        <v>December</v>
      </c>
      <c r="L893">
        <f t="shared" si="83"/>
        <v>2023</v>
      </c>
    </row>
    <row r="894" spans="1:12" x14ac:dyDescent="0.3">
      <c r="A894" s="2">
        <v>45279</v>
      </c>
      <c r="B894" s="1">
        <v>195.50827026367099</v>
      </c>
      <c r="C894" s="1">
        <v>195.518192111541</v>
      </c>
      <c r="D894" s="1">
        <v>194.46590061872399</v>
      </c>
      <c r="E894" s="1">
        <v>194.73394198979301</v>
      </c>
      <c r="F894" s="1">
        <v>40714100</v>
      </c>
      <c r="G894" s="1">
        <f t="shared" si="78"/>
        <v>1.0522914928170053</v>
      </c>
      <c r="H894" s="1">
        <f t="shared" si="79"/>
        <v>0.77432827387798397</v>
      </c>
      <c r="I894" s="1">
        <f t="shared" si="80"/>
        <v>0.39763395428957654</v>
      </c>
      <c r="J894" t="str">
        <f t="shared" si="81"/>
        <v>Tuesday</v>
      </c>
      <c r="K894" t="str">
        <f t="shared" si="82"/>
        <v>December</v>
      </c>
      <c r="L894">
        <f t="shared" si="83"/>
        <v>2023</v>
      </c>
    </row>
    <row r="895" spans="1:12" x14ac:dyDescent="0.3">
      <c r="A895" s="2">
        <v>45280</v>
      </c>
      <c r="B895" s="1">
        <v>193.41360473632801</v>
      </c>
      <c r="C895" s="1">
        <v>196.242876396562</v>
      </c>
      <c r="D895" s="1">
        <v>193.41360473632801</v>
      </c>
      <c r="E895" s="1">
        <v>195.46854814025701</v>
      </c>
      <c r="F895" s="1">
        <v>52242800</v>
      </c>
      <c r="G895" s="1">
        <f t="shared" si="78"/>
        <v>2.8292716602339851</v>
      </c>
      <c r="H895" s="1">
        <f t="shared" si="79"/>
        <v>-2.054943403929002</v>
      </c>
      <c r="I895" s="1">
        <f t="shared" si="80"/>
        <v>-1.051291076482797</v>
      </c>
      <c r="J895" t="str">
        <f t="shared" si="81"/>
        <v>Wednesday</v>
      </c>
      <c r="K895" t="str">
        <f t="shared" si="82"/>
        <v>December</v>
      </c>
      <c r="L895">
        <f t="shared" si="83"/>
        <v>2023</v>
      </c>
    </row>
    <row r="896" spans="1:12" x14ac:dyDescent="0.3">
      <c r="A896" s="2">
        <v>45281</v>
      </c>
      <c r="B896" s="1">
        <v>193.26467895507801</v>
      </c>
      <c r="C896" s="1">
        <v>195.64724016492701</v>
      </c>
      <c r="D896" s="1">
        <v>192.09326476649201</v>
      </c>
      <c r="E896" s="1">
        <v>194.67436895686399</v>
      </c>
      <c r="F896" s="1">
        <v>46482500</v>
      </c>
      <c r="G896" s="1">
        <f t="shared" si="78"/>
        <v>3.553975398435</v>
      </c>
      <c r="H896" s="1">
        <f t="shared" si="79"/>
        <v>-1.4096900017859753</v>
      </c>
      <c r="I896" s="1">
        <f t="shared" si="80"/>
        <v>-0.72412717161463347</v>
      </c>
      <c r="J896" t="str">
        <f t="shared" si="81"/>
        <v>Thursday</v>
      </c>
      <c r="K896" t="str">
        <f t="shared" si="82"/>
        <v>December</v>
      </c>
      <c r="L896">
        <f t="shared" si="83"/>
        <v>2023</v>
      </c>
    </row>
    <row r="897" spans="1:12" x14ac:dyDescent="0.3">
      <c r="A897" s="2">
        <v>45282</v>
      </c>
      <c r="B897" s="1">
        <v>192.19256591796801</v>
      </c>
      <c r="C897" s="1">
        <v>193.98940509216399</v>
      </c>
      <c r="D897" s="1">
        <v>191.56714106698001</v>
      </c>
      <c r="E897" s="1">
        <v>193.76106624785601</v>
      </c>
      <c r="F897" s="1">
        <v>37122800</v>
      </c>
      <c r="G897" s="1">
        <f t="shared" si="78"/>
        <v>2.4222640251839778</v>
      </c>
      <c r="H897" s="1">
        <f t="shared" si="79"/>
        <v>-1.5685003298879963</v>
      </c>
      <c r="I897" s="1">
        <f t="shared" si="80"/>
        <v>-0.80950232173144421</v>
      </c>
      <c r="J897" t="str">
        <f t="shared" si="81"/>
        <v>Friday</v>
      </c>
      <c r="K897" t="str">
        <f t="shared" si="82"/>
        <v>December</v>
      </c>
      <c r="L897">
        <f t="shared" si="83"/>
        <v>2023</v>
      </c>
    </row>
    <row r="898" spans="1:12" x14ac:dyDescent="0.3">
      <c r="A898" s="2">
        <v>45286</v>
      </c>
      <c r="B898" s="1">
        <v>191.646560668945</v>
      </c>
      <c r="C898" s="1">
        <v>192.48045036895201</v>
      </c>
      <c r="D898" s="1">
        <v>191.42815882163001</v>
      </c>
      <c r="E898" s="1">
        <v>192.202487135616</v>
      </c>
      <c r="F898" s="1">
        <v>28919300</v>
      </c>
      <c r="G898" s="1">
        <f t="shared" si="78"/>
        <v>1.0522915473219996</v>
      </c>
      <c r="H898" s="1">
        <f t="shared" si="79"/>
        <v>-0.55592646667099643</v>
      </c>
      <c r="I898" s="1">
        <f t="shared" si="80"/>
        <v>-0.28923999629554259</v>
      </c>
      <c r="J898" t="str">
        <f t="shared" si="81"/>
        <v>Tuesday</v>
      </c>
      <c r="K898" t="str">
        <f t="shared" si="82"/>
        <v>December</v>
      </c>
      <c r="L898">
        <f t="shared" si="83"/>
        <v>2023</v>
      </c>
    </row>
    <row r="899" spans="1:12" x14ac:dyDescent="0.3">
      <c r="A899" s="2">
        <v>45287</v>
      </c>
      <c r="B899" s="1">
        <v>191.74580383300699</v>
      </c>
      <c r="C899" s="1">
        <v>192.09326541098201</v>
      </c>
      <c r="D899" s="1">
        <v>189.700782345829</v>
      </c>
      <c r="E899" s="1">
        <v>191.090613509869</v>
      </c>
      <c r="F899" s="1">
        <v>48087700</v>
      </c>
      <c r="G899" s="1">
        <f t="shared" ref="G899:G962" si="84">C899-D899</f>
        <v>2.3924830651530158</v>
      </c>
      <c r="H899" s="1">
        <f t="shared" ref="H899:H962" si="85">B899-E899</f>
        <v>0.65519032313798675</v>
      </c>
      <c r="I899" s="1">
        <f t="shared" ref="I899:I962" si="86">(B899-E899)/E899*100</f>
        <v>0.34286892019641196</v>
      </c>
      <c r="J899" t="str">
        <f t="shared" ref="J899:J962" si="87">TEXT(A899,"dddd")</f>
        <v>Wednesday</v>
      </c>
      <c r="K899" t="str">
        <f t="shared" ref="K899:K962" si="88">TEXT(A899,"mmmm")</f>
        <v>December</v>
      </c>
      <c r="L899">
        <f t="shared" ref="L899:L962" si="89">YEAR(A899)</f>
        <v>2023</v>
      </c>
    </row>
    <row r="900" spans="1:12" x14ac:dyDescent="0.3">
      <c r="A900" s="2">
        <v>45288</v>
      </c>
      <c r="B900" s="1">
        <v>192.17271423339801</v>
      </c>
      <c r="C900" s="1">
        <v>193.24486466881299</v>
      </c>
      <c r="D900" s="1">
        <v>191.765691215277</v>
      </c>
      <c r="E900" s="1">
        <v>192.728640722607</v>
      </c>
      <c r="F900" s="1">
        <v>34049900</v>
      </c>
      <c r="G900" s="1">
        <f t="shared" si="84"/>
        <v>1.4791734535359922</v>
      </c>
      <c r="H900" s="1">
        <f t="shared" si="85"/>
        <v>-0.55592648920898569</v>
      </c>
      <c r="I900" s="1">
        <f t="shared" si="86"/>
        <v>-0.28845037619972985</v>
      </c>
      <c r="J900" t="str">
        <f t="shared" si="87"/>
        <v>Thursday</v>
      </c>
      <c r="K900" t="str">
        <f t="shared" si="88"/>
        <v>December</v>
      </c>
      <c r="L900">
        <f t="shared" si="89"/>
        <v>2023</v>
      </c>
    </row>
    <row r="901" spans="1:12" x14ac:dyDescent="0.3">
      <c r="A901" s="2">
        <v>45289</v>
      </c>
      <c r="B901" s="1">
        <v>191.13032531738199</v>
      </c>
      <c r="C901" s="1">
        <v>192.98672576072099</v>
      </c>
      <c r="D901" s="1">
        <v>190.336138206247</v>
      </c>
      <c r="E901" s="1">
        <v>192.49036070974401</v>
      </c>
      <c r="F901" s="1">
        <v>42628800</v>
      </c>
      <c r="G901" s="1">
        <f t="shared" si="84"/>
        <v>2.6505875544739865</v>
      </c>
      <c r="H901" s="1">
        <f t="shared" si="85"/>
        <v>-1.3600353923620219</v>
      </c>
      <c r="I901" s="1">
        <f t="shared" si="86"/>
        <v>-0.70654727195031741</v>
      </c>
      <c r="J901" t="str">
        <f t="shared" si="87"/>
        <v>Friday</v>
      </c>
      <c r="K901" t="str">
        <f t="shared" si="88"/>
        <v>December</v>
      </c>
      <c r="L901">
        <f t="shared" si="89"/>
        <v>2023</v>
      </c>
    </row>
    <row r="902" spans="1:12" x14ac:dyDescent="0.3">
      <c r="A902" s="2">
        <v>45293</v>
      </c>
      <c r="B902" s="1">
        <v>184.29040527343699</v>
      </c>
      <c r="C902" s="1">
        <v>187.07005243391899</v>
      </c>
      <c r="D902" s="1">
        <v>182.55312769161799</v>
      </c>
      <c r="E902" s="1">
        <v>185.78942219080599</v>
      </c>
      <c r="F902" s="1">
        <v>82488700</v>
      </c>
      <c r="G902" s="1">
        <f t="shared" si="84"/>
        <v>4.5169247423010006</v>
      </c>
      <c r="H902" s="1">
        <f t="shared" si="85"/>
        <v>-1.4990169173690049</v>
      </c>
      <c r="I902" s="1">
        <f t="shared" si="86"/>
        <v>-0.8068365247562439</v>
      </c>
      <c r="J902" t="str">
        <f t="shared" si="87"/>
        <v>Tuesday</v>
      </c>
      <c r="K902" t="str">
        <f t="shared" si="88"/>
        <v>January</v>
      </c>
      <c r="L902">
        <f t="shared" si="89"/>
        <v>2024</v>
      </c>
    </row>
    <row r="903" spans="1:12" x14ac:dyDescent="0.3">
      <c r="A903" s="2">
        <v>45294</v>
      </c>
      <c r="B903" s="1">
        <v>182.91052246093699</v>
      </c>
      <c r="C903" s="1">
        <v>184.52867738483999</v>
      </c>
      <c r="D903" s="1">
        <v>182.09647650112899</v>
      </c>
      <c r="E903" s="1">
        <v>182.88074176951599</v>
      </c>
      <c r="F903" s="1">
        <v>58414500</v>
      </c>
      <c r="G903" s="1">
        <f t="shared" si="84"/>
        <v>2.4322008837110047</v>
      </c>
      <c r="H903" s="1">
        <f t="shared" si="85"/>
        <v>2.9780691420995709E-2</v>
      </c>
      <c r="I903" s="1">
        <f t="shared" si="86"/>
        <v>1.6284214036340807E-2</v>
      </c>
      <c r="J903" t="str">
        <f t="shared" si="87"/>
        <v>Wednesday</v>
      </c>
      <c r="K903" t="str">
        <f t="shared" si="88"/>
        <v>January</v>
      </c>
      <c r="L903">
        <f t="shared" si="89"/>
        <v>2024</v>
      </c>
    </row>
    <row r="904" spans="1:12" x14ac:dyDescent="0.3">
      <c r="A904" s="2">
        <v>45295</v>
      </c>
      <c r="B904" s="1">
        <v>180.58755493164</v>
      </c>
      <c r="C904" s="1">
        <v>181.75896930065099</v>
      </c>
      <c r="D904" s="1">
        <v>179.565044033992</v>
      </c>
      <c r="E904" s="1">
        <v>180.82580048582</v>
      </c>
      <c r="F904" s="1">
        <v>71983600</v>
      </c>
      <c r="G904" s="1">
        <f t="shared" si="84"/>
        <v>2.1939252666589937</v>
      </c>
      <c r="H904" s="1">
        <f t="shared" si="85"/>
        <v>-0.23824555417999704</v>
      </c>
      <c r="I904" s="1">
        <f t="shared" si="86"/>
        <v>-0.13175418194743721</v>
      </c>
      <c r="J904" t="str">
        <f t="shared" si="87"/>
        <v>Thursday</v>
      </c>
      <c r="K904" t="str">
        <f t="shared" si="88"/>
        <v>January</v>
      </c>
      <c r="L904">
        <f t="shared" si="89"/>
        <v>2024</v>
      </c>
    </row>
    <row r="905" spans="1:12" x14ac:dyDescent="0.3">
      <c r="A905" s="2">
        <v>45296</v>
      </c>
      <c r="B905" s="1">
        <v>179.86282348632801</v>
      </c>
      <c r="C905" s="1">
        <v>181.43133878567201</v>
      </c>
      <c r="D905" s="1">
        <v>178.86017158739401</v>
      </c>
      <c r="E905" s="1">
        <v>180.66694755236199</v>
      </c>
      <c r="F905" s="1">
        <v>62303300</v>
      </c>
      <c r="G905" s="1">
        <f t="shared" si="84"/>
        <v>2.5711671982780047</v>
      </c>
      <c r="H905" s="1">
        <f t="shared" si="85"/>
        <v>-0.80412406603397812</v>
      </c>
      <c r="I905" s="1">
        <f t="shared" si="86"/>
        <v>-0.44508642943719517</v>
      </c>
      <c r="J905" t="str">
        <f t="shared" si="87"/>
        <v>Friday</v>
      </c>
      <c r="K905" t="str">
        <f t="shared" si="88"/>
        <v>January</v>
      </c>
      <c r="L905">
        <f t="shared" si="89"/>
        <v>2024</v>
      </c>
    </row>
    <row r="906" spans="1:12" x14ac:dyDescent="0.3">
      <c r="A906" s="2">
        <v>45299</v>
      </c>
      <c r="B906" s="1">
        <v>184.21099853515599</v>
      </c>
      <c r="C906" s="1">
        <v>184.25071622273401</v>
      </c>
      <c r="D906" s="1">
        <v>180.18051667398501</v>
      </c>
      <c r="E906" s="1">
        <v>180.76622380895401</v>
      </c>
      <c r="F906" s="1">
        <v>59144500</v>
      </c>
      <c r="G906" s="1">
        <f t="shared" si="84"/>
        <v>4.0701995487490024</v>
      </c>
      <c r="H906" s="1">
        <f t="shared" si="85"/>
        <v>3.4447747262019845</v>
      </c>
      <c r="I906" s="1">
        <f t="shared" si="86"/>
        <v>1.9056517603878564</v>
      </c>
      <c r="J906" t="str">
        <f t="shared" si="87"/>
        <v>Monday</v>
      </c>
      <c r="K906" t="str">
        <f t="shared" si="88"/>
        <v>January</v>
      </c>
      <c r="L906">
        <f t="shared" si="89"/>
        <v>2024</v>
      </c>
    </row>
    <row r="907" spans="1:12" x14ac:dyDescent="0.3">
      <c r="A907" s="2">
        <v>45300</v>
      </c>
      <c r="B907" s="1">
        <v>183.79405212402301</v>
      </c>
      <c r="C907" s="1">
        <v>183.803973971902</v>
      </c>
      <c r="D907" s="1">
        <v>181.401568921295</v>
      </c>
      <c r="E907" s="1">
        <v>182.58292017690999</v>
      </c>
      <c r="F907" s="1">
        <v>42841800</v>
      </c>
      <c r="G907" s="1">
        <f t="shared" si="84"/>
        <v>2.4024050506070012</v>
      </c>
      <c r="H907" s="1">
        <f t="shared" si="85"/>
        <v>1.2111319471130173</v>
      </c>
      <c r="I907" s="1">
        <f t="shared" si="86"/>
        <v>0.66333255374572586</v>
      </c>
      <c r="J907" t="str">
        <f t="shared" si="87"/>
        <v>Tuesday</v>
      </c>
      <c r="K907" t="str">
        <f t="shared" si="88"/>
        <v>January</v>
      </c>
      <c r="L907">
        <f t="shared" si="89"/>
        <v>2024</v>
      </c>
    </row>
    <row r="908" spans="1:12" x14ac:dyDescent="0.3">
      <c r="A908" s="2">
        <v>45301</v>
      </c>
      <c r="B908" s="1">
        <v>184.83642578125</v>
      </c>
      <c r="C908" s="1">
        <v>185.04489062625899</v>
      </c>
      <c r="D908" s="1">
        <v>182.582924139227</v>
      </c>
      <c r="E908" s="1">
        <v>183.00980597306</v>
      </c>
      <c r="F908" s="1">
        <v>46792900</v>
      </c>
      <c r="G908" s="1">
        <f t="shared" si="84"/>
        <v>2.4619664870319866</v>
      </c>
      <c r="H908" s="1">
        <f t="shared" si="85"/>
        <v>1.8266198081900029</v>
      </c>
      <c r="I908" s="1">
        <f t="shared" si="86"/>
        <v>0.998099417939873</v>
      </c>
      <c r="J908" t="str">
        <f t="shared" si="87"/>
        <v>Wednesday</v>
      </c>
      <c r="K908" t="str">
        <f t="shared" si="88"/>
        <v>January</v>
      </c>
      <c r="L908">
        <f t="shared" si="89"/>
        <v>2024</v>
      </c>
    </row>
    <row r="909" spans="1:12" x14ac:dyDescent="0.3">
      <c r="A909" s="2">
        <v>45302</v>
      </c>
      <c r="B909" s="1">
        <v>184.240798950195</v>
      </c>
      <c r="C909" s="1">
        <v>185.69019174476</v>
      </c>
      <c r="D909" s="1">
        <v>182.28511919375799</v>
      </c>
      <c r="E909" s="1">
        <v>185.18388963502699</v>
      </c>
      <c r="F909" s="1">
        <v>49128400</v>
      </c>
      <c r="G909" s="1">
        <f t="shared" si="84"/>
        <v>3.4050725510020072</v>
      </c>
      <c r="H909" s="1">
        <f t="shared" si="85"/>
        <v>-0.94309068483198644</v>
      </c>
      <c r="I909" s="1">
        <f t="shared" si="86"/>
        <v>-0.50927253266506811</v>
      </c>
      <c r="J909" t="str">
        <f t="shared" si="87"/>
        <v>Thursday</v>
      </c>
      <c r="K909" t="str">
        <f t="shared" si="88"/>
        <v>January</v>
      </c>
      <c r="L909">
        <f t="shared" si="89"/>
        <v>2024</v>
      </c>
    </row>
    <row r="910" spans="1:12" x14ac:dyDescent="0.3">
      <c r="A910" s="2">
        <v>45303</v>
      </c>
      <c r="B910" s="1">
        <v>184.56837463378901</v>
      </c>
      <c r="C910" s="1">
        <v>185.382420570264</v>
      </c>
      <c r="D910" s="1">
        <v>183.84368591687601</v>
      </c>
      <c r="E910" s="1">
        <v>184.70735623905799</v>
      </c>
      <c r="F910" s="1">
        <v>40444700</v>
      </c>
      <c r="G910" s="1">
        <f t="shared" si="84"/>
        <v>1.5387346533879906</v>
      </c>
      <c r="H910" s="1">
        <f t="shared" si="85"/>
        <v>-0.13898160526898096</v>
      </c>
      <c r="I910" s="1">
        <f t="shared" si="86"/>
        <v>-7.5244217717622269E-2</v>
      </c>
      <c r="J910" t="str">
        <f t="shared" si="87"/>
        <v>Friday</v>
      </c>
      <c r="K910" t="str">
        <f t="shared" si="88"/>
        <v>January</v>
      </c>
      <c r="L910">
        <f t="shared" si="89"/>
        <v>2024</v>
      </c>
    </row>
    <row r="911" spans="1:12" x14ac:dyDescent="0.3">
      <c r="A911" s="2">
        <v>45307</v>
      </c>
      <c r="B911" s="1">
        <v>182.29502868652301</v>
      </c>
      <c r="C911" s="1">
        <v>182.920438333802</v>
      </c>
      <c r="D911" s="1">
        <v>179.614645363281</v>
      </c>
      <c r="E911" s="1">
        <v>180.835714263108</v>
      </c>
      <c r="F911" s="1">
        <v>65603000</v>
      </c>
      <c r="G911" s="1">
        <f t="shared" si="84"/>
        <v>3.3057929705209972</v>
      </c>
      <c r="H911" s="1">
        <f t="shared" si="85"/>
        <v>1.4593144234150088</v>
      </c>
      <c r="I911" s="1">
        <f t="shared" si="86"/>
        <v>0.80698352610357182</v>
      </c>
      <c r="J911" t="str">
        <f t="shared" si="87"/>
        <v>Tuesday</v>
      </c>
      <c r="K911" t="str">
        <f t="shared" si="88"/>
        <v>January</v>
      </c>
      <c r="L911">
        <f t="shared" si="89"/>
        <v>2024</v>
      </c>
    </row>
    <row r="912" spans="1:12" x14ac:dyDescent="0.3">
      <c r="A912" s="2">
        <v>45308</v>
      </c>
      <c r="B912" s="1">
        <v>181.35192871093699</v>
      </c>
      <c r="C912" s="1">
        <v>181.60011123773501</v>
      </c>
      <c r="D912" s="1">
        <v>178.98924135636301</v>
      </c>
      <c r="E912" s="1">
        <v>179.95219077216899</v>
      </c>
      <c r="F912" s="1">
        <v>47317400</v>
      </c>
      <c r="G912" s="1">
        <f t="shared" si="84"/>
        <v>2.6108698813719968</v>
      </c>
      <c r="H912" s="1">
        <f t="shared" si="85"/>
        <v>1.3997379387679985</v>
      </c>
      <c r="I912" s="1">
        <f t="shared" si="86"/>
        <v>0.77783878749226032</v>
      </c>
      <c r="J912" t="str">
        <f t="shared" si="87"/>
        <v>Wednesday</v>
      </c>
      <c r="K912" t="str">
        <f t="shared" si="88"/>
        <v>January</v>
      </c>
      <c r="L912">
        <f t="shared" si="89"/>
        <v>2024</v>
      </c>
    </row>
    <row r="913" spans="1:12" x14ac:dyDescent="0.3">
      <c r="A913" s="2">
        <v>45309</v>
      </c>
      <c r="B913" s="1">
        <v>187.258697509765</v>
      </c>
      <c r="C913" s="1">
        <v>187.764984445115</v>
      </c>
      <c r="D913" s="1">
        <v>184.479049993871</v>
      </c>
      <c r="E913" s="1">
        <v>184.73715438580001</v>
      </c>
      <c r="F913" s="1">
        <v>78005800</v>
      </c>
      <c r="G913" s="1">
        <f t="shared" si="84"/>
        <v>3.2859344512440032</v>
      </c>
      <c r="H913" s="1">
        <f t="shared" si="85"/>
        <v>2.5215431239649888</v>
      </c>
      <c r="I913" s="1">
        <f t="shared" si="86"/>
        <v>1.3649355660740921</v>
      </c>
      <c r="J913" t="str">
        <f t="shared" si="87"/>
        <v>Thursday</v>
      </c>
      <c r="K913" t="str">
        <f t="shared" si="88"/>
        <v>January</v>
      </c>
      <c r="L913">
        <f t="shared" si="89"/>
        <v>2024</v>
      </c>
    </row>
    <row r="914" spans="1:12" x14ac:dyDescent="0.3">
      <c r="A914" s="2">
        <v>45310</v>
      </c>
      <c r="B914" s="1">
        <v>190.167388916015</v>
      </c>
      <c r="C914" s="1">
        <v>190.55455307634901</v>
      </c>
      <c r="D914" s="1">
        <v>187.44731794521101</v>
      </c>
      <c r="E914" s="1">
        <v>187.95360487861299</v>
      </c>
      <c r="F914" s="1">
        <v>68741000</v>
      </c>
      <c r="G914" s="1">
        <f t="shared" si="84"/>
        <v>3.1072351311379975</v>
      </c>
      <c r="H914" s="1">
        <f t="shared" si="85"/>
        <v>2.2137840374020072</v>
      </c>
      <c r="I914" s="1">
        <f t="shared" si="86"/>
        <v>1.1778353699742796</v>
      </c>
      <c r="J914" t="str">
        <f t="shared" si="87"/>
        <v>Friday</v>
      </c>
      <c r="K914" t="str">
        <f t="shared" si="88"/>
        <v>January</v>
      </c>
      <c r="L914">
        <f t="shared" si="89"/>
        <v>2024</v>
      </c>
    </row>
    <row r="915" spans="1:12" x14ac:dyDescent="0.3">
      <c r="A915" s="2">
        <v>45313</v>
      </c>
      <c r="B915" s="1">
        <v>192.48045349121</v>
      </c>
      <c r="C915" s="1">
        <v>193.909987370332</v>
      </c>
      <c r="D915" s="1">
        <v>190.862298454724</v>
      </c>
      <c r="E915" s="1">
        <v>190.902016144622</v>
      </c>
      <c r="F915" s="1">
        <v>60133900</v>
      </c>
      <c r="G915" s="1">
        <f t="shared" si="84"/>
        <v>3.0476889156080063</v>
      </c>
      <c r="H915" s="1">
        <f t="shared" si="85"/>
        <v>1.5784373465880037</v>
      </c>
      <c r="I915" s="1">
        <f t="shared" si="86"/>
        <v>0.8268311558282464</v>
      </c>
      <c r="J915" t="str">
        <f t="shared" si="87"/>
        <v>Monday</v>
      </c>
      <c r="K915" t="str">
        <f t="shared" si="88"/>
        <v>January</v>
      </c>
      <c r="L915">
        <f t="shared" si="89"/>
        <v>2024</v>
      </c>
    </row>
    <row r="916" spans="1:12" x14ac:dyDescent="0.3">
      <c r="A916" s="2">
        <v>45314</v>
      </c>
      <c r="B916" s="1">
        <v>193.76104736328099</v>
      </c>
      <c r="C916" s="1">
        <v>194.32691077290201</v>
      </c>
      <c r="D916" s="1">
        <v>192.42087086045899</v>
      </c>
      <c r="E916" s="1">
        <v>193.60222206480501</v>
      </c>
      <c r="F916" s="1">
        <v>42355600</v>
      </c>
      <c r="G916" s="1">
        <f t="shared" si="84"/>
        <v>1.9060399124430205</v>
      </c>
      <c r="H916" s="1">
        <f t="shared" si="85"/>
        <v>0.15882529847598903</v>
      </c>
      <c r="I916" s="1">
        <f t="shared" si="86"/>
        <v>8.2036919195496105E-2</v>
      </c>
      <c r="J916" t="str">
        <f t="shared" si="87"/>
        <v>Tuesday</v>
      </c>
      <c r="K916" t="str">
        <f t="shared" si="88"/>
        <v>January</v>
      </c>
      <c r="L916">
        <f t="shared" si="89"/>
        <v>2024</v>
      </c>
    </row>
    <row r="917" spans="1:12" x14ac:dyDescent="0.3">
      <c r="A917" s="2">
        <v>45315</v>
      </c>
      <c r="B917" s="1">
        <v>193.086013793945</v>
      </c>
      <c r="C917" s="1">
        <v>194.95235131957699</v>
      </c>
      <c r="D917" s="1">
        <v>192.92717333477199</v>
      </c>
      <c r="E917" s="1">
        <v>193.99932371239899</v>
      </c>
      <c r="F917" s="1">
        <v>53631300</v>
      </c>
      <c r="G917" s="1">
        <f t="shared" si="84"/>
        <v>2.0251779848049978</v>
      </c>
      <c r="H917" s="1">
        <f t="shared" si="85"/>
        <v>-0.91330991845399012</v>
      </c>
      <c r="I917" s="1">
        <f t="shared" si="86"/>
        <v>-0.47077994962908115</v>
      </c>
      <c r="J917" t="str">
        <f t="shared" si="87"/>
        <v>Wednesday</v>
      </c>
      <c r="K917" t="str">
        <f t="shared" si="88"/>
        <v>January</v>
      </c>
      <c r="L917">
        <f t="shared" si="89"/>
        <v>2024</v>
      </c>
    </row>
    <row r="918" spans="1:12" x14ac:dyDescent="0.3">
      <c r="A918" s="2">
        <v>45316</v>
      </c>
      <c r="B918" s="1">
        <v>192.75842285156199</v>
      </c>
      <c r="C918" s="1">
        <v>194.843162349474</v>
      </c>
      <c r="D918" s="1">
        <v>191.70613125374601</v>
      </c>
      <c r="E918" s="1">
        <v>193.80079260051801</v>
      </c>
      <c r="F918" s="1">
        <v>54822100</v>
      </c>
      <c r="G918" s="1">
        <f t="shared" si="84"/>
        <v>3.1370310957279912</v>
      </c>
      <c r="H918" s="1">
        <f t="shared" si="85"/>
        <v>-1.0423697489560197</v>
      </c>
      <c r="I918" s="1">
        <f t="shared" si="86"/>
        <v>-0.53785628787631368</v>
      </c>
      <c r="J918" t="str">
        <f t="shared" si="87"/>
        <v>Thursday</v>
      </c>
      <c r="K918" t="str">
        <f t="shared" si="88"/>
        <v>January</v>
      </c>
      <c r="L918">
        <f t="shared" si="89"/>
        <v>2024</v>
      </c>
    </row>
    <row r="919" spans="1:12" x14ac:dyDescent="0.3">
      <c r="A919" s="2">
        <v>45317</v>
      </c>
      <c r="B919" s="1">
        <v>191.02111816406199</v>
      </c>
      <c r="C919" s="1">
        <v>193.344102891311</v>
      </c>
      <c r="D919" s="1">
        <v>190.54461197208099</v>
      </c>
      <c r="E919" s="1">
        <v>192.85767485186301</v>
      </c>
      <c r="F919" s="1">
        <v>44594000</v>
      </c>
      <c r="G919" s="1">
        <f t="shared" si="84"/>
        <v>2.7994909192300099</v>
      </c>
      <c r="H919" s="1">
        <f t="shared" si="85"/>
        <v>-1.8365566878010213</v>
      </c>
      <c r="I919" s="1">
        <f t="shared" si="86"/>
        <v>-0.95228602606129575</v>
      </c>
      <c r="J919" t="str">
        <f t="shared" si="87"/>
        <v>Friday</v>
      </c>
      <c r="K919" t="str">
        <f t="shared" si="88"/>
        <v>January</v>
      </c>
      <c r="L919">
        <f t="shared" si="89"/>
        <v>2024</v>
      </c>
    </row>
    <row r="920" spans="1:12" x14ac:dyDescent="0.3">
      <c r="A920" s="2">
        <v>45320</v>
      </c>
      <c r="B920" s="1">
        <v>190.33613586425699</v>
      </c>
      <c r="C920" s="1">
        <v>190.802720218263</v>
      </c>
      <c r="D920" s="1">
        <v>188.20177223046201</v>
      </c>
      <c r="E920" s="1">
        <v>190.61409907755601</v>
      </c>
      <c r="F920" s="1">
        <v>47145600</v>
      </c>
      <c r="G920" s="1">
        <f t="shared" si="84"/>
        <v>2.6009479878009927</v>
      </c>
      <c r="H920" s="1">
        <f t="shared" si="85"/>
        <v>-0.2779632132990173</v>
      </c>
      <c r="I920" s="1">
        <f t="shared" si="86"/>
        <v>-0.14582510666533705</v>
      </c>
      <c r="J920" t="str">
        <f t="shared" si="87"/>
        <v>Monday</v>
      </c>
      <c r="K920" t="str">
        <f t="shared" si="88"/>
        <v>January</v>
      </c>
      <c r="L920">
        <f t="shared" si="89"/>
        <v>2024</v>
      </c>
    </row>
    <row r="921" spans="1:12" x14ac:dyDescent="0.3">
      <c r="A921" s="2">
        <v>45321</v>
      </c>
      <c r="B921" s="1">
        <v>186.67295837402301</v>
      </c>
      <c r="C921" s="1">
        <v>190.40563318536701</v>
      </c>
      <c r="D921" s="1">
        <v>186.107110102897</v>
      </c>
      <c r="E921" s="1">
        <v>189.55188470701299</v>
      </c>
      <c r="F921" s="1">
        <v>55859400</v>
      </c>
      <c r="G921" s="1">
        <f t="shared" si="84"/>
        <v>4.2985230824700125</v>
      </c>
      <c r="H921" s="1">
        <f t="shared" si="85"/>
        <v>-2.8789263329899768</v>
      </c>
      <c r="I921" s="1">
        <f t="shared" si="86"/>
        <v>-1.5188064932405618</v>
      </c>
      <c r="J921" t="str">
        <f t="shared" si="87"/>
        <v>Tuesday</v>
      </c>
      <c r="K921" t="str">
        <f t="shared" si="88"/>
        <v>January</v>
      </c>
      <c r="L921">
        <f t="shared" si="89"/>
        <v>2024</v>
      </c>
    </row>
    <row r="922" spans="1:12" x14ac:dyDescent="0.3">
      <c r="A922" s="2">
        <v>45322</v>
      </c>
      <c r="B922" s="1">
        <v>183.05943298339801</v>
      </c>
      <c r="C922" s="1">
        <v>185.73981649764499</v>
      </c>
      <c r="D922" s="1">
        <v>183.00980859435299</v>
      </c>
      <c r="E922" s="1">
        <v>185.68023996464399</v>
      </c>
      <c r="F922" s="1">
        <v>55467800</v>
      </c>
      <c r="G922" s="1">
        <f t="shared" si="84"/>
        <v>2.7300079032920053</v>
      </c>
      <c r="H922" s="1">
        <f t="shared" si="85"/>
        <v>-2.6208069812459769</v>
      </c>
      <c r="I922" s="1">
        <f t="shared" si="86"/>
        <v>-1.4114625130520155</v>
      </c>
      <c r="J922" t="str">
        <f t="shared" si="87"/>
        <v>Wednesday</v>
      </c>
      <c r="K922" t="str">
        <f t="shared" si="88"/>
        <v>January</v>
      </c>
      <c r="L922">
        <f t="shared" si="89"/>
        <v>2024</v>
      </c>
    </row>
    <row r="923" spans="1:12" x14ac:dyDescent="0.3">
      <c r="A923" s="2">
        <v>45323</v>
      </c>
      <c r="B923" s="1">
        <v>185.50155639648401</v>
      </c>
      <c r="C923" s="1">
        <v>185.59089847447899</v>
      </c>
      <c r="D923" s="1">
        <v>182.48366340616701</v>
      </c>
      <c r="E923" s="1">
        <v>182.65242571388899</v>
      </c>
      <c r="F923" s="1">
        <v>64885400</v>
      </c>
      <c r="G923" s="1">
        <f t="shared" si="84"/>
        <v>3.1072350683119794</v>
      </c>
      <c r="H923" s="1">
        <f t="shared" si="85"/>
        <v>2.8491306825950176</v>
      </c>
      <c r="I923" s="1">
        <f t="shared" si="86"/>
        <v>1.5598646836795709</v>
      </c>
      <c r="J923" t="str">
        <f t="shared" si="87"/>
        <v>Thursday</v>
      </c>
      <c r="K923" t="str">
        <f t="shared" si="88"/>
        <v>February</v>
      </c>
      <c r="L923">
        <f t="shared" si="89"/>
        <v>2024</v>
      </c>
    </row>
    <row r="924" spans="1:12" x14ac:dyDescent="0.3">
      <c r="A924" s="2">
        <v>45324</v>
      </c>
      <c r="B924" s="1">
        <v>184.49888610839801</v>
      </c>
      <c r="C924" s="1">
        <v>185.96812234304201</v>
      </c>
      <c r="D924" s="1">
        <v>177.946861710137</v>
      </c>
      <c r="E924" s="1">
        <v>178.55242764739401</v>
      </c>
      <c r="F924" s="1">
        <v>102518000</v>
      </c>
      <c r="G924" s="1">
        <f t="shared" si="84"/>
        <v>8.0212606329050118</v>
      </c>
      <c r="H924" s="1">
        <f t="shared" si="85"/>
        <v>5.9464584610039992</v>
      </c>
      <c r="I924" s="1">
        <f t="shared" si="86"/>
        <v>3.3303711068813286</v>
      </c>
      <c r="J924" t="str">
        <f t="shared" si="87"/>
        <v>Friday</v>
      </c>
      <c r="K924" t="str">
        <f t="shared" si="88"/>
        <v>February</v>
      </c>
      <c r="L924">
        <f t="shared" si="89"/>
        <v>2024</v>
      </c>
    </row>
    <row r="925" spans="1:12" x14ac:dyDescent="0.3">
      <c r="A925" s="2">
        <v>45327</v>
      </c>
      <c r="B925" s="1">
        <v>186.31558227539</v>
      </c>
      <c r="C925" s="1">
        <v>187.87417583998899</v>
      </c>
      <c r="D925" s="1">
        <v>184.48896248395101</v>
      </c>
      <c r="E925" s="1">
        <v>186.782166645183</v>
      </c>
      <c r="F925" s="1">
        <v>69668800</v>
      </c>
      <c r="G925" s="1">
        <f t="shared" si="84"/>
        <v>3.3852133560379798</v>
      </c>
      <c r="H925" s="1">
        <f t="shared" si="85"/>
        <v>-0.46658436979299722</v>
      </c>
      <c r="I925" s="1">
        <f t="shared" si="86"/>
        <v>-0.24980134783388333</v>
      </c>
      <c r="J925" t="str">
        <f t="shared" si="87"/>
        <v>Monday</v>
      </c>
      <c r="K925" t="str">
        <f t="shared" si="88"/>
        <v>February</v>
      </c>
      <c r="L925">
        <f t="shared" si="89"/>
        <v>2024</v>
      </c>
    </row>
    <row r="926" spans="1:12" x14ac:dyDescent="0.3">
      <c r="A926" s="2">
        <v>45328</v>
      </c>
      <c r="B926" s="1">
        <v>187.92381286621</v>
      </c>
      <c r="C926" s="1">
        <v>187.93373471408199</v>
      </c>
      <c r="D926" s="1">
        <v>185.41220689955699</v>
      </c>
      <c r="E926" s="1">
        <v>185.50154897397701</v>
      </c>
      <c r="F926" s="1">
        <v>43490800</v>
      </c>
      <c r="G926" s="1">
        <f t="shared" si="84"/>
        <v>2.5215278145250011</v>
      </c>
      <c r="H926" s="1">
        <f t="shared" si="85"/>
        <v>2.4222638922329907</v>
      </c>
      <c r="I926" s="1">
        <f t="shared" si="86"/>
        <v>1.3057917336166269</v>
      </c>
      <c r="J926" t="str">
        <f t="shared" si="87"/>
        <v>Tuesday</v>
      </c>
      <c r="K926" t="str">
        <f t="shared" si="88"/>
        <v>February</v>
      </c>
      <c r="L926">
        <f t="shared" si="89"/>
        <v>2024</v>
      </c>
    </row>
    <row r="927" spans="1:12" x14ac:dyDescent="0.3">
      <c r="A927" s="2">
        <v>45329</v>
      </c>
      <c r="B927" s="1">
        <v>188.03300476074199</v>
      </c>
      <c r="C927" s="1">
        <v>189.661081457216</v>
      </c>
      <c r="D927" s="1">
        <v>187.23881768122399</v>
      </c>
      <c r="E927" s="1">
        <v>189.25405849613301</v>
      </c>
      <c r="F927" s="1">
        <v>53439000</v>
      </c>
      <c r="G927" s="1">
        <f t="shared" si="84"/>
        <v>2.4222637759920076</v>
      </c>
      <c r="H927" s="1">
        <f t="shared" si="85"/>
        <v>-1.221053735391024</v>
      </c>
      <c r="I927" s="1">
        <f t="shared" si="86"/>
        <v>-0.64519289313733452</v>
      </c>
      <c r="J927" t="str">
        <f t="shared" si="87"/>
        <v>Wednesday</v>
      </c>
      <c r="K927" t="str">
        <f t="shared" si="88"/>
        <v>February</v>
      </c>
      <c r="L927">
        <f t="shared" si="89"/>
        <v>2024</v>
      </c>
    </row>
    <row r="928" spans="1:12" x14ac:dyDescent="0.3">
      <c r="A928" s="2">
        <v>45330</v>
      </c>
      <c r="B928" s="1">
        <v>186.95094299316401</v>
      </c>
      <c r="C928" s="1">
        <v>188.16205980044799</v>
      </c>
      <c r="D928" s="1">
        <v>185.987993567388</v>
      </c>
      <c r="E928" s="1">
        <v>188.01315634197101</v>
      </c>
      <c r="F928" s="1">
        <v>40962000</v>
      </c>
      <c r="G928" s="1">
        <f t="shared" si="84"/>
        <v>2.1740662330599889</v>
      </c>
      <c r="H928" s="1">
        <f t="shared" si="85"/>
        <v>-1.0622133488070062</v>
      </c>
      <c r="I928" s="1">
        <f t="shared" si="86"/>
        <v>-0.56496756369271361</v>
      </c>
      <c r="J928" t="str">
        <f t="shared" si="87"/>
        <v>Thursday</v>
      </c>
      <c r="K928" t="str">
        <f t="shared" si="88"/>
        <v>February</v>
      </c>
      <c r="L928">
        <f t="shared" si="89"/>
        <v>2024</v>
      </c>
    </row>
    <row r="929" spans="1:12" x14ac:dyDescent="0.3">
      <c r="A929" s="2">
        <v>45331</v>
      </c>
      <c r="B929" s="1">
        <v>187.71630859375</v>
      </c>
      <c r="C929" s="1">
        <v>188.84946438039299</v>
      </c>
      <c r="D929" s="1">
        <v>186.87140521605701</v>
      </c>
      <c r="E929" s="1">
        <v>187.51749709274799</v>
      </c>
      <c r="F929" s="1">
        <v>45155200</v>
      </c>
      <c r="G929" s="1">
        <f t="shared" si="84"/>
        <v>1.9780591643359742</v>
      </c>
      <c r="H929" s="1">
        <f t="shared" si="85"/>
        <v>0.19881150100201239</v>
      </c>
      <c r="I929" s="1">
        <f t="shared" si="86"/>
        <v>0.1060229067070356</v>
      </c>
      <c r="J929" t="str">
        <f t="shared" si="87"/>
        <v>Friday</v>
      </c>
      <c r="K929" t="str">
        <f t="shared" si="88"/>
        <v>February</v>
      </c>
      <c r="L929">
        <f t="shared" si="89"/>
        <v>2024</v>
      </c>
    </row>
    <row r="930" spans="1:12" x14ac:dyDescent="0.3">
      <c r="A930" s="2">
        <v>45334</v>
      </c>
      <c r="B930" s="1">
        <v>186.02651977539</v>
      </c>
      <c r="C930" s="1">
        <v>187.53739935899301</v>
      </c>
      <c r="D930" s="1">
        <v>185.668680273147</v>
      </c>
      <c r="E930" s="1">
        <v>187.28890012596901</v>
      </c>
      <c r="F930" s="1">
        <v>41781900</v>
      </c>
      <c r="G930" s="1">
        <f t="shared" si="84"/>
        <v>1.8687190858460099</v>
      </c>
      <c r="H930" s="1">
        <f t="shared" si="85"/>
        <v>-1.2623803505790079</v>
      </c>
      <c r="I930" s="1">
        <f t="shared" si="86"/>
        <v>-0.67402838594809467</v>
      </c>
      <c r="J930" t="str">
        <f t="shared" si="87"/>
        <v>Monday</v>
      </c>
      <c r="K930" t="str">
        <f t="shared" si="88"/>
        <v>February</v>
      </c>
      <c r="L930">
        <f t="shared" si="89"/>
        <v>2024</v>
      </c>
    </row>
    <row r="931" spans="1:12" x14ac:dyDescent="0.3">
      <c r="A931" s="2">
        <v>45335</v>
      </c>
      <c r="B931" s="1">
        <v>183.92918395996</v>
      </c>
      <c r="C931" s="1">
        <v>185.09217370700699</v>
      </c>
      <c r="D931" s="1">
        <v>182.40836988113199</v>
      </c>
      <c r="E931" s="1">
        <v>184.65481263413301</v>
      </c>
      <c r="F931" s="1">
        <v>56529500</v>
      </c>
      <c r="G931" s="1">
        <f t="shared" si="84"/>
        <v>2.6838038258750032</v>
      </c>
      <c r="H931" s="1">
        <f t="shared" si="85"/>
        <v>-0.72562867417300936</v>
      </c>
      <c r="I931" s="1">
        <f t="shared" si="86"/>
        <v>-0.39296494026978779</v>
      </c>
      <c r="J931" t="str">
        <f t="shared" si="87"/>
        <v>Tuesday</v>
      </c>
      <c r="K931" t="str">
        <f t="shared" si="88"/>
        <v>February</v>
      </c>
      <c r="L931">
        <f t="shared" si="89"/>
        <v>2024</v>
      </c>
    </row>
    <row r="932" spans="1:12" x14ac:dyDescent="0.3">
      <c r="A932" s="2">
        <v>45336</v>
      </c>
      <c r="B932" s="1">
        <v>183.044509887695</v>
      </c>
      <c r="C932" s="1">
        <v>184.41623036442201</v>
      </c>
      <c r="D932" s="1">
        <v>181.34478380471199</v>
      </c>
      <c r="E932" s="1">
        <v>184.207499524078</v>
      </c>
      <c r="F932" s="1">
        <v>54630500</v>
      </c>
      <c r="G932" s="1">
        <f t="shared" si="84"/>
        <v>3.0714465597100116</v>
      </c>
      <c r="H932" s="1">
        <f t="shared" si="85"/>
        <v>-1.1629896363830028</v>
      </c>
      <c r="I932" s="1">
        <f t="shared" si="86"/>
        <v>-0.63134760494970343</v>
      </c>
      <c r="J932" t="str">
        <f t="shared" si="87"/>
        <v>Wednesday</v>
      </c>
      <c r="K932" t="str">
        <f t="shared" si="88"/>
        <v>February</v>
      </c>
      <c r="L932">
        <f t="shared" si="89"/>
        <v>2024</v>
      </c>
    </row>
    <row r="933" spans="1:12" x14ac:dyDescent="0.3">
      <c r="A933" s="2">
        <v>45337</v>
      </c>
      <c r="B933" s="1">
        <v>182.75627136230401</v>
      </c>
      <c r="C933" s="1">
        <v>183.38249426527699</v>
      </c>
      <c r="D933" s="1">
        <v>180.26134459364101</v>
      </c>
      <c r="E933" s="1">
        <v>182.44813474883799</v>
      </c>
      <c r="F933" s="1">
        <v>65434500</v>
      </c>
      <c r="G933" s="1">
        <f t="shared" si="84"/>
        <v>3.1211496716359761</v>
      </c>
      <c r="H933" s="1">
        <f t="shared" si="85"/>
        <v>0.30813661346601862</v>
      </c>
      <c r="I933" s="1">
        <f t="shared" si="86"/>
        <v>0.16888997735723968</v>
      </c>
      <c r="J933" t="str">
        <f t="shared" si="87"/>
        <v>Thursday</v>
      </c>
      <c r="K933" t="str">
        <f t="shared" si="88"/>
        <v>February</v>
      </c>
      <c r="L933">
        <f t="shared" si="89"/>
        <v>2024</v>
      </c>
    </row>
    <row r="934" spans="1:12" x14ac:dyDescent="0.3">
      <c r="A934" s="2">
        <v>45338</v>
      </c>
      <c r="B934" s="1">
        <v>181.215560913085</v>
      </c>
      <c r="C934" s="1">
        <v>183.740321372501</v>
      </c>
      <c r="D934" s="1">
        <v>180.579403544141</v>
      </c>
      <c r="E934" s="1">
        <v>182.31889800875999</v>
      </c>
      <c r="F934" s="1">
        <v>49701400</v>
      </c>
      <c r="G934" s="1">
        <f t="shared" si="84"/>
        <v>3.1609178283599988</v>
      </c>
      <c r="H934" s="1">
        <f t="shared" si="85"/>
        <v>-1.1033370956749877</v>
      </c>
      <c r="I934" s="1">
        <f t="shared" si="86"/>
        <v>-0.60516880461946132</v>
      </c>
      <c r="J934" t="str">
        <f t="shared" si="87"/>
        <v>Friday</v>
      </c>
      <c r="K934" t="str">
        <f t="shared" si="88"/>
        <v>February</v>
      </c>
      <c r="L934">
        <f t="shared" si="89"/>
        <v>2024</v>
      </c>
    </row>
    <row r="935" spans="1:12" x14ac:dyDescent="0.3">
      <c r="A935" s="2">
        <v>45342</v>
      </c>
      <c r="B935" s="1">
        <v>180.47007751464801</v>
      </c>
      <c r="C935" s="1">
        <v>181.334849977456</v>
      </c>
      <c r="D935" s="1">
        <v>178.91944475353401</v>
      </c>
      <c r="E935" s="1">
        <v>180.698692558353</v>
      </c>
      <c r="F935" s="1">
        <v>53665600</v>
      </c>
      <c r="G935" s="1">
        <f t="shared" si="84"/>
        <v>2.4154052239219936</v>
      </c>
      <c r="H935" s="1">
        <f t="shared" si="85"/>
        <v>-0.22861504370499119</v>
      </c>
      <c r="I935" s="1">
        <f t="shared" si="86"/>
        <v>-0.12651726499413635</v>
      </c>
      <c r="J935" t="str">
        <f t="shared" si="87"/>
        <v>Tuesday</v>
      </c>
      <c r="K935" t="str">
        <f t="shared" si="88"/>
        <v>February</v>
      </c>
      <c r="L935">
        <f t="shared" si="89"/>
        <v>2024</v>
      </c>
    </row>
    <row r="936" spans="1:12" x14ac:dyDescent="0.3">
      <c r="A936" s="2">
        <v>45343</v>
      </c>
      <c r="B936" s="1">
        <v>181.22550964355401</v>
      </c>
      <c r="C936" s="1">
        <v>181.79207995070999</v>
      </c>
      <c r="D936" s="1">
        <v>179.57547126273599</v>
      </c>
      <c r="E936" s="1">
        <v>180.84778599399201</v>
      </c>
      <c r="F936" s="1">
        <v>41529700</v>
      </c>
      <c r="G936" s="1">
        <f t="shared" si="84"/>
        <v>2.2166086879740021</v>
      </c>
      <c r="H936" s="1">
        <f t="shared" si="85"/>
        <v>0.37772364956200022</v>
      </c>
      <c r="I936" s="1">
        <f t="shared" si="86"/>
        <v>0.2088627447031885</v>
      </c>
      <c r="J936" t="str">
        <f t="shared" si="87"/>
        <v>Wednesday</v>
      </c>
      <c r="K936" t="str">
        <f t="shared" si="88"/>
        <v>February</v>
      </c>
      <c r="L936">
        <f t="shared" si="89"/>
        <v>2024</v>
      </c>
    </row>
    <row r="937" spans="1:12" x14ac:dyDescent="0.3">
      <c r="A937" s="2">
        <v>45344</v>
      </c>
      <c r="B937" s="1">
        <v>183.26318359375</v>
      </c>
      <c r="C937" s="1">
        <v>183.849653227792</v>
      </c>
      <c r="D937" s="1">
        <v>181.364661249064</v>
      </c>
      <c r="E937" s="1">
        <v>182.37852705601</v>
      </c>
      <c r="F937" s="1">
        <v>52292200</v>
      </c>
      <c r="G937" s="1">
        <f t="shared" si="84"/>
        <v>2.4849919787280044</v>
      </c>
      <c r="H937" s="1">
        <f t="shared" si="85"/>
        <v>0.88465653773999975</v>
      </c>
      <c r="I937" s="1">
        <f t="shared" si="86"/>
        <v>0.48506617090306586</v>
      </c>
      <c r="J937" t="str">
        <f t="shared" si="87"/>
        <v>Thursday</v>
      </c>
      <c r="K937" t="str">
        <f t="shared" si="88"/>
        <v>February</v>
      </c>
      <c r="L937">
        <f t="shared" si="89"/>
        <v>2024</v>
      </c>
    </row>
    <row r="938" spans="1:12" x14ac:dyDescent="0.3">
      <c r="A938" s="2">
        <v>45345</v>
      </c>
      <c r="B938" s="1">
        <v>181.42433166503901</v>
      </c>
      <c r="C938" s="1">
        <v>183.92919311532799</v>
      </c>
      <c r="D938" s="1">
        <v>181.136064049391</v>
      </c>
      <c r="E938" s="1">
        <v>183.89937441952799</v>
      </c>
      <c r="F938" s="1">
        <v>45119700</v>
      </c>
      <c r="G938" s="1">
        <f t="shared" si="84"/>
        <v>2.7931290659369949</v>
      </c>
      <c r="H938" s="1">
        <f t="shared" si="85"/>
        <v>-2.4750427544889817</v>
      </c>
      <c r="I938" s="1">
        <f t="shared" si="86"/>
        <v>-1.34586795757265</v>
      </c>
      <c r="J938" t="str">
        <f t="shared" si="87"/>
        <v>Friday</v>
      </c>
      <c r="K938" t="str">
        <f t="shared" si="88"/>
        <v>February</v>
      </c>
      <c r="L938">
        <f t="shared" si="89"/>
        <v>2024</v>
      </c>
    </row>
    <row r="939" spans="1:12" x14ac:dyDescent="0.3">
      <c r="A939" s="2">
        <v>45348</v>
      </c>
      <c r="B939" s="1">
        <v>180.07246398925699</v>
      </c>
      <c r="C939" s="1">
        <v>181.66284976948501</v>
      </c>
      <c r="D939" s="1">
        <v>179.56551591408501</v>
      </c>
      <c r="E939" s="1">
        <v>181.14598235368399</v>
      </c>
      <c r="F939" s="1">
        <v>40867400</v>
      </c>
      <c r="G939" s="1">
        <f t="shared" si="84"/>
        <v>2.0973338553999952</v>
      </c>
      <c r="H939" s="1">
        <f t="shared" si="85"/>
        <v>-1.0735183644270023</v>
      </c>
      <c r="I939" s="1">
        <f t="shared" si="86"/>
        <v>-0.59262609663126764</v>
      </c>
      <c r="J939" t="str">
        <f t="shared" si="87"/>
        <v>Monday</v>
      </c>
      <c r="K939" t="str">
        <f t="shared" si="88"/>
        <v>February</v>
      </c>
      <c r="L939">
        <f t="shared" si="89"/>
        <v>2024</v>
      </c>
    </row>
    <row r="940" spans="1:12" x14ac:dyDescent="0.3">
      <c r="A940" s="2">
        <v>45349</v>
      </c>
      <c r="B940" s="1">
        <v>181.53364562988199</v>
      </c>
      <c r="C940" s="1">
        <v>182.81589486499601</v>
      </c>
      <c r="D940" s="1">
        <v>178.48206808634799</v>
      </c>
      <c r="E940" s="1">
        <v>180.012831695758</v>
      </c>
      <c r="F940" s="1">
        <v>54318900</v>
      </c>
      <c r="G940" s="1">
        <f t="shared" si="84"/>
        <v>4.3338267786480174</v>
      </c>
      <c r="H940" s="1">
        <f t="shared" si="85"/>
        <v>1.5208139341239928</v>
      </c>
      <c r="I940" s="1">
        <f t="shared" si="86"/>
        <v>0.84483640404831806</v>
      </c>
      <c r="J940" t="str">
        <f t="shared" si="87"/>
        <v>Tuesday</v>
      </c>
      <c r="K940" t="str">
        <f t="shared" si="88"/>
        <v>February</v>
      </c>
      <c r="L940">
        <f t="shared" si="89"/>
        <v>2024</v>
      </c>
    </row>
    <row r="941" spans="1:12" x14ac:dyDescent="0.3">
      <c r="A941" s="2">
        <v>45350</v>
      </c>
      <c r="B941" s="1">
        <v>180.33091735839801</v>
      </c>
      <c r="C941" s="1">
        <v>182.02070906976999</v>
      </c>
      <c r="D941" s="1">
        <v>179.04866801972301</v>
      </c>
      <c r="E941" s="1">
        <v>181.41437034876799</v>
      </c>
      <c r="F941" s="1">
        <v>48953900</v>
      </c>
      <c r="G941" s="1">
        <f t="shared" si="84"/>
        <v>2.9720410500469825</v>
      </c>
      <c r="H941" s="1">
        <f t="shared" si="85"/>
        <v>-1.0834529903699774</v>
      </c>
      <c r="I941" s="1">
        <f t="shared" si="86"/>
        <v>-0.5972255606251291</v>
      </c>
      <c r="J941" t="str">
        <f t="shared" si="87"/>
        <v>Wednesday</v>
      </c>
      <c r="K941" t="str">
        <f t="shared" si="88"/>
        <v>February</v>
      </c>
      <c r="L941">
        <f t="shared" si="89"/>
        <v>2024</v>
      </c>
    </row>
    <row r="942" spans="1:12" x14ac:dyDescent="0.3">
      <c r="A942" s="2">
        <v>45351</v>
      </c>
      <c r="B942" s="1">
        <v>179.664947509765</v>
      </c>
      <c r="C942" s="1">
        <v>181.474029226906</v>
      </c>
      <c r="D942" s="1">
        <v>178.452270025508</v>
      </c>
      <c r="E942" s="1">
        <v>180.18183016711799</v>
      </c>
      <c r="F942" s="1">
        <v>136682600</v>
      </c>
      <c r="G942" s="1">
        <f t="shared" si="84"/>
        <v>3.0217592013979981</v>
      </c>
      <c r="H942" s="1">
        <f t="shared" si="85"/>
        <v>-0.5168826573529941</v>
      </c>
      <c r="I942" s="1">
        <f t="shared" si="86"/>
        <v>-0.28686724786488588</v>
      </c>
      <c r="J942" t="str">
        <f t="shared" si="87"/>
        <v>Thursday</v>
      </c>
      <c r="K942" t="str">
        <f t="shared" si="88"/>
        <v>February</v>
      </c>
      <c r="L942">
        <f t="shared" si="89"/>
        <v>2024</v>
      </c>
    </row>
    <row r="943" spans="1:12" x14ac:dyDescent="0.3">
      <c r="A943" s="2">
        <v>45352</v>
      </c>
      <c r="B943" s="1">
        <v>178.58148193359301</v>
      </c>
      <c r="C943" s="1">
        <v>179.44625436004</v>
      </c>
      <c r="D943" s="1">
        <v>176.315170275383</v>
      </c>
      <c r="E943" s="1">
        <v>178.47214167082001</v>
      </c>
      <c r="F943" s="1">
        <v>73488000</v>
      </c>
      <c r="G943" s="1">
        <f t="shared" si="84"/>
        <v>3.1310840846570045</v>
      </c>
      <c r="H943" s="1">
        <f t="shared" si="85"/>
        <v>0.10934026277300291</v>
      </c>
      <c r="I943" s="1">
        <f t="shared" si="86"/>
        <v>6.1264610683427416E-2</v>
      </c>
      <c r="J943" t="str">
        <f t="shared" si="87"/>
        <v>Friday</v>
      </c>
      <c r="K943" t="str">
        <f t="shared" si="88"/>
        <v>March</v>
      </c>
      <c r="L943">
        <f t="shared" si="89"/>
        <v>2024</v>
      </c>
    </row>
    <row r="944" spans="1:12" x14ac:dyDescent="0.3">
      <c r="A944" s="2">
        <v>45355</v>
      </c>
      <c r="B944" s="1">
        <v>174.04887390136699</v>
      </c>
      <c r="C944" s="1">
        <v>175.83805629703801</v>
      </c>
      <c r="D944" s="1">
        <v>172.74672514229101</v>
      </c>
      <c r="E944" s="1">
        <v>175.09255857644499</v>
      </c>
      <c r="F944" s="1">
        <v>81510100</v>
      </c>
      <c r="G944" s="1">
        <f t="shared" si="84"/>
        <v>3.0913311547469959</v>
      </c>
      <c r="H944" s="1">
        <f t="shared" si="85"/>
        <v>-1.0436846750779978</v>
      </c>
      <c r="I944" s="1">
        <f t="shared" si="86"/>
        <v>-0.59607597465218809</v>
      </c>
      <c r="J944" t="str">
        <f t="shared" si="87"/>
        <v>Monday</v>
      </c>
      <c r="K944" t="str">
        <f t="shared" si="88"/>
        <v>March</v>
      </c>
      <c r="L944">
        <f t="shared" si="89"/>
        <v>2024</v>
      </c>
    </row>
    <row r="945" spans="1:12" x14ac:dyDescent="0.3">
      <c r="A945" s="2">
        <v>45356</v>
      </c>
      <c r="B945" s="1">
        <v>169.09875488281199</v>
      </c>
      <c r="C945" s="1">
        <v>171.00722719097499</v>
      </c>
      <c r="D945" s="1">
        <v>168.60175641192001</v>
      </c>
      <c r="E945" s="1">
        <v>169.73491231886601</v>
      </c>
      <c r="F945" s="1">
        <v>95132400</v>
      </c>
      <c r="G945" s="1">
        <f t="shared" si="84"/>
        <v>2.4054707790549799</v>
      </c>
      <c r="H945" s="1">
        <f t="shared" si="85"/>
        <v>-0.63615743605402031</v>
      </c>
      <c r="I945" s="1">
        <f t="shared" si="86"/>
        <v>-0.37479468859000997</v>
      </c>
      <c r="J945" t="str">
        <f t="shared" si="87"/>
        <v>Tuesday</v>
      </c>
      <c r="K945" t="str">
        <f t="shared" si="88"/>
        <v>March</v>
      </c>
      <c r="L945">
        <f t="shared" si="89"/>
        <v>2024</v>
      </c>
    </row>
    <row r="946" spans="1:12" x14ac:dyDescent="0.3">
      <c r="A946" s="2">
        <v>45357</v>
      </c>
      <c r="B946" s="1">
        <v>168.10475158691401</v>
      </c>
      <c r="C946" s="1">
        <v>170.212035337533</v>
      </c>
      <c r="D946" s="1">
        <v>167.66739052231</v>
      </c>
      <c r="E946" s="1">
        <v>170.03310800783601</v>
      </c>
      <c r="F946" s="1">
        <v>68587700</v>
      </c>
      <c r="G946" s="1">
        <f t="shared" si="84"/>
        <v>2.5446448152229948</v>
      </c>
      <c r="H946" s="1">
        <f t="shared" si="85"/>
        <v>-1.9283564209220003</v>
      </c>
      <c r="I946" s="1">
        <f t="shared" si="86"/>
        <v>-1.1341064358084496</v>
      </c>
      <c r="J946" t="str">
        <f t="shared" si="87"/>
        <v>Wednesday</v>
      </c>
      <c r="K946" t="str">
        <f t="shared" si="88"/>
        <v>March</v>
      </c>
      <c r="L946">
        <f t="shared" si="89"/>
        <v>2024</v>
      </c>
    </row>
    <row r="947" spans="1:12" x14ac:dyDescent="0.3">
      <c r="A947" s="2">
        <v>45358</v>
      </c>
      <c r="B947" s="1">
        <v>167.98547363281199</v>
      </c>
      <c r="C947" s="1">
        <v>169.705083997743</v>
      </c>
      <c r="D947" s="1">
        <v>167.478540681445</v>
      </c>
      <c r="E947" s="1">
        <v>168.134567098747</v>
      </c>
      <c r="F947" s="1">
        <v>71765100</v>
      </c>
      <c r="G947" s="1">
        <f t="shared" si="84"/>
        <v>2.2265433162980059</v>
      </c>
      <c r="H947" s="1">
        <f t="shared" si="85"/>
        <v>-0.14909346593501027</v>
      </c>
      <c r="I947" s="1">
        <f t="shared" si="86"/>
        <v>-8.867508241029716E-2</v>
      </c>
      <c r="J947" t="str">
        <f t="shared" si="87"/>
        <v>Thursday</v>
      </c>
      <c r="K947" t="str">
        <f t="shared" si="88"/>
        <v>March</v>
      </c>
      <c r="L947">
        <f t="shared" si="89"/>
        <v>2024</v>
      </c>
    </row>
    <row r="948" spans="1:12" x14ac:dyDescent="0.3">
      <c r="A948" s="2">
        <v>45359</v>
      </c>
      <c r="B948" s="1">
        <v>169.70509338378901</v>
      </c>
      <c r="C948" s="1">
        <v>172.65726551008399</v>
      </c>
      <c r="D948" s="1">
        <v>167.92584553407701</v>
      </c>
      <c r="E948" s="1">
        <v>167.985482923749</v>
      </c>
      <c r="F948" s="1">
        <v>76114600</v>
      </c>
      <c r="G948" s="1">
        <f t="shared" si="84"/>
        <v>4.7314199760069755</v>
      </c>
      <c r="H948" s="1">
        <f t="shared" si="85"/>
        <v>1.719610460040002</v>
      </c>
      <c r="I948" s="1">
        <f t="shared" si="86"/>
        <v>1.0236661109701708</v>
      </c>
      <c r="J948" t="str">
        <f t="shared" si="87"/>
        <v>Friday</v>
      </c>
      <c r="K948" t="str">
        <f t="shared" si="88"/>
        <v>March</v>
      </c>
      <c r="L948">
        <f t="shared" si="89"/>
        <v>2024</v>
      </c>
    </row>
    <row r="949" spans="1:12" x14ac:dyDescent="0.3">
      <c r="A949" s="2">
        <v>45362</v>
      </c>
      <c r="B949" s="1">
        <v>171.71295166015599</v>
      </c>
      <c r="C949" s="1">
        <v>173.33317133974001</v>
      </c>
      <c r="D949" s="1">
        <v>171.01715691551999</v>
      </c>
      <c r="E949" s="1">
        <v>171.901813483811</v>
      </c>
      <c r="F949" s="1">
        <v>60139500</v>
      </c>
      <c r="G949" s="1">
        <f t="shared" si="84"/>
        <v>2.3160144242200147</v>
      </c>
      <c r="H949" s="1">
        <f t="shared" si="85"/>
        <v>-0.18886182365500304</v>
      </c>
      <c r="I949" s="1">
        <f t="shared" si="86"/>
        <v>-0.10986610311286174</v>
      </c>
      <c r="J949" t="str">
        <f t="shared" si="87"/>
        <v>Monday</v>
      </c>
      <c r="K949" t="str">
        <f t="shared" si="88"/>
        <v>March</v>
      </c>
      <c r="L949">
        <f t="shared" si="89"/>
        <v>2024</v>
      </c>
    </row>
    <row r="950" spans="1:12" x14ac:dyDescent="0.3">
      <c r="A950" s="2">
        <v>45363</v>
      </c>
      <c r="B950" s="1">
        <v>172.19006347656199</v>
      </c>
      <c r="C950" s="1">
        <v>172.98526395951001</v>
      </c>
      <c r="D950" s="1">
        <v>169.98338934079499</v>
      </c>
      <c r="E950" s="1">
        <v>172.11054191154801</v>
      </c>
      <c r="F950" s="1">
        <v>59825400</v>
      </c>
      <c r="G950" s="1">
        <f t="shared" si="84"/>
        <v>3.0018746187150214</v>
      </c>
      <c r="H950" s="1">
        <f t="shared" si="85"/>
        <v>7.9521565013976669E-2</v>
      </c>
      <c r="I950" s="1">
        <f t="shared" si="86"/>
        <v>4.6203773534595476E-2</v>
      </c>
      <c r="J950" t="str">
        <f t="shared" si="87"/>
        <v>Tuesday</v>
      </c>
      <c r="K950" t="str">
        <f t="shared" si="88"/>
        <v>March</v>
      </c>
      <c r="L950">
        <f t="shared" si="89"/>
        <v>2024</v>
      </c>
    </row>
    <row r="951" spans="1:12" x14ac:dyDescent="0.3">
      <c r="A951" s="2">
        <v>45364</v>
      </c>
      <c r="B951" s="1">
        <v>170.10269165039</v>
      </c>
      <c r="C951" s="1">
        <v>172.15032280513699</v>
      </c>
      <c r="D951" s="1">
        <v>169.73490248953999</v>
      </c>
      <c r="E951" s="1">
        <v>171.73284593382601</v>
      </c>
      <c r="F951" s="1">
        <v>52488700</v>
      </c>
      <c r="G951" s="1">
        <f t="shared" si="84"/>
        <v>2.4154203155970038</v>
      </c>
      <c r="H951" s="1">
        <f t="shared" si="85"/>
        <v>-1.6301542834360134</v>
      </c>
      <c r="I951" s="1">
        <f t="shared" si="86"/>
        <v>-0.9492384957413228</v>
      </c>
      <c r="J951" t="str">
        <f t="shared" si="87"/>
        <v>Wednesday</v>
      </c>
      <c r="K951" t="str">
        <f t="shared" si="88"/>
        <v>March</v>
      </c>
      <c r="L951">
        <f t="shared" si="89"/>
        <v>2024</v>
      </c>
    </row>
    <row r="952" spans="1:12" x14ac:dyDescent="0.3">
      <c r="A952" s="2">
        <v>45365</v>
      </c>
      <c r="B952" s="1">
        <v>171.96147155761699</v>
      </c>
      <c r="C952" s="1">
        <v>173.263605129366</v>
      </c>
      <c r="D952" s="1">
        <v>171.017177492906</v>
      </c>
      <c r="E952" s="1">
        <v>171.872015472654</v>
      </c>
      <c r="F952" s="1">
        <v>72913500</v>
      </c>
      <c r="G952" s="1">
        <f t="shared" si="84"/>
        <v>2.2464276364599982</v>
      </c>
      <c r="H952" s="1">
        <f t="shared" si="85"/>
        <v>8.9456084962989735E-2</v>
      </c>
      <c r="I952" s="1">
        <f t="shared" si="86"/>
        <v>5.2048080495816842E-2</v>
      </c>
      <c r="J952" t="str">
        <f t="shared" si="87"/>
        <v>Thursday</v>
      </c>
      <c r="K952" t="str">
        <f t="shared" si="88"/>
        <v>March</v>
      </c>
      <c r="L952">
        <f t="shared" si="89"/>
        <v>2024</v>
      </c>
    </row>
    <row r="953" spans="1:12" x14ac:dyDescent="0.3">
      <c r="A953" s="2">
        <v>45366</v>
      </c>
      <c r="B953" s="1">
        <v>171.583724975585</v>
      </c>
      <c r="C953" s="1">
        <v>171.583724975585</v>
      </c>
      <c r="D953" s="1">
        <v>169.26771058165099</v>
      </c>
      <c r="E953" s="1">
        <v>170.14243263043301</v>
      </c>
      <c r="F953" s="1">
        <v>121664700</v>
      </c>
      <c r="G953" s="1">
        <f t="shared" si="84"/>
        <v>2.3160143939340117</v>
      </c>
      <c r="H953" s="1">
        <f t="shared" si="85"/>
        <v>1.441292345151993</v>
      </c>
      <c r="I953" s="1">
        <f t="shared" si="86"/>
        <v>0.84710928536130048</v>
      </c>
      <c r="J953" t="str">
        <f t="shared" si="87"/>
        <v>Friday</v>
      </c>
      <c r="K953" t="str">
        <f t="shared" si="88"/>
        <v>March</v>
      </c>
      <c r="L953">
        <f t="shared" si="89"/>
        <v>2024</v>
      </c>
    </row>
    <row r="954" spans="1:12" x14ac:dyDescent="0.3">
      <c r="A954" s="2">
        <v>45369</v>
      </c>
      <c r="B954" s="1">
        <v>172.67713928222599</v>
      </c>
      <c r="C954" s="1">
        <v>176.643192295342</v>
      </c>
      <c r="D954" s="1">
        <v>172.478342939577</v>
      </c>
      <c r="E954" s="1">
        <v>174.516039577903</v>
      </c>
      <c r="F954" s="1">
        <v>75604200</v>
      </c>
      <c r="G954" s="1">
        <f t="shared" si="84"/>
        <v>4.1648493557649999</v>
      </c>
      <c r="H954" s="1">
        <f t="shared" si="85"/>
        <v>-1.8389002956770071</v>
      </c>
      <c r="I954" s="1">
        <f t="shared" si="86"/>
        <v>-1.0537142030753752</v>
      </c>
      <c r="J954" t="str">
        <f t="shared" si="87"/>
        <v>Monday</v>
      </c>
      <c r="K954" t="str">
        <f t="shared" si="88"/>
        <v>March</v>
      </c>
      <c r="L954">
        <f t="shared" si="89"/>
        <v>2024</v>
      </c>
    </row>
    <row r="955" spans="1:12" x14ac:dyDescent="0.3">
      <c r="A955" s="2">
        <v>45370</v>
      </c>
      <c r="B955" s="1">
        <v>175.02297973632801</v>
      </c>
      <c r="C955" s="1">
        <v>175.54979689128299</v>
      </c>
      <c r="D955" s="1">
        <v>171.99128609268601</v>
      </c>
      <c r="E955" s="1">
        <v>173.29341963294101</v>
      </c>
      <c r="F955" s="1">
        <v>55215200</v>
      </c>
      <c r="G955" s="1">
        <f t="shared" si="84"/>
        <v>3.5585107985969842</v>
      </c>
      <c r="H955" s="1">
        <f t="shared" si="85"/>
        <v>1.7295601033870014</v>
      </c>
      <c r="I955" s="1">
        <f t="shared" si="86"/>
        <v>0.998052959570216</v>
      </c>
      <c r="J955" t="str">
        <f t="shared" si="87"/>
        <v>Tuesday</v>
      </c>
      <c r="K955" t="str">
        <f t="shared" si="88"/>
        <v>March</v>
      </c>
      <c r="L955">
        <f t="shared" si="89"/>
        <v>2024</v>
      </c>
    </row>
    <row r="956" spans="1:12" x14ac:dyDescent="0.3">
      <c r="A956" s="2">
        <v>45371</v>
      </c>
      <c r="B956" s="1">
        <v>177.59742736816401</v>
      </c>
      <c r="C956" s="1">
        <v>177.59742736816401</v>
      </c>
      <c r="D956" s="1">
        <v>174.03891658468299</v>
      </c>
      <c r="E956" s="1">
        <v>174.66513949599201</v>
      </c>
      <c r="F956" s="1">
        <v>53423100</v>
      </c>
      <c r="G956" s="1">
        <f t="shared" si="84"/>
        <v>3.5585107834810117</v>
      </c>
      <c r="H956" s="1">
        <f t="shared" si="85"/>
        <v>2.9322878721719974</v>
      </c>
      <c r="I956" s="1">
        <f t="shared" si="86"/>
        <v>1.678805444883456</v>
      </c>
      <c r="J956" t="str">
        <f t="shared" si="87"/>
        <v>Wednesday</v>
      </c>
      <c r="K956" t="str">
        <f t="shared" si="88"/>
        <v>March</v>
      </c>
      <c r="L956">
        <f t="shared" si="89"/>
        <v>2024</v>
      </c>
    </row>
    <row r="957" spans="1:12" x14ac:dyDescent="0.3">
      <c r="A957" s="2">
        <v>45372</v>
      </c>
      <c r="B957" s="1">
        <v>170.34123229980401</v>
      </c>
      <c r="C957" s="1">
        <v>176.42450322724099</v>
      </c>
      <c r="D957" s="1">
        <v>169.81441519205401</v>
      </c>
      <c r="E957" s="1">
        <v>175.98714219427401</v>
      </c>
      <c r="F957" s="1">
        <v>106181300</v>
      </c>
      <c r="G957" s="1">
        <f t="shared" si="84"/>
        <v>6.6100880351869762</v>
      </c>
      <c r="H957" s="1">
        <f t="shared" si="85"/>
        <v>-5.6459098944700088</v>
      </c>
      <c r="I957" s="1">
        <f t="shared" si="86"/>
        <v>-3.2081377219237019</v>
      </c>
      <c r="J957" t="str">
        <f t="shared" si="87"/>
        <v>Thursday</v>
      </c>
      <c r="K957" t="str">
        <f t="shared" si="88"/>
        <v>March</v>
      </c>
      <c r="L957">
        <f t="shared" si="89"/>
        <v>2024</v>
      </c>
    </row>
    <row r="958" spans="1:12" x14ac:dyDescent="0.3">
      <c r="A958" s="2">
        <v>45373</v>
      </c>
      <c r="B958" s="1">
        <v>171.24577331542901</v>
      </c>
      <c r="C958" s="1">
        <v>172.011155124276</v>
      </c>
      <c r="D958" s="1">
        <v>169.03909913099599</v>
      </c>
      <c r="E958" s="1">
        <v>170.72889071503499</v>
      </c>
      <c r="F958" s="1">
        <v>71106600</v>
      </c>
      <c r="G958" s="1">
        <f t="shared" si="84"/>
        <v>2.9720559932800086</v>
      </c>
      <c r="H958" s="1">
        <f t="shared" si="85"/>
        <v>0.51688260039401257</v>
      </c>
      <c r="I958" s="1">
        <f t="shared" si="86"/>
        <v>0.30275051763602545</v>
      </c>
      <c r="J958" t="str">
        <f t="shared" si="87"/>
        <v>Friday</v>
      </c>
      <c r="K958" t="str">
        <f t="shared" si="88"/>
        <v>March</v>
      </c>
      <c r="L958">
        <f t="shared" si="89"/>
        <v>2024</v>
      </c>
    </row>
    <row r="959" spans="1:12" x14ac:dyDescent="0.3">
      <c r="A959" s="2">
        <v>45376</v>
      </c>
      <c r="B959" s="1">
        <v>169.82437133789</v>
      </c>
      <c r="C959" s="1">
        <v>170.90782428626599</v>
      </c>
      <c r="D959" s="1">
        <v>168.43276661931901</v>
      </c>
      <c r="E959" s="1">
        <v>169.546053427614</v>
      </c>
      <c r="F959" s="1">
        <v>54288300</v>
      </c>
      <c r="G959" s="1">
        <f t="shared" si="84"/>
        <v>2.4750576669469808</v>
      </c>
      <c r="H959" s="1">
        <f t="shared" si="85"/>
        <v>0.27831791027600161</v>
      </c>
      <c r="I959" s="1">
        <f t="shared" si="86"/>
        <v>0.1641547559789274</v>
      </c>
      <c r="J959" t="str">
        <f t="shared" si="87"/>
        <v>Monday</v>
      </c>
      <c r="K959" t="str">
        <f t="shared" si="88"/>
        <v>March</v>
      </c>
      <c r="L959">
        <f t="shared" si="89"/>
        <v>2024</v>
      </c>
    </row>
    <row r="960" spans="1:12" x14ac:dyDescent="0.3">
      <c r="A960" s="2">
        <v>45377</v>
      </c>
      <c r="B960" s="1">
        <v>168.69120788574199</v>
      </c>
      <c r="C960" s="1">
        <v>170.390933963284</v>
      </c>
      <c r="D960" s="1">
        <v>168.56198344495999</v>
      </c>
      <c r="E960" s="1">
        <v>168.9794602915</v>
      </c>
      <c r="F960" s="1">
        <v>57388400</v>
      </c>
      <c r="G960" s="1">
        <f t="shared" si="84"/>
        <v>1.8289505183240067</v>
      </c>
      <c r="H960" s="1">
        <f t="shared" si="85"/>
        <v>-0.28825240575801558</v>
      </c>
      <c r="I960" s="1">
        <f t="shared" si="86"/>
        <v>-0.17058428596041342</v>
      </c>
      <c r="J960" t="str">
        <f t="shared" si="87"/>
        <v>Tuesday</v>
      </c>
      <c r="K960" t="str">
        <f t="shared" si="88"/>
        <v>March</v>
      </c>
      <c r="L960">
        <f t="shared" si="89"/>
        <v>2024</v>
      </c>
    </row>
    <row r="961" spans="1:12" x14ac:dyDescent="0.3">
      <c r="A961" s="2">
        <v>45378</v>
      </c>
      <c r="B961" s="1">
        <v>172.26957702636699</v>
      </c>
      <c r="C961" s="1">
        <v>172.557844582027</v>
      </c>
      <c r="D961" s="1">
        <v>169.08879040975501</v>
      </c>
      <c r="E961" s="1">
        <v>169.386992472885</v>
      </c>
      <c r="F961" s="1">
        <v>60273300</v>
      </c>
      <c r="G961" s="1">
        <f t="shared" si="84"/>
        <v>3.4690541722719956</v>
      </c>
      <c r="H961" s="1">
        <f t="shared" si="85"/>
        <v>2.8825845534819905</v>
      </c>
      <c r="I961" s="1">
        <f t="shared" si="86"/>
        <v>1.7017744464312552</v>
      </c>
      <c r="J961" t="str">
        <f t="shared" si="87"/>
        <v>Wednesday</v>
      </c>
      <c r="K961" t="str">
        <f t="shared" si="88"/>
        <v>March</v>
      </c>
      <c r="L961">
        <f t="shared" si="89"/>
        <v>2024</v>
      </c>
    </row>
    <row r="962" spans="1:12" x14ac:dyDescent="0.3">
      <c r="A962" s="2">
        <v>45379</v>
      </c>
      <c r="B962" s="1">
        <v>170.45057678222599</v>
      </c>
      <c r="C962" s="1">
        <v>171.19607442493501</v>
      </c>
      <c r="D962" s="1">
        <v>169.48639861761399</v>
      </c>
      <c r="E962" s="1">
        <v>170.718960180414</v>
      </c>
      <c r="F962" s="1">
        <v>65672700</v>
      </c>
      <c r="G962" s="1">
        <f t="shared" si="84"/>
        <v>1.7096758073210196</v>
      </c>
      <c r="H962" s="1">
        <f t="shared" si="85"/>
        <v>-0.26838339818800705</v>
      </c>
      <c r="I962" s="1">
        <f t="shared" si="86"/>
        <v>-0.15720772777925912</v>
      </c>
      <c r="J962" t="str">
        <f t="shared" si="87"/>
        <v>Thursday</v>
      </c>
      <c r="K962" t="str">
        <f t="shared" si="88"/>
        <v>March</v>
      </c>
      <c r="L962">
        <f t="shared" si="89"/>
        <v>2024</v>
      </c>
    </row>
    <row r="963" spans="1:12" x14ac:dyDescent="0.3">
      <c r="A963" s="2">
        <v>45383</v>
      </c>
      <c r="B963" s="1">
        <v>169.00930786132801</v>
      </c>
      <c r="C963" s="1">
        <v>170.221985408709</v>
      </c>
      <c r="D963" s="1">
        <v>168.46260648059101</v>
      </c>
      <c r="E963" s="1">
        <v>170.16234801575499</v>
      </c>
      <c r="F963" s="1">
        <v>46240500</v>
      </c>
      <c r="G963" s="1">
        <f t="shared" ref="G963:G1026" si="90">C963-D963</f>
        <v>1.7593789281179966</v>
      </c>
      <c r="H963" s="1">
        <f t="shared" ref="H963:H1026" si="91">B963-E963</f>
        <v>-1.1530401544269751</v>
      </c>
      <c r="I963" s="1">
        <f t="shared" ref="I963:I1026" si="92">(B963-E963)/E963*100</f>
        <v>-0.67761180300604296</v>
      </c>
      <c r="J963" t="str">
        <f t="shared" ref="J963:J1026" si="93">TEXT(A963,"dddd")</f>
        <v>Monday</v>
      </c>
      <c r="K963" t="str">
        <f t="shared" ref="K963:K1026" si="94">TEXT(A963,"mmmm")</f>
        <v>April</v>
      </c>
      <c r="L963">
        <f t="shared" ref="L963:L1026" si="95">YEAR(A963)</f>
        <v>2024</v>
      </c>
    </row>
    <row r="964" spans="1:12" x14ac:dyDescent="0.3">
      <c r="A964" s="2">
        <v>45384</v>
      </c>
      <c r="B964" s="1">
        <v>167.82643127441401</v>
      </c>
      <c r="C964" s="1">
        <v>168.32342971943399</v>
      </c>
      <c r="D964" s="1">
        <v>167.22009256480101</v>
      </c>
      <c r="E964" s="1">
        <v>168.064995988211</v>
      </c>
      <c r="F964" s="1">
        <v>49329500</v>
      </c>
      <c r="G964" s="1">
        <f t="shared" si="90"/>
        <v>1.1033371546329818</v>
      </c>
      <c r="H964" s="1">
        <f t="shared" si="91"/>
        <v>-0.23856471379698974</v>
      </c>
      <c r="I964" s="1">
        <f t="shared" si="92"/>
        <v>-0.14194788890705354</v>
      </c>
      <c r="J964" t="str">
        <f t="shared" si="93"/>
        <v>Tuesday</v>
      </c>
      <c r="K964" t="str">
        <f t="shared" si="94"/>
        <v>April</v>
      </c>
      <c r="L964">
        <f t="shared" si="95"/>
        <v>2024</v>
      </c>
    </row>
    <row r="965" spans="1:12" x14ac:dyDescent="0.3">
      <c r="A965" s="2">
        <v>45385</v>
      </c>
      <c r="B965" s="1">
        <v>168.63156127929599</v>
      </c>
      <c r="C965" s="1">
        <v>169.65537683200799</v>
      </c>
      <c r="D965" s="1">
        <v>167.567992525737</v>
      </c>
      <c r="E965" s="1">
        <v>167.77672337276999</v>
      </c>
      <c r="F965" s="1">
        <v>47691700</v>
      </c>
      <c r="G965" s="1">
        <f t="shared" si="90"/>
        <v>2.0873843062709909</v>
      </c>
      <c r="H965" s="1">
        <f t="shared" si="91"/>
        <v>0.85483790652600078</v>
      </c>
      <c r="I965" s="1">
        <f t="shared" si="92"/>
        <v>0.50950923902995959</v>
      </c>
      <c r="J965" t="str">
        <f t="shared" si="93"/>
        <v>Wednesday</v>
      </c>
      <c r="K965" t="str">
        <f t="shared" si="94"/>
        <v>April</v>
      </c>
      <c r="L965">
        <f t="shared" si="95"/>
        <v>2024</v>
      </c>
    </row>
    <row r="966" spans="1:12" x14ac:dyDescent="0.3">
      <c r="A966" s="2">
        <v>45386</v>
      </c>
      <c r="B966" s="1">
        <v>167.80656433105401</v>
      </c>
      <c r="C966" s="1">
        <v>170.887945627954</v>
      </c>
      <c r="D966" s="1">
        <v>167.80656433105401</v>
      </c>
      <c r="E966" s="1">
        <v>169.26772582366101</v>
      </c>
      <c r="F966" s="1">
        <v>53704400</v>
      </c>
      <c r="G966" s="1">
        <f t="shared" si="90"/>
        <v>3.0813812968999912</v>
      </c>
      <c r="H966" s="1">
        <f t="shared" si="91"/>
        <v>-1.4611614926070047</v>
      </c>
      <c r="I966" s="1">
        <f t="shared" si="92"/>
        <v>-0.86322509828554506</v>
      </c>
      <c r="J966" t="str">
        <f t="shared" si="93"/>
        <v>Thursday</v>
      </c>
      <c r="K966" t="str">
        <f t="shared" si="94"/>
        <v>April</v>
      </c>
      <c r="L966">
        <f t="shared" si="95"/>
        <v>2024</v>
      </c>
    </row>
    <row r="967" spans="1:12" x14ac:dyDescent="0.3">
      <c r="A967" s="2">
        <v>45387</v>
      </c>
      <c r="B967" s="1">
        <v>168.56199645996</v>
      </c>
      <c r="C967" s="1">
        <v>169.36713152382401</v>
      </c>
      <c r="D967" s="1">
        <v>167.935773558205</v>
      </c>
      <c r="E967" s="1">
        <v>168.571930968792</v>
      </c>
      <c r="F967" s="1">
        <v>42055200</v>
      </c>
      <c r="G967" s="1">
        <f t="shared" si="90"/>
        <v>1.4313579656190143</v>
      </c>
      <c r="H967" s="1">
        <f t="shared" si="91"/>
        <v>-9.9345088320035302E-3</v>
      </c>
      <c r="I967" s="1">
        <f t="shared" si="92"/>
        <v>-5.8933351329069853E-3</v>
      </c>
      <c r="J967" t="str">
        <f t="shared" si="93"/>
        <v>Friday</v>
      </c>
      <c r="K967" t="str">
        <f t="shared" si="94"/>
        <v>April</v>
      </c>
      <c r="L967">
        <f t="shared" si="95"/>
        <v>2024</v>
      </c>
    </row>
    <row r="968" spans="1:12" x14ac:dyDescent="0.3">
      <c r="A968" s="2">
        <v>45390</v>
      </c>
      <c r="B968" s="1">
        <v>167.43878173828099</v>
      </c>
      <c r="C968" s="1">
        <v>168.18427944429899</v>
      </c>
      <c r="D968" s="1">
        <v>167.230050874222</v>
      </c>
      <c r="E968" s="1">
        <v>168.015301784331</v>
      </c>
      <c r="F968" s="1">
        <v>37425500</v>
      </c>
      <c r="G968" s="1">
        <f t="shared" si="90"/>
        <v>0.95422857007699236</v>
      </c>
      <c r="H968" s="1">
        <f t="shared" si="91"/>
        <v>-0.57652004605000684</v>
      </c>
      <c r="I968" s="1">
        <f t="shared" si="92"/>
        <v>-0.34313544059816864</v>
      </c>
      <c r="J968" t="str">
        <f t="shared" si="93"/>
        <v>Monday</v>
      </c>
      <c r="K968" t="str">
        <f t="shared" si="94"/>
        <v>April</v>
      </c>
      <c r="L968">
        <f t="shared" si="95"/>
        <v>2024</v>
      </c>
    </row>
    <row r="969" spans="1:12" x14ac:dyDescent="0.3">
      <c r="A969" s="2">
        <v>45391</v>
      </c>
      <c r="B969" s="1">
        <v>168.651443481445</v>
      </c>
      <c r="C969" s="1">
        <v>169.05898582949499</v>
      </c>
      <c r="D969" s="1">
        <v>167.339375528234</v>
      </c>
      <c r="E969" s="1">
        <v>167.68726532493</v>
      </c>
      <c r="F969" s="1">
        <v>42451200</v>
      </c>
      <c r="G969" s="1">
        <f t="shared" si="90"/>
        <v>1.7196103012609854</v>
      </c>
      <c r="H969" s="1">
        <f t="shared" si="91"/>
        <v>0.96417815651500405</v>
      </c>
      <c r="I969" s="1">
        <f t="shared" si="92"/>
        <v>0.57498591479007211</v>
      </c>
      <c r="J969" t="str">
        <f t="shared" si="93"/>
        <v>Tuesday</v>
      </c>
      <c r="K969" t="str">
        <f t="shared" si="94"/>
        <v>April</v>
      </c>
      <c r="L969">
        <f t="shared" si="95"/>
        <v>2024</v>
      </c>
    </row>
    <row r="970" spans="1:12" x14ac:dyDescent="0.3">
      <c r="A970" s="2">
        <v>45392</v>
      </c>
      <c r="B970" s="1">
        <v>166.77278137207</v>
      </c>
      <c r="C970" s="1">
        <v>168.07491474927099</v>
      </c>
      <c r="D970" s="1">
        <v>166.106805338203</v>
      </c>
      <c r="E970" s="1">
        <v>167.78666235173</v>
      </c>
      <c r="F970" s="1">
        <v>49709300</v>
      </c>
      <c r="G970" s="1">
        <f t="shared" si="90"/>
        <v>1.9681094110679851</v>
      </c>
      <c r="H970" s="1">
        <f t="shared" si="91"/>
        <v>-1.0138809796600015</v>
      </c>
      <c r="I970" s="1">
        <f t="shared" si="92"/>
        <v>-0.60426792299772303</v>
      </c>
      <c r="J970" t="str">
        <f t="shared" si="93"/>
        <v>Wednesday</v>
      </c>
      <c r="K970" t="str">
        <f t="shared" si="94"/>
        <v>April</v>
      </c>
      <c r="L970">
        <f t="shared" si="95"/>
        <v>2024</v>
      </c>
    </row>
    <row r="971" spans="1:12" x14ac:dyDescent="0.3">
      <c r="A971" s="2">
        <v>45393</v>
      </c>
      <c r="B971" s="1">
        <v>173.98919677734301</v>
      </c>
      <c r="C971" s="1">
        <v>174.40668878905601</v>
      </c>
      <c r="D971" s="1">
        <v>167.150508966361</v>
      </c>
      <c r="E971" s="1">
        <v>167.329421113791</v>
      </c>
      <c r="F971" s="1">
        <v>91070300</v>
      </c>
      <c r="G971" s="1">
        <f t="shared" si="90"/>
        <v>7.2561798226950032</v>
      </c>
      <c r="H971" s="1">
        <f t="shared" si="91"/>
        <v>6.6597756635520113</v>
      </c>
      <c r="I971" s="1">
        <f t="shared" si="92"/>
        <v>3.9800386681688726</v>
      </c>
      <c r="J971" t="str">
        <f t="shared" si="93"/>
        <v>Thursday</v>
      </c>
      <c r="K971" t="str">
        <f t="shared" si="94"/>
        <v>April</v>
      </c>
      <c r="L971">
        <f t="shared" si="95"/>
        <v>2024</v>
      </c>
    </row>
    <row r="972" spans="1:12" x14ac:dyDescent="0.3">
      <c r="A972" s="2">
        <v>45394</v>
      </c>
      <c r="B972" s="1">
        <v>175.49015808105401</v>
      </c>
      <c r="C972" s="1">
        <v>177.289290067423</v>
      </c>
      <c r="D972" s="1">
        <v>173.16420894399801</v>
      </c>
      <c r="E972" s="1">
        <v>173.213896655913</v>
      </c>
      <c r="F972" s="1">
        <v>101593300</v>
      </c>
      <c r="G972" s="1">
        <f t="shared" si="90"/>
        <v>4.1250811234249909</v>
      </c>
      <c r="H972" s="1">
        <f t="shared" si="91"/>
        <v>2.2762614251410014</v>
      </c>
      <c r="I972" s="1">
        <f t="shared" si="92"/>
        <v>1.3141332589860057</v>
      </c>
      <c r="J972" t="str">
        <f t="shared" si="93"/>
        <v>Friday</v>
      </c>
      <c r="K972" t="str">
        <f t="shared" si="94"/>
        <v>April</v>
      </c>
      <c r="L972">
        <f t="shared" si="95"/>
        <v>2024</v>
      </c>
    </row>
    <row r="973" spans="1:12" x14ac:dyDescent="0.3">
      <c r="A973" s="2">
        <v>45397</v>
      </c>
      <c r="B973" s="1">
        <v>171.65330505371</v>
      </c>
      <c r="C973" s="1">
        <v>175.56965476374401</v>
      </c>
      <c r="D973" s="1">
        <v>171.464443240203</v>
      </c>
      <c r="E973" s="1">
        <v>174.30727461597499</v>
      </c>
      <c r="F973" s="1">
        <v>73531800</v>
      </c>
      <c r="G973" s="1">
        <f t="shared" si="90"/>
        <v>4.1052115235410156</v>
      </c>
      <c r="H973" s="1">
        <f t="shared" si="91"/>
        <v>-2.6539695622649901</v>
      </c>
      <c r="I973" s="1">
        <f t="shared" si="92"/>
        <v>-1.522581067320387</v>
      </c>
      <c r="J973" t="str">
        <f t="shared" si="93"/>
        <v>Monday</v>
      </c>
      <c r="K973" t="str">
        <f t="shared" si="94"/>
        <v>April</v>
      </c>
      <c r="L973">
        <f t="shared" si="95"/>
        <v>2024</v>
      </c>
    </row>
    <row r="974" spans="1:12" x14ac:dyDescent="0.3">
      <c r="A974" s="2">
        <v>45398</v>
      </c>
      <c r="B974" s="1">
        <v>168.363189697265</v>
      </c>
      <c r="C974" s="1">
        <v>172.71688554496399</v>
      </c>
      <c r="D974" s="1">
        <v>167.259852597623</v>
      </c>
      <c r="E974" s="1">
        <v>170.71895735574799</v>
      </c>
      <c r="F974" s="1">
        <v>73711200</v>
      </c>
      <c r="G974" s="1">
        <f t="shared" si="90"/>
        <v>5.4570329473409913</v>
      </c>
      <c r="H974" s="1">
        <f t="shared" si="91"/>
        <v>-2.3557676584829892</v>
      </c>
      <c r="I974" s="1">
        <f t="shared" si="92"/>
        <v>-1.3799098207787128</v>
      </c>
      <c r="J974" t="str">
        <f t="shared" si="93"/>
        <v>Tuesday</v>
      </c>
      <c r="K974" t="str">
        <f t="shared" si="94"/>
        <v>April</v>
      </c>
      <c r="L974">
        <f t="shared" si="95"/>
        <v>2024</v>
      </c>
    </row>
    <row r="975" spans="1:12" x14ac:dyDescent="0.3">
      <c r="A975" s="2">
        <v>45399</v>
      </c>
      <c r="B975" s="1">
        <v>166.99147033691401</v>
      </c>
      <c r="C975" s="1">
        <v>169.625555915234</v>
      </c>
      <c r="D975" s="1">
        <v>166.99147033691401</v>
      </c>
      <c r="E975" s="1">
        <v>168.591805867663</v>
      </c>
      <c r="F975" s="1">
        <v>50901200</v>
      </c>
      <c r="G975" s="1">
        <f t="shared" si="90"/>
        <v>2.634085578319997</v>
      </c>
      <c r="H975" s="1">
        <f t="shared" si="91"/>
        <v>-1.6003355307489926</v>
      </c>
      <c r="I975" s="1">
        <f t="shared" si="92"/>
        <v>-0.94923684013752374</v>
      </c>
      <c r="J975" t="str">
        <f t="shared" si="93"/>
        <v>Wednesday</v>
      </c>
      <c r="K975" t="str">
        <f t="shared" si="94"/>
        <v>April</v>
      </c>
      <c r="L975">
        <f t="shared" si="95"/>
        <v>2024</v>
      </c>
    </row>
    <row r="976" spans="1:12" x14ac:dyDescent="0.3">
      <c r="A976" s="2">
        <v>45400</v>
      </c>
      <c r="B976" s="1">
        <v>166.03721618652301</v>
      </c>
      <c r="C976" s="1">
        <v>167.62761710838001</v>
      </c>
      <c r="D976" s="1">
        <v>165.550167469185</v>
      </c>
      <c r="E976" s="1">
        <v>167.02127846323</v>
      </c>
      <c r="F976" s="1">
        <v>43122900</v>
      </c>
      <c r="G976" s="1">
        <f t="shared" si="90"/>
        <v>2.0774496391950095</v>
      </c>
      <c r="H976" s="1">
        <f t="shared" si="91"/>
        <v>-0.98406227670699309</v>
      </c>
      <c r="I976" s="1">
        <f t="shared" si="92"/>
        <v>-0.58918377691836188</v>
      </c>
      <c r="J976" t="str">
        <f t="shared" si="93"/>
        <v>Thursday</v>
      </c>
      <c r="K976" t="str">
        <f t="shared" si="94"/>
        <v>April</v>
      </c>
      <c r="L976">
        <f t="shared" si="95"/>
        <v>2024</v>
      </c>
    </row>
    <row r="977" spans="1:12" x14ac:dyDescent="0.3">
      <c r="A977" s="2">
        <v>45401</v>
      </c>
      <c r="B977" s="1">
        <v>164.00947570800699</v>
      </c>
      <c r="C977" s="1">
        <v>165.40106519259399</v>
      </c>
      <c r="D977" s="1">
        <v>163.09500045139501</v>
      </c>
      <c r="E977" s="1">
        <v>165.21221853676201</v>
      </c>
      <c r="F977" s="1">
        <v>67772100</v>
      </c>
      <c r="G977" s="1">
        <f t="shared" si="90"/>
        <v>2.3060647411989805</v>
      </c>
      <c r="H977" s="1">
        <f t="shared" si="91"/>
        <v>-1.2027428287550208</v>
      </c>
      <c r="I977" s="1">
        <f t="shared" si="92"/>
        <v>-0.72799871547478423</v>
      </c>
      <c r="J977" t="str">
        <f t="shared" si="93"/>
        <v>Friday</v>
      </c>
      <c r="K977" t="str">
        <f t="shared" si="94"/>
        <v>April</v>
      </c>
      <c r="L977">
        <f t="shared" si="95"/>
        <v>2024</v>
      </c>
    </row>
    <row r="978" spans="1:12" x14ac:dyDescent="0.3">
      <c r="A978" s="2">
        <v>45404</v>
      </c>
      <c r="B978" s="1">
        <v>164.84443664550699</v>
      </c>
      <c r="C978" s="1">
        <v>166.25591037540599</v>
      </c>
      <c r="D978" s="1">
        <v>163.780867885643</v>
      </c>
      <c r="E978" s="1">
        <v>164.526365535271</v>
      </c>
      <c r="F978" s="1">
        <v>48116400</v>
      </c>
      <c r="G978" s="1">
        <f t="shared" si="90"/>
        <v>2.4750424897629841</v>
      </c>
      <c r="H978" s="1">
        <f t="shared" si="91"/>
        <v>0.31807111023599077</v>
      </c>
      <c r="I978" s="1">
        <f t="shared" si="92"/>
        <v>0.19332531245139734</v>
      </c>
      <c r="J978" t="str">
        <f t="shared" si="93"/>
        <v>Monday</v>
      </c>
      <c r="K978" t="str">
        <f t="shared" si="94"/>
        <v>April</v>
      </c>
      <c r="L978">
        <f t="shared" si="95"/>
        <v>2024</v>
      </c>
    </row>
    <row r="979" spans="1:12" x14ac:dyDescent="0.3">
      <c r="A979" s="2">
        <v>45405</v>
      </c>
      <c r="B979" s="1">
        <v>165.89807128906199</v>
      </c>
      <c r="C979" s="1">
        <v>166.04717991965299</v>
      </c>
      <c r="D979" s="1">
        <v>163.929961736206</v>
      </c>
      <c r="E979" s="1">
        <v>164.357388276607</v>
      </c>
      <c r="F979" s="1">
        <v>49537800</v>
      </c>
      <c r="G979" s="1">
        <f t="shared" si="90"/>
        <v>2.1172181834469939</v>
      </c>
      <c r="H979" s="1">
        <f t="shared" si="91"/>
        <v>1.5406830124549913</v>
      </c>
      <c r="I979" s="1">
        <f t="shared" si="92"/>
        <v>0.93739808633493404</v>
      </c>
      <c r="J979" t="str">
        <f t="shared" si="93"/>
        <v>Tuesday</v>
      </c>
      <c r="K979" t="str">
        <f t="shared" si="94"/>
        <v>April</v>
      </c>
      <c r="L979">
        <f t="shared" si="95"/>
        <v>2024</v>
      </c>
    </row>
    <row r="980" spans="1:12" x14ac:dyDescent="0.3">
      <c r="A980" s="2">
        <v>45406</v>
      </c>
      <c r="B980" s="1">
        <v>168.00534057617099</v>
      </c>
      <c r="C980" s="1">
        <v>168.283658462147</v>
      </c>
      <c r="D980" s="1">
        <v>165.21221204158201</v>
      </c>
      <c r="E980" s="1">
        <v>165.540217632978</v>
      </c>
      <c r="F980" s="1">
        <v>48251800</v>
      </c>
      <c r="G980" s="1">
        <f t="shared" si="90"/>
        <v>3.0714464205649961</v>
      </c>
      <c r="H980" s="1">
        <f t="shared" si="91"/>
        <v>2.4651229431929949</v>
      </c>
      <c r="I980" s="1">
        <f t="shared" si="92"/>
        <v>1.4891383969655401</v>
      </c>
      <c r="J980" t="str">
        <f t="shared" si="93"/>
        <v>Wednesday</v>
      </c>
      <c r="K980" t="str">
        <f t="shared" si="94"/>
        <v>April</v>
      </c>
      <c r="L980">
        <f t="shared" si="95"/>
        <v>2024</v>
      </c>
    </row>
    <row r="981" spans="1:12" x14ac:dyDescent="0.3">
      <c r="A981" s="2">
        <v>45407</v>
      </c>
      <c r="B981" s="1">
        <v>168.87014770507801</v>
      </c>
      <c r="C981" s="1">
        <v>169.58582674990001</v>
      </c>
      <c r="D981" s="1">
        <v>167.14058748555999</v>
      </c>
      <c r="E981" s="1">
        <v>168.512308182667</v>
      </c>
      <c r="F981" s="1">
        <v>50558300</v>
      </c>
      <c r="G981" s="1">
        <f t="shared" si="90"/>
        <v>2.4452392643400174</v>
      </c>
      <c r="H981" s="1">
        <f t="shared" si="91"/>
        <v>0.35783952241101247</v>
      </c>
      <c r="I981" s="1">
        <f t="shared" si="92"/>
        <v>0.21235215769705981</v>
      </c>
      <c r="J981" t="str">
        <f t="shared" si="93"/>
        <v>Thursday</v>
      </c>
      <c r="K981" t="str">
        <f t="shared" si="94"/>
        <v>April</v>
      </c>
      <c r="L981">
        <f t="shared" si="95"/>
        <v>2024</v>
      </c>
    </row>
    <row r="982" spans="1:12" x14ac:dyDescent="0.3">
      <c r="A982" s="2">
        <v>45408</v>
      </c>
      <c r="B982" s="1">
        <v>168.28366088867099</v>
      </c>
      <c r="C982" s="1">
        <v>170.311407682473</v>
      </c>
      <c r="D982" s="1">
        <v>168.16437095925701</v>
      </c>
      <c r="E982" s="1">
        <v>168.860180851416</v>
      </c>
      <c r="F982" s="1">
        <v>44838400</v>
      </c>
      <c r="G982" s="1">
        <f t="shared" si="90"/>
        <v>2.1470367232159902</v>
      </c>
      <c r="H982" s="1">
        <f t="shared" si="91"/>
        <v>-0.57651996274501016</v>
      </c>
      <c r="I982" s="1">
        <f t="shared" si="92"/>
        <v>-0.34141853919504178</v>
      </c>
      <c r="J982" t="str">
        <f t="shared" si="93"/>
        <v>Friday</v>
      </c>
      <c r="K982" t="str">
        <f t="shared" si="94"/>
        <v>April</v>
      </c>
      <c r="L982">
        <f t="shared" si="95"/>
        <v>2024</v>
      </c>
    </row>
    <row r="983" spans="1:12" x14ac:dyDescent="0.3">
      <c r="A983" s="2">
        <v>45411</v>
      </c>
      <c r="B983" s="1">
        <v>172.45845031738199</v>
      </c>
      <c r="C983" s="1">
        <v>174.97326108846201</v>
      </c>
      <c r="D983" s="1">
        <v>172.06085765153699</v>
      </c>
      <c r="E983" s="1">
        <v>172.32922587574799</v>
      </c>
      <c r="F983" s="1">
        <v>68169400</v>
      </c>
      <c r="G983" s="1">
        <f t="shared" si="90"/>
        <v>2.9124034369250182</v>
      </c>
      <c r="H983" s="1">
        <f t="shared" si="91"/>
        <v>0.12922444163399405</v>
      </c>
      <c r="I983" s="1">
        <f t="shared" si="92"/>
        <v>7.4986956494057982E-2</v>
      </c>
      <c r="J983" t="str">
        <f t="shared" si="93"/>
        <v>Monday</v>
      </c>
      <c r="K983" t="str">
        <f t="shared" si="94"/>
        <v>April</v>
      </c>
      <c r="L983">
        <f t="shared" si="95"/>
        <v>2024</v>
      </c>
    </row>
    <row r="984" spans="1:12" x14ac:dyDescent="0.3">
      <c r="A984" s="2">
        <v>45412</v>
      </c>
      <c r="B984" s="1">
        <v>169.30747985839801</v>
      </c>
      <c r="C984" s="1">
        <v>173.93950867117999</v>
      </c>
      <c r="D984" s="1">
        <v>168.97945908834001</v>
      </c>
      <c r="E984" s="1">
        <v>172.289470312898</v>
      </c>
      <c r="F984" s="1">
        <v>65934800</v>
      </c>
      <c r="G984" s="1">
        <f t="shared" si="90"/>
        <v>4.9600495828399858</v>
      </c>
      <c r="H984" s="1">
        <f t="shared" si="91"/>
        <v>-2.9819904544999929</v>
      </c>
      <c r="I984" s="1">
        <f t="shared" si="92"/>
        <v>-1.7308024971487499</v>
      </c>
      <c r="J984" t="str">
        <f t="shared" si="93"/>
        <v>Tuesday</v>
      </c>
      <c r="K984" t="str">
        <f t="shared" si="94"/>
        <v>April</v>
      </c>
      <c r="L984">
        <f t="shared" si="95"/>
        <v>2024</v>
      </c>
    </row>
    <row r="985" spans="1:12" x14ac:dyDescent="0.3">
      <c r="A985" s="2">
        <v>45413</v>
      </c>
      <c r="B985" s="1">
        <v>168.28366088867099</v>
      </c>
      <c r="C985" s="1">
        <v>171.67319360904699</v>
      </c>
      <c r="D985" s="1">
        <v>168.09479907035299</v>
      </c>
      <c r="E985" s="1">
        <v>168.56197877866001</v>
      </c>
      <c r="F985" s="1">
        <v>50383100</v>
      </c>
      <c r="G985" s="1">
        <f t="shared" si="90"/>
        <v>3.578394538693999</v>
      </c>
      <c r="H985" s="1">
        <f t="shared" si="91"/>
        <v>-0.27831788998901175</v>
      </c>
      <c r="I985" s="1">
        <f t="shared" si="92"/>
        <v>-0.16511308896917559</v>
      </c>
      <c r="J985" t="str">
        <f t="shared" si="93"/>
        <v>Wednesday</v>
      </c>
      <c r="K985" t="str">
        <f t="shared" si="94"/>
        <v>May</v>
      </c>
      <c r="L985">
        <f t="shared" si="95"/>
        <v>2024</v>
      </c>
    </row>
    <row r="986" spans="1:12" x14ac:dyDescent="0.3">
      <c r="A986" s="2">
        <v>45414</v>
      </c>
      <c r="B986" s="1">
        <v>171.99127197265599</v>
      </c>
      <c r="C986" s="1">
        <v>172.37893013348</v>
      </c>
      <c r="D986" s="1">
        <v>169.86411934222801</v>
      </c>
      <c r="E986" s="1">
        <v>171.474389369161</v>
      </c>
      <c r="F986" s="1">
        <v>94214900</v>
      </c>
      <c r="G986" s="1">
        <f t="shared" si="90"/>
        <v>2.514810791251989</v>
      </c>
      <c r="H986" s="1">
        <f t="shared" si="91"/>
        <v>0.5168826034949916</v>
      </c>
      <c r="I986" s="1">
        <f t="shared" si="92"/>
        <v>0.30143428729885358</v>
      </c>
      <c r="J986" t="str">
        <f t="shared" si="93"/>
        <v>Thursday</v>
      </c>
      <c r="K986" t="str">
        <f t="shared" si="94"/>
        <v>May</v>
      </c>
      <c r="L986">
        <f t="shared" si="95"/>
        <v>2024</v>
      </c>
    </row>
    <row r="987" spans="1:12" x14ac:dyDescent="0.3">
      <c r="A987" s="2">
        <v>45415</v>
      </c>
      <c r="B987" s="1">
        <v>182.27914428710901</v>
      </c>
      <c r="C987" s="1">
        <v>185.877407972979</v>
      </c>
      <c r="D987" s="1">
        <v>181.56346535319599</v>
      </c>
      <c r="E987" s="1">
        <v>185.52950301417499</v>
      </c>
      <c r="F987" s="1">
        <v>163224100</v>
      </c>
      <c r="G987" s="1">
        <f t="shared" si="90"/>
        <v>4.3139426197830062</v>
      </c>
      <c r="H987" s="1">
        <f t="shared" si="91"/>
        <v>-3.2503587270659864</v>
      </c>
      <c r="I987" s="1">
        <f t="shared" si="92"/>
        <v>-1.7519363089209858</v>
      </c>
      <c r="J987" t="str">
        <f t="shared" si="93"/>
        <v>Friday</v>
      </c>
      <c r="K987" t="str">
        <f t="shared" si="94"/>
        <v>May</v>
      </c>
      <c r="L987">
        <f t="shared" si="95"/>
        <v>2024</v>
      </c>
    </row>
    <row r="988" spans="1:12" x14ac:dyDescent="0.3">
      <c r="A988" s="2">
        <v>45418</v>
      </c>
      <c r="B988" s="1">
        <v>180.61917114257801</v>
      </c>
      <c r="C988" s="1">
        <v>183.09421354898799</v>
      </c>
      <c r="D988" s="1">
        <v>179.33690673477599</v>
      </c>
      <c r="E988" s="1">
        <v>181.25532850881501</v>
      </c>
      <c r="F988" s="1">
        <v>78569700</v>
      </c>
      <c r="G988" s="1">
        <f t="shared" si="90"/>
        <v>3.7573068142120007</v>
      </c>
      <c r="H988" s="1">
        <f t="shared" si="91"/>
        <v>-0.63615736623700059</v>
      </c>
      <c r="I988" s="1">
        <f t="shared" si="92"/>
        <v>-0.35097305633476161</v>
      </c>
      <c r="J988" t="str">
        <f t="shared" si="93"/>
        <v>Monday</v>
      </c>
      <c r="K988" t="str">
        <f t="shared" si="94"/>
        <v>May</v>
      </c>
      <c r="L988">
        <f t="shared" si="95"/>
        <v>2024</v>
      </c>
    </row>
    <row r="989" spans="1:12" x14ac:dyDescent="0.3">
      <c r="A989" s="2">
        <v>45419</v>
      </c>
      <c r="B989" s="1">
        <v>181.30502319335901</v>
      </c>
      <c r="C989" s="1">
        <v>183.79001537072</v>
      </c>
      <c r="D989" s="1">
        <v>180.23151991986501</v>
      </c>
      <c r="E989" s="1">
        <v>182.348722941288</v>
      </c>
      <c r="F989" s="1">
        <v>77305800</v>
      </c>
      <c r="G989" s="1">
        <f t="shared" si="90"/>
        <v>3.5584954508549913</v>
      </c>
      <c r="H989" s="1">
        <f t="shared" si="91"/>
        <v>-1.0436997479289971</v>
      </c>
      <c r="I989" s="1">
        <f t="shared" si="92"/>
        <v>-0.57236471475867912</v>
      </c>
      <c r="J989" t="str">
        <f t="shared" si="93"/>
        <v>Tuesday</v>
      </c>
      <c r="K989" t="str">
        <f t="shared" si="94"/>
        <v>May</v>
      </c>
      <c r="L989">
        <f t="shared" si="95"/>
        <v>2024</v>
      </c>
    </row>
    <row r="990" spans="1:12" x14ac:dyDescent="0.3">
      <c r="A990" s="2">
        <v>45420</v>
      </c>
      <c r="B990" s="1">
        <v>181.64299011230401</v>
      </c>
      <c r="C990" s="1">
        <v>181.97101089337801</v>
      </c>
      <c r="D990" s="1">
        <v>180.36072568018</v>
      </c>
      <c r="E990" s="1">
        <v>181.75233037266199</v>
      </c>
      <c r="F990" s="1">
        <v>45057100</v>
      </c>
      <c r="G990" s="1">
        <f t="shared" si="90"/>
        <v>1.6102852131980114</v>
      </c>
      <c r="H990" s="1">
        <f t="shared" si="91"/>
        <v>-0.10934026035798183</v>
      </c>
      <c r="I990" s="1">
        <f t="shared" si="92"/>
        <v>-6.0158931736276705E-2</v>
      </c>
      <c r="J990" t="str">
        <f t="shared" si="93"/>
        <v>Wednesday</v>
      </c>
      <c r="K990" t="str">
        <f t="shared" si="94"/>
        <v>May</v>
      </c>
      <c r="L990">
        <f t="shared" si="95"/>
        <v>2024</v>
      </c>
    </row>
    <row r="991" spans="1:12" x14ac:dyDescent="0.3">
      <c r="A991" s="2">
        <v>45421</v>
      </c>
      <c r="B991" s="1">
        <v>183.46200561523401</v>
      </c>
      <c r="C991" s="1">
        <v>183.55146169147699</v>
      </c>
      <c r="D991" s="1">
        <v>181.016766694263</v>
      </c>
      <c r="E991" s="1">
        <v>181.46406224266801</v>
      </c>
      <c r="F991" s="1">
        <v>48983000</v>
      </c>
      <c r="G991" s="1">
        <f t="shared" si="90"/>
        <v>2.5346949972139896</v>
      </c>
      <c r="H991" s="1">
        <f t="shared" si="91"/>
        <v>1.9979433725659987</v>
      </c>
      <c r="I991" s="1">
        <f t="shared" si="92"/>
        <v>1.101013251810814</v>
      </c>
      <c r="J991" t="str">
        <f t="shared" si="93"/>
        <v>Thursday</v>
      </c>
      <c r="K991" t="str">
        <f t="shared" si="94"/>
        <v>May</v>
      </c>
      <c r="L991">
        <f t="shared" si="95"/>
        <v>2024</v>
      </c>
    </row>
    <row r="992" spans="1:12" x14ac:dyDescent="0.3">
      <c r="A992" s="2">
        <v>45422</v>
      </c>
      <c r="B992" s="1">
        <v>182.19790649414</v>
      </c>
      <c r="C992" s="1">
        <v>184.228403624973</v>
      </c>
      <c r="D992" s="1">
        <v>181.282190910607</v>
      </c>
      <c r="E992" s="1">
        <v>184.03928564367899</v>
      </c>
      <c r="F992" s="1">
        <v>50759500</v>
      </c>
      <c r="G992" s="1">
        <f t="shared" si="90"/>
        <v>2.9462127143659984</v>
      </c>
      <c r="H992" s="1">
        <f t="shared" si="91"/>
        <v>-1.8413791495389944</v>
      </c>
      <c r="I992" s="1">
        <f t="shared" si="92"/>
        <v>-1.000535914437374</v>
      </c>
      <c r="J992" t="str">
        <f t="shared" si="93"/>
        <v>Friday</v>
      </c>
      <c r="K992" t="str">
        <f t="shared" si="94"/>
        <v>May</v>
      </c>
      <c r="L992">
        <f t="shared" si="95"/>
        <v>2024</v>
      </c>
    </row>
    <row r="993" spans="1:12" x14ac:dyDescent="0.3">
      <c r="A993" s="2">
        <v>45425</v>
      </c>
      <c r="B993" s="1">
        <v>185.41287231445301</v>
      </c>
      <c r="C993" s="1">
        <v>186.229062535081</v>
      </c>
      <c r="D993" s="1">
        <v>183.76059590764001</v>
      </c>
      <c r="E993" s="1">
        <v>184.576786128268</v>
      </c>
      <c r="F993" s="1">
        <v>72044800</v>
      </c>
      <c r="G993" s="1">
        <f t="shared" si="90"/>
        <v>2.4684666274409892</v>
      </c>
      <c r="H993" s="1">
        <f t="shared" si="91"/>
        <v>0.83608618618501396</v>
      </c>
      <c r="I993" s="1">
        <f t="shared" si="92"/>
        <v>0.45297472326990917</v>
      </c>
      <c r="J993" t="str">
        <f t="shared" si="93"/>
        <v>Monday</v>
      </c>
      <c r="K993" t="str">
        <f t="shared" si="94"/>
        <v>May</v>
      </c>
      <c r="L993">
        <f t="shared" si="95"/>
        <v>2024</v>
      </c>
    </row>
    <row r="994" spans="1:12" x14ac:dyDescent="0.3">
      <c r="A994" s="2">
        <v>45426</v>
      </c>
      <c r="B994" s="1">
        <v>186.55754089355401</v>
      </c>
      <c r="C994" s="1">
        <v>187.42350153292099</v>
      </c>
      <c r="D994" s="1">
        <v>185.42284798919701</v>
      </c>
      <c r="E994" s="1">
        <v>186.63717033095401</v>
      </c>
      <c r="F994" s="1">
        <v>52393600</v>
      </c>
      <c r="G994" s="1">
        <f t="shared" si="90"/>
        <v>2.0006535437239847</v>
      </c>
      <c r="H994" s="1">
        <f t="shared" si="91"/>
        <v>-7.9629437400001279E-2</v>
      </c>
      <c r="I994" s="1">
        <f t="shared" si="92"/>
        <v>-4.2665368993110284E-2</v>
      </c>
      <c r="J994" t="str">
        <f t="shared" si="93"/>
        <v>Tuesday</v>
      </c>
      <c r="K994" t="str">
        <f t="shared" si="94"/>
        <v>May</v>
      </c>
      <c r="L994">
        <f t="shared" si="95"/>
        <v>2024</v>
      </c>
    </row>
    <row r="995" spans="1:12" x14ac:dyDescent="0.3">
      <c r="A995" s="2">
        <v>45427</v>
      </c>
      <c r="B995" s="1">
        <v>188.83686828613199</v>
      </c>
      <c r="C995" s="1">
        <v>189.762531913023</v>
      </c>
      <c r="D995" s="1">
        <v>186.49780129168801</v>
      </c>
      <c r="E995" s="1">
        <v>187.03529613574599</v>
      </c>
      <c r="F995" s="1">
        <v>70400000</v>
      </c>
      <c r="G995" s="1">
        <f t="shared" si="90"/>
        <v>3.2647306213349907</v>
      </c>
      <c r="H995" s="1">
        <f t="shared" si="91"/>
        <v>1.8015721503859936</v>
      </c>
      <c r="I995" s="1">
        <f t="shared" si="92"/>
        <v>0.96322575877787964</v>
      </c>
      <c r="J995" t="str">
        <f t="shared" si="93"/>
        <v>Wednesday</v>
      </c>
      <c r="K995" t="str">
        <f t="shared" si="94"/>
        <v>May</v>
      </c>
      <c r="L995">
        <f t="shared" si="95"/>
        <v>2024</v>
      </c>
    </row>
    <row r="996" spans="1:12" x14ac:dyDescent="0.3">
      <c r="A996" s="2">
        <v>45428</v>
      </c>
      <c r="B996" s="1">
        <v>188.95631408691401</v>
      </c>
      <c r="C996" s="1">
        <v>190.210458659284</v>
      </c>
      <c r="D996" s="1">
        <v>188.777159255296</v>
      </c>
      <c r="E996" s="1">
        <v>189.58338637309899</v>
      </c>
      <c r="F996" s="1">
        <v>52845200</v>
      </c>
      <c r="G996" s="1">
        <f t="shared" si="90"/>
        <v>1.433299403988002</v>
      </c>
      <c r="H996" s="1">
        <f t="shared" si="91"/>
        <v>-0.62707228618498334</v>
      </c>
      <c r="I996" s="1">
        <f t="shared" si="92"/>
        <v>-0.330763311164254</v>
      </c>
      <c r="J996" t="str">
        <f t="shared" si="93"/>
        <v>Thursday</v>
      </c>
      <c r="K996" t="str">
        <f t="shared" si="94"/>
        <v>May</v>
      </c>
      <c r="L996">
        <f t="shared" si="95"/>
        <v>2024</v>
      </c>
    </row>
    <row r="997" spans="1:12" x14ac:dyDescent="0.3">
      <c r="A997" s="2">
        <v>45429</v>
      </c>
      <c r="B997" s="1">
        <v>188.98617553710901</v>
      </c>
      <c r="C997" s="1">
        <v>189.92180239214301</v>
      </c>
      <c r="D997" s="1">
        <v>188.29938496531699</v>
      </c>
      <c r="E997" s="1">
        <v>188.627850681729</v>
      </c>
      <c r="F997" s="1">
        <v>41282900</v>
      </c>
      <c r="G997" s="1">
        <f t="shared" si="90"/>
        <v>1.6224174268260185</v>
      </c>
      <c r="H997" s="1">
        <f t="shared" si="91"/>
        <v>0.35832485538000469</v>
      </c>
      <c r="I997" s="1">
        <f t="shared" si="92"/>
        <v>0.18996391788644443</v>
      </c>
      <c r="J997" t="str">
        <f t="shared" si="93"/>
        <v>Friday</v>
      </c>
      <c r="K997" t="str">
        <f t="shared" si="94"/>
        <v>May</v>
      </c>
      <c r="L997">
        <f t="shared" si="95"/>
        <v>2024</v>
      </c>
    </row>
    <row r="998" spans="1:12" x14ac:dyDescent="0.3">
      <c r="A998" s="2">
        <v>45432</v>
      </c>
      <c r="B998" s="1">
        <v>190.15071105957</v>
      </c>
      <c r="C998" s="1">
        <v>191.02661956084401</v>
      </c>
      <c r="D998" s="1">
        <v>188.13016182957099</v>
      </c>
      <c r="E998" s="1">
        <v>188.448679534674</v>
      </c>
      <c r="F998" s="1">
        <v>44361300</v>
      </c>
      <c r="G998" s="1">
        <f t="shared" si="90"/>
        <v>2.8964577312730171</v>
      </c>
      <c r="H998" s="1">
        <f t="shared" si="91"/>
        <v>1.7020315248960003</v>
      </c>
      <c r="I998" s="1">
        <f t="shared" si="92"/>
        <v>0.90318039325015897</v>
      </c>
      <c r="J998" t="str">
        <f t="shared" si="93"/>
        <v>Monday</v>
      </c>
      <c r="K998" t="str">
        <f t="shared" si="94"/>
        <v>May</v>
      </c>
      <c r="L998">
        <f t="shared" si="95"/>
        <v>2024</v>
      </c>
    </row>
    <row r="999" spans="1:12" x14ac:dyDescent="0.3">
      <c r="A999" s="2">
        <v>45433</v>
      </c>
      <c r="B999" s="1">
        <v>191.45463562011699</v>
      </c>
      <c r="C999" s="1">
        <v>191.83285642957</v>
      </c>
      <c r="D999" s="1">
        <v>190.031284232752</v>
      </c>
      <c r="E999" s="1">
        <v>190.20049107683201</v>
      </c>
      <c r="F999" s="1">
        <v>42309400</v>
      </c>
      <c r="G999" s="1">
        <f t="shared" si="90"/>
        <v>1.8015721968180003</v>
      </c>
      <c r="H999" s="1">
        <f t="shared" si="91"/>
        <v>1.2541445432849798</v>
      </c>
      <c r="I999" s="1">
        <f t="shared" si="92"/>
        <v>0.65938028665675985</v>
      </c>
      <c r="J999" t="str">
        <f t="shared" si="93"/>
        <v>Tuesday</v>
      </c>
      <c r="K999" t="str">
        <f t="shared" si="94"/>
        <v>May</v>
      </c>
      <c r="L999">
        <f t="shared" si="95"/>
        <v>2024</v>
      </c>
    </row>
    <row r="1000" spans="1:12" x14ac:dyDescent="0.3">
      <c r="A1000" s="2">
        <v>45434</v>
      </c>
      <c r="B1000" s="1">
        <v>190.01138305664</v>
      </c>
      <c r="C1000" s="1">
        <v>191.922459109838</v>
      </c>
      <c r="D1000" s="1">
        <v>189.38432593982901</v>
      </c>
      <c r="E1000" s="1">
        <v>191.375016239795</v>
      </c>
      <c r="F1000" s="1">
        <v>34648500</v>
      </c>
      <c r="G1000" s="1">
        <f t="shared" si="90"/>
        <v>2.5381331700089902</v>
      </c>
      <c r="H1000" s="1">
        <f t="shared" si="91"/>
        <v>-1.3636331831550024</v>
      </c>
      <c r="I1000" s="1">
        <f t="shared" si="92"/>
        <v>-0.7125450385051072</v>
      </c>
      <c r="J1000" t="str">
        <f t="shared" si="93"/>
        <v>Wednesday</v>
      </c>
      <c r="K1000" t="str">
        <f t="shared" si="94"/>
        <v>May</v>
      </c>
      <c r="L1000">
        <f t="shared" si="95"/>
        <v>2024</v>
      </c>
    </row>
    <row r="1001" spans="1:12" x14ac:dyDescent="0.3">
      <c r="A1001" s="2">
        <v>45435</v>
      </c>
      <c r="B1001" s="1">
        <v>186.01008605957</v>
      </c>
      <c r="C1001" s="1">
        <v>190.110902767027</v>
      </c>
      <c r="D1001" s="1">
        <v>185.761249799404</v>
      </c>
      <c r="E1001" s="1">
        <v>190.09099161364099</v>
      </c>
      <c r="F1001" s="1">
        <v>51005900</v>
      </c>
      <c r="G1001" s="1">
        <f t="shared" si="90"/>
        <v>4.3496529676230011</v>
      </c>
      <c r="H1001" s="1">
        <f t="shared" si="91"/>
        <v>-4.0809055540709949</v>
      </c>
      <c r="I1001" s="1">
        <f t="shared" si="92"/>
        <v>-2.1468169109062334</v>
      </c>
      <c r="J1001" t="str">
        <f t="shared" si="93"/>
        <v>Thursday</v>
      </c>
      <c r="K1001" t="str">
        <f t="shared" si="94"/>
        <v>May</v>
      </c>
      <c r="L1001">
        <f t="shared" si="95"/>
        <v>2024</v>
      </c>
    </row>
    <row r="1002" spans="1:12" x14ac:dyDescent="0.3">
      <c r="A1002" s="2">
        <v>45436</v>
      </c>
      <c r="B1002" s="1">
        <v>189.09565734863199</v>
      </c>
      <c r="C1002" s="1">
        <v>189.69287048216799</v>
      </c>
      <c r="D1002" s="1">
        <v>187.16468542966399</v>
      </c>
      <c r="E1002" s="1">
        <v>187.941068578364</v>
      </c>
      <c r="F1002" s="1">
        <v>36294600</v>
      </c>
      <c r="G1002" s="1">
        <f t="shared" si="90"/>
        <v>2.5281850525039999</v>
      </c>
      <c r="H1002" s="1">
        <f t="shared" si="91"/>
        <v>1.154588770267992</v>
      </c>
      <c r="I1002" s="1">
        <f t="shared" si="92"/>
        <v>0.61433553560252008</v>
      </c>
      <c r="J1002" t="str">
        <f t="shared" si="93"/>
        <v>Friday</v>
      </c>
      <c r="K1002" t="str">
        <f t="shared" si="94"/>
        <v>May</v>
      </c>
      <c r="L1002">
        <f t="shared" si="95"/>
        <v>2024</v>
      </c>
    </row>
    <row r="1003" spans="1:12" x14ac:dyDescent="0.3">
      <c r="A1003" s="2">
        <v>45440</v>
      </c>
      <c r="B1003" s="1">
        <v>189.10562133789</v>
      </c>
      <c r="C1003" s="1">
        <v>192.10160462638601</v>
      </c>
      <c r="D1003" s="1">
        <v>188.21976480489499</v>
      </c>
      <c r="E1003" s="1">
        <v>190.618534957273</v>
      </c>
      <c r="F1003" s="1">
        <v>52280100</v>
      </c>
      <c r="G1003" s="1">
        <f t="shared" si="90"/>
        <v>3.8818398214910133</v>
      </c>
      <c r="H1003" s="1">
        <f t="shared" si="91"/>
        <v>-1.5129136193829993</v>
      </c>
      <c r="I1003" s="1">
        <f t="shared" si="92"/>
        <v>-0.79368652147185881</v>
      </c>
      <c r="J1003" t="str">
        <f t="shared" si="93"/>
        <v>Tuesday</v>
      </c>
      <c r="K1003" t="str">
        <f t="shared" si="94"/>
        <v>May</v>
      </c>
      <c r="L1003">
        <f t="shared" si="95"/>
        <v>2024</v>
      </c>
    </row>
    <row r="1004" spans="1:12" x14ac:dyDescent="0.3">
      <c r="A1004" s="2">
        <v>45441</v>
      </c>
      <c r="B1004" s="1">
        <v>189.404205322265</v>
      </c>
      <c r="C1004" s="1">
        <v>191.355088328016</v>
      </c>
      <c r="D1004" s="1">
        <v>188.62783738828301</v>
      </c>
      <c r="E1004" s="1">
        <v>188.72737796966899</v>
      </c>
      <c r="F1004" s="1">
        <v>53068000</v>
      </c>
      <c r="G1004" s="1">
        <f t="shared" si="90"/>
        <v>2.7272509397329827</v>
      </c>
      <c r="H1004" s="1">
        <f t="shared" si="91"/>
        <v>0.6768273525960069</v>
      </c>
      <c r="I1004" s="1">
        <f t="shared" si="92"/>
        <v>0.35862700996396085</v>
      </c>
      <c r="J1004" t="str">
        <f t="shared" si="93"/>
        <v>Wednesday</v>
      </c>
      <c r="K1004" t="str">
        <f t="shared" si="94"/>
        <v>May</v>
      </c>
      <c r="L1004">
        <f t="shared" si="95"/>
        <v>2024</v>
      </c>
    </row>
    <row r="1005" spans="1:12" x14ac:dyDescent="0.3">
      <c r="A1005" s="2">
        <v>45442</v>
      </c>
      <c r="B1005" s="1">
        <v>190.39956665039</v>
      </c>
      <c r="C1005" s="1">
        <v>191.28542322447001</v>
      </c>
      <c r="D1005" s="1">
        <v>189.742650395505</v>
      </c>
      <c r="E1005" s="1">
        <v>189.872034937048</v>
      </c>
      <c r="F1005" s="1">
        <v>49947900</v>
      </c>
      <c r="G1005" s="1">
        <f t="shared" si="90"/>
        <v>1.5427728289650133</v>
      </c>
      <c r="H1005" s="1">
        <f t="shared" si="91"/>
        <v>0.52753171334200033</v>
      </c>
      <c r="I1005" s="1">
        <f t="shared" si="92"/>
        <v>0.2778353924088417</v>
      </c>
      <c r="J1005" t="str">
        <f t="shared" si="93"/>
        <v>Thursday</v>
      </c>
      <c r="K1005" t="str">
        <f t="shared" si="94"/>
        <v>May</v>
      </c>
      <c r="L1005">
        <f t="shared" si="95"/>
        <v>2024</v>
      </c>
    </row>
    <row r="1006" spans="1:12" x14ac:dyDescent="0.3">
      <c r="A1006" s="2">
        <v>45443</v>
      </c>
      <c r="B1006" s="1">
        <v>191.35510253906199</v>
      </c>
      <c r="C1006" s="1">
        <v>191.67362027294601</v>
      </c>
      <c r="D1006" s="1">
        <v>189.02599856414301</v>
      </c>
      <c r="E1006" s="1">
        <v>190.54887540834099</v>
      </c>
      <c r="F1006" s="1">
        <v>75158300</v>
      </c>
      <c r="G1006" s="1">
        <f t="shared" si="90"/>
        <v>2.6476217088030012</v>
      </c>
      <c r="H1006" s="1">
        <f t="shared" si="91"/>
        <v>0.80622713072099828</v>
      </c>
      <c r="I1006" s="1">
        <f t="shared" si="92"/>
        <v>0.42310778743420857</v>
      </c>
      <c r="J1006" t="str">
        <f t="shared" si="93"/>
        <v>Friday</v>
      </c>
      <c r="K1006" t="str">
        <f t="shared" si="94"/>
        <v>May</v>
      </c>
      <c r="L1006">
        <f t="shared" si="95"/>
        <v>2024</v>
      </c>
    </row>
    <row r="1007" spans="1:12" x14ac:dyDescent="0.3">
      <c r="A1007" s="2">
        <v>45446</v>
      </c>
      <c r="B1007" s="1">
        <v>193.12680053710901</v>
      </c>
      <c r="C1007" s="1">
        <v>194.08233847613801</v>
      </c>
      <c r="D1007" s="1">
        <v>191.623834965968</v>
      </c>
      <c r="E1007" s="1">
        <v>192.002055760621</v>
      </c>
      <c r="F1007" s="1">
        <v>50080500</v>
      </c>
      <c r="G1007" s="1">
        <f t="shared" si="90"/>
        <v>2.4585035101700043</v>
      </c>
      <c r="H1007" s="1">
        <f t="shared" si="91"/>
        <v>1.1247447764880008</v>
      </c>
      <c r="I1007" s="1">
        <f t="shared" si="92"/>
        <v>0.58579829889440294</v>
      </c>
      <c r="J1007" t="str">
        <f t="shared" si="93"/>
        <v>Monday</v>
      </c>
      <c r="K1007" t="str">
        <f t="shared" si="94"/>
        <v>June</v>
      </c>
      <c r="L1007">
        <f t="shared" si="95"/>
        <v>2024</v>
      </c>
    </row>
    <row r="1008" spans="1:12" x14ac:dyDescent="0.3">
      <c r="A1008" s="2">
        <v>45447</v>
      </c>
      <c r="B1008" s="1">
        <v>193.44532775878901</v>
      </c>
      <c r="C1008" s="1">
        <v>194.41081372828901</v>
      </c>
      <c r="D1008" s="1">
        <v>192.131464926484</v>
      </c>
      <c r="E1008" s="1">
        <v>193.73397115741</v>
      </c>
      <c r="F1008" s="1">
        <v>47471400</v>
      </c>
      <c r="G1008" s="1">
        <f t="shared" si="90"/>
        <v>2.2793488018050141</v>
      </c>
      <c r="H1008" s="1">
        <f t="shared" si="91"/>
        <v>-0.28864339862099087</v>
      </c>
      <c r="I1008" s="1">
        <f t="shared" si="92"/>
        <v>-0.14898956383156281</v>
      </c>
      <c r="J1008" t="str">
        <f t="shared" si="93"/>
        <v>Tuesday</v>
      </c>
      <c r="K1008" t="str">
        <f t="shared" si="94"/>
        <v>June</v>
      </c>
      <c r="L1008">
        <f t="shared" si="95"/>
        <v>2024</v>
      </c>
    </row>
    <row r="1009" spans="1:12" x14ac:dyDescent="0.3">
      <c r="A1009" s="2">
        <v>45448</v>
      </c>
      <c r="B1009" s="1">
        <v>194.958236694335</v>
      </c>
      <c r="C1009" s="1">
        <v>195.983440915579</v>
      </c>
      <c r="D1009" s="1">
        <v>193.96289161058399</v>
      </c>
      <c r="E1009" s="1">
        <v>194.490423289951</v>
      </c>
      <c r="F1009" s="1">
        <v>54156800</v>
      </c>
      <c r="G1009" s="1">
        <f t="shared" si="90"/>
        <v>2.0205493049950007</v>
      </c>
      <c r="H1009" s="1">
        <f t="shared" si="91"/>
        <v>0.46781340438400321</v>
      </c>
      <c r="I1009" s="1">
        <f t="shared" si="92"/>
        <v>0.24053287378915092</v>
      </c>
      <c r="J1009" t="str">
        <f t="shared" si="93"/>
        <v>Wednesday</v>
      </c>
      <c r="K1009" t="str">
        <f t="shared" si="94"/>
        <v>June</v>
      </c>
      <c r="L1009">
        <f t="shared" si="95"/>
        <v>2024</v>
      </c>
    </row>
    <row r="1010" spans="1:12" x14ac:dyDescent="0.3">
      <c r="A1010" s="2">
        <v>45449</v>
      </c>
      <c r="B1010" s="1">
        <v>193.57469177246</v>
      </c>
      <c r="C1010" s="1">
        <v>195.585292929448</v>
      </c>
      <c r="D1010" s="1">
        <v>193.26613725182401</v>
      </c>
      <c r="E1010" s="1">
        <v>194.779065907719</v>
      </c>
      <c r="F1010" s="1">
        <v>41181800</v>
      </c>
      <c r="G1010" s="1">
        <f t="shared" si="90"/>
        <v>2.3191556776239963</v>
      </c>
      <c r="H1010" s="1">
        <f t="shared" si="91"/>
        <v>-1.2043741352590018</v>
      </c>
      <c r="I1010" s="1">
        <f t="shared" si="92"/>
        <v>-0.61832832478496502</v>
      </c>
      <c r="J1010" t="str">
        <f t="shared" si="93"/>
        <v>Thursday</v>
      </c>
      <c r="K1010" t="str">
        <f t="shared" si="94"/>
        <v>June</v>
      </c>
      <c r="L1010">
        <f t="shared" si="95"/>
        <v>2024</v>
      </c>
    </row>
    <row r="1011" spans="1:12" x14ac:dyDescent="0.3">
      <c r="A1011" s="2">
        <v>45450</v>
      </c>
      <c r="B1011" s="1">
        <v>195.97349548339801</v>
      </c>
      <c r="C1011" s="1">
        <v>196.023265775786</v>
      </c>
      <c r="D1011" s="1">
        <v>193.23629646744999</v>
      </c>
      <c r="E1011" s="1">
        <v>193.743916999177</v>
      </c>
      <c r="F1011" s="1">
        <v>53103900</v>
      </c>
      <c r="G1011" s="1">
        <f t="shared" si="90"/>
        <v>2.7869693083360119</v>
      </c>
      <c r="H1011" s="1">
        <f t="shared" si="91"/>
        <v>2.2295784842210082</v>
      </c>
      <c r="I1011" s="1">
        <f t="shared" si="92"/>
        <v>1.1507863156449341</v>
      </c>
      <c r="J1011" t="str">
        <f t="shared" si="93"/>
        <v>Friday</v>
      </c>
      <c r="K1011" t="str">
        <f t="shared" si="94"/>
        <v>June</v>
      </c>
      <c r="L1011">
        <f t="shared" si="95"/>
        <v>2024</v>
      </c>
    </row>
    <row r="1012" spans="1:12" x14ac:dyDescent="0.3">
      <c r="A1012" s="2">
        <v>45453</v>
      </c>
      <c r="B1012" s="1">
        <v>192.22102355957</v>
      </c>
      <c r="C1012" s="1">
        <v>196.38157360091901</v>
      </c>
      <c r="D1012" s="1">
        <v>191.255537684405</v>
      </c>
      <c r="E1012" s="1">
        <v>195.98342648408001</v>
      </c>
      <c r="F1012" s="1">
        <v>97262100</v>
      </c>
      <c r="G1012" s="1">
        <f t="shared" si="90"/>
        <v>5.126035916514013</v>
      </c>
      <c r="H1012" s="1">
        <f t="shared" si="91"/>
        <v>-3.7624029245100132</v>
      </c>
      <c r="I1012" s="1">
        <f t="shared" si="92"/>
        <v>-1.9197556609796482</v>
      </c>
      <c r="J1012" t="str">
        <f t="shared" si="93"/>
        <v>Monday</v>
      </c>
      <c r="K1012" t="str">
        <f t="shared" si="94"/>
        <v>June</v>
      </c>
      <c r="L1012">
        <f t="shared" si="95"/>
        <v>2024</v>
      </c>
    </row>
    <row r="1013" spans="1:12" x14ac:dyDescent="0.3">
      <c r="A1013" s="2">
        <v>45454</v>
      </c>
      <c r="B1013" s="1">
        <v>206.18571472167901</v>
      </c>
      <c r="C1013" s="1">
        <v>206.195677892041</v>
      </c>
      <c r="D1013" s="1">
        <v>192.728660992746</v>
      </c>
      <c r="E1013" s="1">
        <v>192.74855695795</v>
      </c>
      <c r="F1013" s="1">
        <v>172373300</v>
      </c>
      <c r="G1013" s="1">
        <f t="shared" si="90"/>
        <v>13.467016899295004</v>
      </c>
      <c r="H1013" s="1">
        <f t="shared" si="91"/>
        <v>13.437157763729005</v>
      </c>
      <c r="I1013" s="1">
        <f t="shared" si="92"/>
        <v>6.9713402661999977</v>
      </c>
      <c r="J1013" t="str">
        <f t="shared" si="93"/>
        <v>Tuesday</v>
      </c>
      <c r="K1013" t="str">
        <f t="shared" si="94"/>
        <v>June</v>
      </c>
      <c r="L1013">
        <f t="shared" si="95"/>
        <v>2024</v>
      </c>
    </row>
    <row r="1014" spans="1:12" x14ac:dyDescent="0.3">
      <c r="A1014" s="2">
        <v>45455</v>
      </c>
      <c r="B1014" s="1">
        <v>212.078201293945</v>
      </c>
      <c r="C1014" s="1">
        <v>219.175001982586</v>
      </c>
      <c r="D1014" s="1">
        <v>205.936908269431</v>
      </c>
      <c r="E1014" s="1">
        <v>206.40472171133399</v>
      </c>
      <c r="F1014" s="1">
        <v>198134300</v>
      </c>
      <c r="G1014" s="1">
        <f t="shared" si="90"/>
        <v>13.238093713154996</v>
      </c>
      <c r="H1014" s="1">
        <f t="shared" si="91"/>
        <v>5.6734795826110087</v>
      </c>
      <c r="I1014" s="1">
        <f t="shared" si="92"/>
        <v>2.7487159865197355</v>
      </c>
      <c r="J1014" t="str">
        <f t="shared" si="93"/>
        <v>Wednesday</v>
      </c>
      <c r="K1014" t="str">
        <f t="shared" si="94"/>
        <v>June</v>
      </c>
      <c r="L1014">
        <f t="shared" si="95"/>
        <v>2024</v>
      </c>
    </row>
    <row r="1015" spans="1:12" x14ac:dyDescent="0.3">
      <c r="A1015" s="2">
        <v>45456</v>
      </c>
      <c r="B1015" s="1">
        <v>213.24273681640599</v>
      </c>
      <c r="C1015" s="1">
        <v>215.741047516127</v>
      </c>
      <c r="D1015" s="1">
        <v>210.61502639534601</v>
      </c>
      <c r="E1015" s="1">
        <v>213.740409359696</v>
      </c>
      <c r="F1015" s="1">
        <v>97862700</v>
      </c>
      <c r="G1015" s="1">
        <f t="shared" si="90"/>
        <v>5.1260211207809903</v>
      </c>
      <c r="H1015" s="1">
        <f t="shared" si="91"/>
        <v>-0.49767254329000821</v>
      </c>
      <c r="I1015" s="1">
        <f t="shared" si="92"/>
        <v>-0.23283970718540786</v>
      </c>
      <c r="J1015" t="str">
        <f t="shared" si="93"/>
        <v>Thursday</v>
      </c>
      <c r="K1015" t="str">
        <f t="shared" si="94"/>
        <v>June</v>
      </c>
      <c r="L1015">
        <f t="shared" si="95"/>
        <v>2024</v>
      </c>
    </row>
    <row r="1016" spans="1:12" x14ac:dyDescent="0.3">
      <c r="A1016" s="2">
        <v>45457</v>
      </c>
      <c r="B1016" s="1">
        <v>211.50086975097599</v>
      </c>
      <c r="C1016" s="1">
        <v>214.168387126857</v>
      </c>
      <c r="D1016" s="1">
        <v>210.316406741626</v>
      </c>
      <c r="E1016" s="1">
        <v>212.85453959198199</v>
      </c>
      <c r="F1016" s="1">
        <v>70122700</v>
      </c>
      <c r="G1016" s="1">
        <f t="shared" si="90"/>
        <v>3.8519803852310019</v>
      </c>
      <c r="H1016" s="1">
        <f t="shared" si="91"/>
        <v>-1.3536698410059955</v>
      </c>
      <c r="I1016" s="1">
        <f t="shared" si="92"/>
        <v>-0.63596005215619411</v>
      </c>
      <c r="J1016" t="str">
        <f t="shared" si="93"/>
        <v>Friday</v>
      </c>
      <c r="K1016" t="str">
        <f t="shared" si="94"/>
        <v>June</v>
      </c>
      <c r="L1016">
        <f t="shared" si="95"/>
        <v>2024</v>
      </c>
    </row>
    <row r="1017" spans="1:12" x14ac:dyDescent="0.3">
      <c r="A1017" s="2">
        <v>45460</v>
      </c>
      <c r="B1017" s="1">
        <v>215.66140747070301</v>
      </c>
      <c r="C1017" s="1">
        <v>217.930792941372</v>
      </c>
      <c r="D1017" s="1">
        <v>211.72979760979899</v>
      </c>
      <c r="E1017" s="1">
        <v>212.376765809125</v>
      </c>
      <c r="F1017" s="1">
        <v>93728300</v>
      </c>
      <c r="G1017" s="1">
        <f t="shared" si="90"/>
        <v>6.2009953315730115</v>
      </c>
      <c r="H1017" s="1">
        <f t="shared" si="91"/>
        <v>3.2846416615780072</v>
      </c>
      <c r="I1017" s="1">
        <f t="shared" si="92"/>
        <v>1.5466106422065493</v>
      </c>
      <c r="J1017" t="str">
        <f t="shared" si="93"/>
        <v>Monday</v>
      </c>
      <c r="K1017" t="str">
        <f t="shared" si="94"/>
        <v>June</v>
      </c>
      <c r="L1017">
        <f t="shared" si="95"/>
        <v>2024</v>
      </c>
    </row>
    <row r="1018" spans="1:12" x14ac:dyDescent="0.3">
      <c r="A1018" s="2">
        <v>45461</v>
      </c>
      <c r="B1018" s="1">
        <v>213.29248046875</v>
      </c>
      <c r="C1018" s="1">
        <v>217.61228945527</v>
      </c>
      <c r="D1018" s="1">
        <v>212.00849205861499</v>
      </c>
      <c r="E1018" s="1">
        <v>216.57712211565999</v>
      </c>
      <c r="F1018" s="1">
        <v>79943300</v>
      </c>
      <c r="G1018" s="1">
        <f t="shared" si="90"/>
        <v>5.6037973966550112</v>
      </c>
      <c r="H1018" s="1">
        <f t="shared" si="91"/>
        <v>-3.2846416469099893</v>
      </c>
      <c r="I1018" s="1">
        <f t="shared" si="92"/>
        <v>-1.5166152430245483</v>
      </c>
      <c r="J1018" t="str">
        <f t="shared" si="93"/>
        <v>Tuesday</v>
      </c>
      <c r="K1018" t="str">
        <f t="shared" si="94"/>
        <v>June</v>
      </c>
      <c r="L1018">
        <f t="shared" si="95"/>
        <v>2024</v>
      </c>
    </row>
    <row r="1019" spans="1:12" x14ac:dyDescent="0.3">
      <c r="A1019" s="2">
        <v>45463</v>
      </c>
      <c r="B1019" s="1">
        <v>208.70394897460901</v>
      </c>
      <c r="C1019" s="1">
        <v>213.242735294743</v>
      </c>
      <c r="D1019" s="1">
        <v>207.877825923872</v>
      </c>
      <c r="E1019" s="1">
        <v>212.934165562386</v>
      </c>
      <c r="F1019" s="1">
        <v>86172500</v>
      </c>
      <c r="G1019" s="1">
        <f t="shared" si="90"/>
        <v>5.3649093708710041</v>
      </c>
      <c r="H1019" s="1">
        <f t="shared" si="91"/>
        <v>-4.2302165877769937</v>
      </c>
      <c r="I1019" s="1">
        <f t="shared" si="92"/>
        <v>-1.9866312090426905</v>
      </c>
      <c r="J1019" t="str">
        <f t="shared" si="93"/>
        <v>Thursday</v>
      </c>
      <c r="K1019" t="str">
        <f t="shared" si="94"/>
        <v>June</v>
      </c>
      <c r="L1019">
        <f t="shared" si="95"/>
        <v>2024</v>
      </c>
    </row>
    <row r="1020" spans="1:12" x14ac:dyDescent="0.3">
      <c r="A1020" s="2">
        <v>45464</v>
      </c>
      <c r="B1020" s="1">
        <v>206.524154663085</v>
      </c>
      <c r="C1020" s="1">
        <v>210.903666909154</v>
      </c>
      <c r="D1020" s="1">
        <v>206.145918675264</v>
      </c>
      <c r="E1020" s="1">
        <v>209.41064929966299</v>
      </c>
      <c r="F1020" s="1">
        <v>246421400</v>
      </c>
      <c r="G1020" s="1">
        <f t="shared" si="90"/>
        <v>4.7577482338899983</v>
      </c>
      <c r="H1020" s="1">
        <f t="shared" si="91"/>
        <v>-2.8864946365779929</v>
      </c>
      <c r="I1020" s="1">
        <f t="shared" si="92"/>
        <v>-1.3783896121001322</v>
      </c>
      <c r="J1020" t="str">
        <f t="shared" si="93"/>
        <v>Friday</v>
      </c>
      <c r="K1020" t="str">
        <f t="shared" si="94"/>
        <v>June</v>
      </c>
      <c r="L1020">
        <f t="shared" si="95"/>
        <v>2024</v>
      </c>
    </row>
    <row r="1021" spans="1:12" x14ac:dyDescent="0.3">
      <c r="A1021" s="2">
        <v>45467</v>
      </c>
      <c r="B1021" s="1">
        <v>207.17111206054599</v>
      </c>
      <c r="C1021" s="1">
        <v>211.709882926202</v>
      </c>
      <c r="D1021" s="1">
        <v>205.62832424046599</v>
      </c>
      <c r="E1021" s="1">
        <v>206.75306897426299</v>
      </c>
      <c r="F1021" s="1">
        <v>80727000</v>
      </c>
      <c r="G1021" s="1">
        <f t="shared" si="90"/>
        <v>6.0815586857360131</v>
      </c>
      <c r="H1021" s="1">
        <f t="shared" si="91"/>
        <v>0.41804308628300646</v>
      </c>
      <c r="I1021" s="1">
        <f t="shared" si="92"/>
        <v>0.20219438016421667</v>
      </c>
      <c r="J1021" t="str">
        <f t="shared" si="93"/>
        <v>Monday</v>
      </c>
      <c r="K1021" t="str">
        <f t="shared" si="94"/>
        <v>June</v>
      </c>
      <c r="L1021">
        <f t="shared" si="95"/>
        <v>2024</v>
      </c>
    </row>
    <row r="1022" spans="1:12" x14ac:dyDescent="0.3">
      <c r="A1022" s="2">
        <v>45468</v>
      </c>
      <c r="B1022" s="1">
        <v>208.09681701660099</v>
      </c>
      <c r="C1022" s="1">
        <v>210.39606187439699</v>
      </c>
      <c r="D1022" s="1">
        <v>207.638951566711</v>
      </c>
      <c r="E1022" s="1">
        <v>208.17643126307101</v>
      </c>
      <c r="F1022" s="1">
        <v>56713900</v>
      </c>
      <c r="G1022" s="1">
        <f t="shared" si="90"/>
        <v>2.7571103076859913</v>
      </c>
      <c r="H1022" s="1">
        <f t="shared" si="91"/>
        <v>-7.961424647001536E-2</v>
      </c>
      <c r="I1022" s="1">
        <f t="shared" si="92"/>
        <v>-3.8243640736355708E-2</v>
      </c>
      <c r="J1022" t="str">
        <f t="shared" si="93"/>
        <v>Tuesday</v>
      </c>
      <c r="K1022" t="str">
        <f t="shared" si="94"/>
        <v>June</v>
      </c>
      <c r="L1022">
        <f t="shared" si="95"/>
        <v>2024</v>
      </c>
    </row>
    <row r="1023" spans="1:12" x14ac:dyDescent="0.3">
      <c r="A1023" s="2">
        <v>45469</v>
      </c>
      <c r="B1023" s="1">
        <v>212.25733947753901</v>
      </c>
      <c r="C1023" s="1">
        <v>213.85984567266399</v>
      </c>
      <c r="D1023" s="1">
        <v>209.65948819693801</v>
      </c>
      <c r="E1023" s="1">
        <v>210.51548557795701</v>
      </c>
      <c r="F1023" s="1">
        <v>66213200</v>
      </c>
      <c r="G1023" s="1">
        <f t="shared" si="90"/>
        <v>4.2003574757259798</v>
      </c>
      <c r="H1023" s="1">
        <f t="shared" si="91"/>
        <v>1.7418538995819972</v>
      </c>
      <c r="I1023" s="1">
        <f t="shared" si="92"/>
        <v>0.82742316784907632</v>
      </c>
      <c r="J1023" t="str">
        <f t="shared" si="93"/>
        <v>Wednesday</v>
      </c>
      <c r="K1023" t="str">
        <f t="shared" si="94"/>
        <v>June</v>
      </c>
      <c r="L1023">
        <f t="shared" si="95"/>
        <v>2024</v>
      </c>
    </row>
    <row r="1024" spans="1:12" x14ac:dyDescent="0.3">
      <c r="A1024" s="2">
        <v>45470</v>
      </c>
      <c r="B1024" s="1">
        <v>213.10339355468699</v>
      </c>
      <c r="C1024" s="1">
        <v>214.7357589232</v>
      </c>
      <c r="D1024" s="1">
        <v>211.36153961685801</v>
      </c>
      <c r="E1024" s="1">
        <v>213.69064352295001</v>
      </c>
      <c r="F1024" s="1">
        <v>49772700</v>
      </c>
      <c r="G1024" s="1">
        <f t="shared" si="90"/>
        <v>3.3742193063419847</v>
      </c>
      <c r="H1024" s="1">
        <f t="shared" si="91"/>
        <v>-0.58724996826302345</v>
      </c>
      <c r="I1024" s="1">
        <f t="shared" si="92"/>
        <v>-0.2748131404265034</v>
      </c>
      <c r="J1024" t="str">
        <f t="shared" si="93"/>
        <v>Thursday</v>
      </c>
      <c r="K1024" t="str">
        <f t="shared" si="94"/>
        <v>June</v>
      </c>
      <c r="L1024">
        <f t="shared" si="95"/>
        <v>2024</v>
      </c>
    </row>
    <row r="1025" spans="1:12" x14ac:dyDescent="0.3">
      <c r="A1025" s="2">
        <v>45471</v>
      </c>
      <c r="B1025" s="1">
        <v>209.63957214355401</v>
      </c>
      <c r="C1025" s="1">
        <v>215.064214882832</v>
      </c>
      <c r="D1025" s="1">
        <v>209.321069621281</v>
      </c>
      <c r="E1025" s="1">
        <v>214.76560832661599</v>
      </c>
      <c r="F1025" s="1">
        <v>82542700</v>
      </c>
      <c r="G1025" s="1">
        <f t="shared" si="90"/>
        <v>5.7431452615510068</v>
      </c>
      <c r="H1025" s="1">
        <f t="shared" si="91"/>
        <v>-5.1260361830619843</v>
      </c>
      <c r="I1025" s="1">
        <f t="shared" si="92"/>
        <v>-2.3868049558783628</v>
      </c>
      <c r="J1025" t="str">
        <f t="shared" si="93"/>
        <v>Friday</v>
      </c>
      <c r="K1025" t="str">
        <f t="shared" si="94"/>
        <v>June</v>
      </c>
      <c r="L1025">
        <f t="shared" si="95"/>
        <v>2024</v>
      </c>
    </row>
    <row r="1026" spans="1:12" x14ac:dyDescent="0.3">
      <c r="A1026" s="2">
        <v>45474</v>
      </c>
      <c r="B1026" s="1">
        <v>215.74104309082</v>
      </c>
      <c r="C1026" s="1">
        <v>216.49749987351001</v>
      </c>
      <c r="D1026" s="1">
        <v>210.93352459872199</v>
      </c>
      <c r="E1026" s="1">
        <v>211.102731437438</v>
      </c>
      <c r="F1026" s="1">
        <v>60402900</v>
      </c>
      <c r="G1026" s="1">
        <f t="shared" si="90"/>
        <v>5.5639752747880209</v>
      </c>
      <c r="H1026" s="1">
        <f t="shared" si="91"/>
        <v>4.6383116533820044</v>
      </c>
      <c r="I1026" s="1">
        <f t="shared" si="92"/>
        <v>2.1971822068804476</v>
      </c>
      <c r="J1026" t="str">
        <f t="shared" si="93"/>
        <v>Monday</v>
      </c>
      <c r="K1026" t="str">
        <f t="shared" si="94"/>
        <v>July</v>
      </c>
      <c r="L1026">
        <f t="shared" si="95"/>
        <v>2024</v>
      </c>
    </row>
    <row r="1027" spans="1:12" x14ac:dyDescent="0.3">
      <c r="A1027" s="2">
        <v>45475</v>
      </c>
      <c r="B1027" s="1">
        <v>219.24465942382801</v>
      </c>
      <c r="C1027" s="1">
        <v>219.35414798734101</v>
      </c>
      <c r="D1027" s="1">
        <v>214.098727314206</v>
      </c>
      <c r="E1027" s="1">
        <v>215.14382747130099</v>
      </c>
      <c r="F1027" s="1">
        <v>58046200</v>
      </c>
      <c r="G1027" s="1">
        <f t="shared" ref="G1027:G1090" si="96">C1027-D1027</f>
        <v>5.2554206731350064</v>
      </c>
      <c r="H1027" s="1">
        <f t="shared" ref="H1027:H1056" si="97">B1027-E1027</f>
        <v>4.1008319525270167</v>
      </c>
      <c r="I1027" s="1">
        <f t="shared" ref="I1027:I1090" si="98">(B1027-E1027)/E1027*100</f>
        <v>1.9060885923274027</v>
      </c>
      <c r="J1027" t="str">
        <f t="shared" ref="J1027:J1090" si="99">TEXT(A1027,"dddd")</f>
        <v>Tuesday</v>
      </c>
      <c r="K1027" t="str">
        <f t="shared" ref="K1027:K1090" si="100">TEXT(A1027,"mmmm")</f>
        <v>July</v>
      </c>
      <c r="L1027">
        <f t="shared" ref="L1027:L1090" si="101">YEAR(A1027)</f>
        <v>2024</v>
      </c>
    </row>
    <row r="1028" spans="1:12" x14ac:dyDescent="0.3">
      <c r="A1028" s="2">
        <v>45476</v>
      </c>
      <c r="B1028" s="1">
        <v>220.51870727539</v>
      </c>
      <c r="C1028" s="1">
        <v>220.51870727539</v>
      </c>
      <c r="D1028" s="1">
        <v>218.01043340115399</v>
      </c>
      <c r="E1028" s="1">
        <v>218.97591935149799</v>
      </c>
      <c r="F1028" s="1">
        <v>37369800</v>
      </c>
      <c r="G1028" s="1">
        <f t="shared" si="96"/>
        <v>2.5082738742360107</v>
      </c>
      <c r="H1028" s="1">
        <f t="shared" si="97"/>
        <v>1.542787923892007</v>
      </c>
      <c r="I1028" s="1">
        <f t="shared" si="98"/>
        <v>0.70454684170798665</v>
      </c>
      <c r="J1028" t="str">
        <f t="shared" si="99"/>
        <v>Wednesday</v>
      </c>
      <c r="K1028" t="str">
        <f t="shared" si="100"/>
        <v>July</v>
      </c>
      <c r="L1028">
        <f t="shared" si="101"/>
        <v>2024</v>
      </c>
    </row>
    <row r="1029" spans="1:12" x14ac:dyDescent="0.3">
      <c r="A1029" s="2">
        <v>45478</v>
      </c>
      <c r="B1029" s="1">
        <v>225.28639221191401</v>
      </c>
      <c r="C1029" s="1">
        <v>225.395880773583</v>
      </c>
      <c r="D1029" s="1">
        <v>220.61822155456301</v>
      </c>
      <c r="E1029" s="1">
        <v>220.61822155456301</v>
      </c>
      <c r="F1029" s="1">
        <v>60412400</v>
      </c>
      <c r="G1029" s="1">
        <f t="shared" si="96"/>
        <v>4.7776592190199949</v>
      </c>
      <c r="H1029" s="1">
        <f t="shared" si="97"/>
        <v>4.6681706573509985</v>
      </c>
      <c r="I1029" s="1">
        <f t="shared" si="98"/>
        <v>2.1159497272968784</v>
      </c>
      <c r="J1029" t="str">
        <f t="shared" si="99"/>
        <v>Friday</v>
      </c>
      <c r="K1029" t="str">
        <f t="shared" si="100"/>
        <v>July</v>
      </c>
      <c r="L1029">
        <f t="shared" si="101"/>
        <v>2024</v>
      </c>
    </row>
    <row r="1030" spans="1:12" x14ac:dyDescent="0.3">
      <c r="A1030" s="2">
        <v>45481</v>
      </c>
      <c r="B1030" s="1">
        <v>226.759521484375</v>
      </c>
      <c r="C1030" s="1">
        <v>226.78938062149899</v>
      </c>
      <c r="D1030" s="1">
        <v>222.21078721739201</v>
      </c>
      <c r="E1030" s="1">
        <v>226.03290864697601</v>
      </c>
      <c r="F1030" s="1">
        <v>59085900</v>
      </c>
      <c r="G1030" s="1">
        <f t="shared" si="96"/>
        <v>4.5785934041069822</v>
      </c>
      <c r="H1030" s="1">
        <f t="shared" si="97"/>
        <v>0.72661283739898863</v>
      </c>
      <c r="I1030" s="1">
        <f t="shared" si="98"/>
        <v>0.32146329565392229</v>
      </c>
      <c r="J1030" t="str">
        <f t="shared" si="99"/>
        <v>Monday</v>
      </c>
      <c r="K1030" t="str">
        <f t="shared" si="100"/>
        <v>July</v>
      </c>
      <c r="L1030">
        <f t="shared" si="101"/>
        <v>2024</v>
      </c>
    </row>
    <row r="1031" spans="1:12" x14ac:dyDescent="0.3">
      <c r="A1031" s="2">
        <v>45482</v>
      </c>
      <c r="B1031" s="1">
        <v>227.61550903320301</v>
      </c>
      <c r="C1031" s="1">
        <v>228.33215871662</v>
      </c>
      <c r="D1031" s="1">
        <v>225.316264293807</v>
      </c>
      <c r="E1031" s="1">
        <v>226.869000211957</v>
      </c>
      <c r="F1031" s="1">
        <v>48076100</v>
      </c>
      <c r="G1031" s="1">
        <f t="shared" si="96"/>
        <v>3.0158944228130053</v>
      </c>
      <c r="H1031" s="1">
        <f t="shared" si="97"/>
        <v>0.74650882124601026</v>
      </c>
      <c r="I1031" s="1">
        <f t="shared" si="98"/>
        <v>0.32904840262379131</v>
      </c>
      <c r="J1031" t="str">
        <f t="shared" si="99"/>
        <v>Tuesday</v>
      </c>
      <c r="K1031" t="str">
        <f t="shared" si="100"/>
        <v>July</v>
      </c>
      <c r="L1031">
        <f t="shared" si="101"/>
        <v>2024</v>
      </c>
    </row>
    <row r="1032" spans="1:12" x14ac:dyDescent="0.3">
      <c r="A1032" s="2">
        <v>45483</v>
      </c>
      <c r="B1032" s="1">
        <v>231.89549255371</v>
      </c>
      <c r="C1032" s="1">
        <v>231.995033136844</v>
      </c>
      <c r="D1032" s="1">
        <v>228.18285965679701</v>
      </c>
      <c r="E1032" s="1">
        <v>228.23262994836301</v>
      </c>
      <c r="F1032" s="1">
        <v>62627700</v>
      </c>
      <c r="G1032" s="1">
        <f t="shared" si="96"/>
        <v>3.8121734800469937</v>
      </c>
      <c r="H1032" s="1">
        <f t="shared" si="97"/>
        <v>3.6628626053469873</v>
      </c>
      <c r="I1032" s="1">
        <f t="shared" si="98"/>
        <v>1.6048812153528176</v>
      </c>
      <c r="J1032" t="str">
        <f t="shared" si="99"/>
        <v>Wednesday</v>
      </c>
      <c r="K1032" t="str">
        <f t="shared" si="100"/>
        <v>July</v>
      </c>
      <c r="L1032">
        <f t="shared" si="101"/>
        <v>2024</v>
      </c>
    </row>
    <row r="1033" spans="1:12" x14ac:dyDescent="0.3">
      <c r="A1033" s="2">
        <v>45484</v>
      </c>
      <c r="B1033" s="1">
        <v>226.51069641113199</v>
      </c>
      <c r="C1033" s="1">
        <v>231.30825199534101</v>
      </c>
      <c r="D1033" s="1">
        <v>224.719072156294</v>
      </c>
      <c r="E1033" s="1">
        <v>230.31290687462601</v>
      </c>
      <c r="F1033" s="1">
        <v>64710600</v>
      </c>
      <c r="G1033" s="1">
        <f t="shared" si="96"/>
        <v>6.5891798390470058</v>
      </c>
      <c r="H1033" s="1">
        <f t="shared" si="97"/>
        <v>-3.8022104634940206</v>
      </c>
      <c r="I1033" s="1">
        <f t="shared" si="98"/>
        <v>-1.6508890079546459</v>
      </c>
      <c r="J1033" t="str">
        <f t="shared" si="99"/>
        <v>Thursday</v>
      </c>
      <c r="K1033" t="str">
        <f t="shared" si="100"/>
        <v>July</v>
      </c>
      <c r="L1033">
        <f t="shared" si="101"/>
        <v>2024</v>
      </c>
    </row>
    <row r="1034" spans="1:12" x14ac:dyDescent="0.3">
      <c r="A1034" s="2">
        <v>45485</v>
      </c>
      <c r="B1034" s="1">
        <v>229.46684265136699</v>
      </c>
      <c r="C1034" s="1">
        <v>231.55707334519801</v>
      </c>
      <c r="D1034" s="1">
        <v>227.61550023869799</v>
      </c>
      <c r="E1034" s="1">
        <v>227.85438851986001</v>
      </c>
      <c r="F1034" s="1">
        <v>53046500</v>
      </c>
      <c r="G1034" s="1">
        <f t="shared" si="96"/>
        <v>3.9415731065000159</v>
      </c>
      <c r="H1034" s="1">
        <f t="shared" si="97"/>
        <v>1.6124541315069791</v>
      </c>
      <c r="I1034" s="1">
        <f t="shared" si="98"/>
        <v>0.70766867470996109</v>
      </c>
      <c r="J1034" t="str">
        <f t="shared" si="99"/>
        <v>Friday</v>
      </c>
      <c r="K1034" t="str">
        <f t="shared" si="100"/>
        <v>July</v>
      </c>
      <c r="L1034">
        <f t="shared" si="101"/>
        <v>2024</v>
      </c>
    </row>
    <row r="1035" spans="1:12" x14ac:dyDescent="0.3">
      <c r="A1035" s="2">
        <v>45488</v>
      </c>
      <c r="B1035" s="1">
        <v>233.30888366699199</v>
      </c>
      <c r="C1035" s="1">
        <v>236.12571210202401</v>
      </c>
      <c r="D1035" s="1">
        <v>232.00498402552299</v>
      </c>
      <c r="E1035" s="1">
        <v>235.37920328245599</v>
      </c>
      <c r="F1035" s="1">
        <v>62631300</v>
      </c>
      <c r="G1035" s="1">
        <f t="shared" si="96"/>
        <v>4.1207280765010239</v>
      </c>
      <c r="H1035" s="1">
        <f t="shared" si="97"/>
        <v>-2.0703196154640011</v>
      </c>
      <c r="I1035" s="1">
        <f t="shared" si="98"/>
        <v>-0.87956777259527441</v>
      </c>
      <c r="J1035" t="str">
        <f t="shared" si="99"/>
        <v>Monday</v>
      </c>
      <c r="K1035" t="str">
        <f t="shared" si="100"/>
        <v>July</v>
      </c>
      <c r="L1035">
        <f t="shared" si="101"/>
        <v>2024</v>
      </c>
    </row>
    <row r="1036" spans="1:12" x14ac:dyDescent="0.3">
      <c r="A1036" s="2">
        <v>45489</v>
      </c>
      <c r="B1036" s="1">
        <v>233.72694396972599</v>
      </c>
      <c r="C1036" s="1">
        <v>235.170191329012</v>
      </c>
      <c r="D1036" s="1">
        <v>231.24852919997599</v>
      </c>
      <c r="E1036" s="1">
        <v>233.906098797829</v>
      </c>
      <c r="F1036" s="1">
        <v>43234300</v>
      </c>
      <c r="G1036" s="1">
        <f t="shared" si="96"/>
        <v>3.9216621290360081</v>
      </c>
      <c r="H1036" s="1">
        <f t="shared" si="97"/>
        <v>-0.17915482810300887</v>
      </c>
      <c r="I1036" s="1">
        <f t="shared" si="98"/>
        <v>-7.6592627992080262E-2</v>
      </c>
      <c r="J1036" t="str">
        <f t="shared" si="99"/>
        <v>Tuesday</v>
      </c>
      <c r="K1036" t="str">
        <f t="shared" si="100"/>
        <v>July</v>
      </c>
      <c r="L1036">
        <f t="shared" si="101"/>
        <v>2024</v>
      </c>
    </row>
    <row r="1037" spans="1:12" x14ac:dyDescent="0.3">
      <c r="A1037" s="2">
        <v>45490</v>
      </c>
      <c r="B1037" s="1">
        <v>227.81459045410099</v>
      </c>
      <c r="C1037" s="1">
        <v>230.382582624555</v>
      </c>
      <c r="D1037" s="1">
        <v>225.58501197125599</v>
      </c>
      <c r="E1037" s="1">
        <v>228.38192926123901</v>
      </c>
      <c r="F1037" s="1">
        <v>57345900</v>
      </c>
      <c r="G1037" s="1">
        <f t="shared" si="96"/>
        <v>4.7975706532990046</v>
      </c>
      <c r="H1037" s="1">
        <f t="shared" si="97"/>
        <v>-0.56733880713801454</v>
      </c>
      <c r="I1037" s="1">
        <f t="shared" si="98"/>
        <v>-0.24841668032721331</v>
      </c>
      <c r="J1037" t="str">
        <f t="shared" si="99"/>
        <v>Wednesday</v>
      </c>
      <c r="K1037" t="str">
        <f t="shared" si="100"/>
        <v>July</v>
      </c>
      <c r="L1037">
        <f t="shared" si="101"/>
        <v>2024</v>
      </c>
    </row>
    <row r="1038" spans="1:12" x14ac:dyDescent="0.3">
      <c r="A1038" s="2">
        <v>45491</v>
      </c>
      <c r="B1038" s="1">
        <v>223.13644409179599</v>
      </c>
      <c r="C1038" s="1">
        <v>229.367313771151</v>
      </c>
      <c r="D1038" s="1">
        <v>221.23534660541301</v>
      </c>
      <c r="E1038" s="1">
        <v>229.20805491946399</v>
      </c>
      <c r="F1038" s="1">
        <v>66034600</v>
      </c>
      <c r="G1038" s="1">
        <f t="shared" si="96"/>
        <v>8.1319671657379899</v>
      </c>
      <c r="H1038" s="1">
        <f t="shared" si="97"/>
        <v>-6.0716108276679961</v>
      </c>
      <c r="I1038" s="1">
        <f t="shared" si="98"/>
        <v>-2.6489517699547496</v>
      </c>
      <c r="J1038" t="str">
        <f t="shared" si="99"/>
        <v>Thursday</v>
      </c>
      <c r="K1038" t="str">
        <f t="shared" si="100"/>
        <v>July</v>
      </c>
      <c r="L1038">
        <f t="shared" si="101"/>
        <v>2024</v>
      </c>
    </row>
    <row r="1039" spans="1:12" x14ac:dyDescent="0.3">
      <c r="A1039" s="2">
        <v>45492</v>
      </c>
      <c r="B1039" s="1">
        <v>223.265853881835</v>
      </c>
      <c r="C1039" s="1">
        <v>225.74426861436001</v>
      </c>
      <c r="D1039" s="1">
        <v>222.24064965794901</v>
      </c>
      <c r="E1039" s="1">
        <v>223.77348959602401</v>
      </c>
      <c r="F1039" s="1">
        <v>49151500</v>
      </c>
      <c r="G1039" s="1">
        <f t="shared" si="96"/>
        <v>3.5036189564110032</v>
      </c>
      <c r="H1039" s="1">
        <f t="shared" si="97"/>
        <v>-0.5076357141890071</v>
      </c>
      <c r="I1039" s="1">
        <f t="shared" si="98"/>
        <v>-0.22685248154526108</v>
      </c>
      <c r="J1039" t="str">
        <f t="shared" si="99"/>
        <v>Friday</v>
      </c>
      <c r="K1039" t="str">
        <f t="shared" si="100"/>
        <v>July</v>
      </c>
      <c r="L1039">
        <f t="shared" si="101"/>
        <v>2024</v>
      </c>
    </row>
    <row r="1040" spans="1:12" x14ac:dyDescent="0.3">
      <c r="A1040" s="2">
        <v>45495</v>
      </c>
      <c r="B1040" s="1">
        <v>222.91749572753901</v>
      </c>
      <c r="C1040" s="1">
        <v>226.71970611955999</v>
      </c>
      <c r="D1040" s="1">
        <v>222.05153516111699</v>
      </c>
      <c r="E1040" s="1">
        <v>225.95328613844299</v>
      </c>
      <c r="F1040" s="1">
        <v>48201800</v>
      </c>
      <c r="G1040" s="1">
        <f t="shared" si="96"/>
        <v>4.6681709584429996</v>
      </c>
      <c r="H1040" s="1">
        <f t="shared" si="97"/>
        <v>-3.035790410903985</v>
      </c>
      <c r="I1040" s="1">
        <f t="shared" si="98"/>
        <v>-1.3435478026391425</v>
      </c>
      <c r="J1040" t="str">
        <f t="shared" si="99"/>
        <v>Monday</v>
      </c>
      <c r="K1040" t="str">
        <f t="shared" si="100"/>
        <v>July</v>
      </c>
      <c r="L1040">
        <f t="shared" si="101"/>
        <v>2024</v>
      </c>
    </row>
    <row r="1041" spans="1:12" x14ac:dyDescent="0.3">
      <c r="A1041" s="2">
        <v>45496</v>
      </c>
      <c r="B1041" s="1">
        <v>223.96258544921801</v>
      </c>
      <c r="C1041" s="1">
        <v>225.88360930378599</v>
      </c>
      <c r="D1041" s="1">
        <v>221.643429647592</v>
      </c>
      <c r="E1041" s="1">
        <v>223.32556522126899</v>
      </c>
      <c r="F1041" s="1">
        <v>39960300</v>
      </c>
      <c r="G1041" s="1">
        <f t="shared" si="96"/>
        <v>4.2401796561939875</v>
      </c>
      <c r="H1041" s="1">
        <f t="shared" si="97"/>
        <v>0.63702022794902291</v>
      </c>
      <c r="I1041" s="1">
        <f t="shared" si="98"/>
        <v>0.28524285937343041</v>
      </c>
      <c r="J1041" t="str">
        <f t="shared" si="99"/>
        <v>Tuesday</v>
      </c>
      <c r="K1041" t="str">
        <f t="shared" si="100"/>
        <v>July</v>
      </c>
      <c r="L1041">
        <f t="shared" si="101"/>
        <v>2024</v>
      </c>
    </row>
    <row r="1042" spans="1:12" x14ac:dyDescent="0.3">
      <c r="A1042" s="2">
        <v>45497</v>
      </c>
      <c r="B1042" s="1">
        <v>217.522705078125</v>
      </c>
      <c r="C1042" s="1">
        <v>223.753574941159</v>
      </c>
      <c r="D1042" s="1">
        <v>216.11928007107099</v>
      </c>
      <c r="E1042" s="1">
        <v>222.95729584700999</v>
      </c>
      <c r="F1042" s="1">
        <v>61777600</v>
      </c>
      <c r="G1042" s="1">
        <f t="shared" si="96"/>
        <v>7.6342948700880129</v>
      </c>
      <c r="H1042" s="1">
        <f t="shared" si="97"/>
        <v>-5.4345907688849877</v>
      </c>
      <c r="I1042" s="1">
        <f t="shared" si="98"/>
        <v>-2.4375029972619169</v>
      </c>
      <c r="J1042" t="str">
        <f t="shared" si="99"/>
        <v>Wednesday</v>
      </c>
      <c r="K1042" t="str">
        <f t="shared" si="100"/>
        <v>July</v>
      </c>
      <c r="L1042">
        <f t="shared" si="101"/>
        <v>2024</v>
      </c>
    </row>
    <row r="1043" spans="1:12" x14ac:dyDescent="0.3">
      <c r="A1043" s="2">
        <v>45498</v>
      </c>
      <c r="B1043" s="1">
        <v>216.47760009765599</v>
      </c>
      <c r="C1043" s="1">
        <v>219.82196006861699</v>
      </c>
      <c r="D1043" s="1">
        <v>213.620949480364</v>
      </c>
      <c r="E1043" s="1">
        <v>217.91088420998801</v>
      </c>
      <c r="F1043" s="1">
        <v>51391200</v>
      </c>
      <c r="G1043" s="1">
        <f t="shared" si="96"/>
        <v>6.2010105882529842</v>
      </c>
      <c r="H1043" s="1">
        <f t="shared" si="97"/>
        <v>-1.4332841123320179</v>
      </c>
      <c r="I1043" s="1">
        <f t="shared" si="98"/>
        <v>-0.65773865198529757</v>
      </c>
      <c r="J1043" t="str">
        <f t="shared" si="99"/>
        <v>Thursday</v>
      </c>
      <c r="K1043" t="str">
        <f t="shared" si="100"/>
        <v>July</v>
      </c>
      <c r="L1043">
        <f t="shared" si="101"/>
        <v>2024</v>
      </c>
    </row>
    <row r="1044" spans="1:12" x14ac:dyDescent="0.3">
      <c r="A1044" s="2">
        <v>45499</v>
      </c>
      <c r="B1044" s="1">
        <v>216.94543457031199</v>
      </c>
      <c r="C1044" s="1">
        <v>218.468311427727</v>
      </c>
      <c r="D1044" s="1">
        <v>215.004499386606</v>
      </c>
      <c r="E1044" s="1">
        <v>217.68198025772799</v>
      </c>
      <c r="F1044" s="1">
        <v>41601300</v>
      </c>
      <c r="G1044" s="1">
        <f t="shared" si="96"/>
        <v>3.4638120411210025</v>
      </c>
      <c r="H1044" s="1">
        <f t="shared" si="97"/>
        <v>-0.73654568741599746</v>
      </c>
      <c r="I1044" s="1">
        <f t="shared" si="98"/>
        <v>-0.33835859382754269</v>
      </c>
      <c r="J1044" t="str">
        <f t="shared" si="99"/>
        <v>Friday</v>
      </c>
      <c r="K1044" t="str">
        <f t="shared" si="100"/>
        <v>July</v>
      </c>
      <c r="L1044">
        <f t="shared" si="101"/>
        <v>2024</v>
      </c>
    </row>
    <row r="1045" spans="1:12" x14ac:dyDescent="0.3">
      <c r="A1045" s="2">
        <v>45502</v>
      </c>
      <c r="B1045" s="1">
        <v>217.22413635253901</v>
      </c>
      <c r="C1045" s="1">
        <v>218.279199807477</v>
      </c>
      <c r="D1045" s="1">
        <v>214.74572140041599</v>
      </c>
      <c r="E1045" s="1">
        <v>215.950095744187</v>
      </c>
      <c r="F1045" s="1">
        <v>36311800</v>
      </c>
      <c r="G1045" s="1">
        <f t="shared" si="96"/>
        <v>3.5334784070610112</v>
      </c>
      <c r="H1045" s="1">
        <f t="shared" si="97"/>
        <v>1.2740406083520099</v>
      </c>
      <c r="I1045" s="1">
        <f t="shared" si="98"/>
        <v>0.58996992057888675</v>
      </c>
      <c r="J1045" t="str">
        <f t="shared" si="99"/>
        <v>Monday</v>
      </c>
      <c r="K1045" t="str">
        <f t="shared" si="100"/>
        <v>July</v>
      </c>
      <c r="L1045">
        <f t="shared" si="101"/>
        <v>2024</v>
      </c>
    </row>
    <row r="1046" spans="1:12" x14ac:dyDescent="0.3">
      <c r="A1046" s="2">
        <v>45503</v>
      </c>
      <c r="B1046" s="1">
        <v>217.78150939941401</v>
      </c>
      <c r="C1046" s="1">
        <v>219.304386176777</v>
      </c>
      <c r="D1046" s="1">
        <v>215.113976652373</v>
      </c>
      <c r="E1046" s="1">
        <v>218.169693378197</v>
      </c>
      <c r="F1046" s="1">
        <v>41643800</v>
      </c>
      <c r="G1046" s="1">
        <f t="shared" si="96"/>
        <v>4.1904095244040036</v>
      </c>
      <c r="H1046" s="1">
        <f t="shared" si="97"/>
        <v>-0.38818397878299038</v>
      </c>
      <c r="I1046" s="1">
        <f t="shared" si="98"/>
        <v>-0.17792754473467301</v>
      </c>
      <c r="J1046" t="str">
        <f t="shared" si="99"/>
        <v>Tuesday</v>
      </c>
      <c r="K1046" t="str">
        <f t="shared" si="100"/>
        <v>July</v>
      </c>
      <c r="L1046">
        <f t="shared" si="101"/>
        <v>2024</v>
      </c>
    </row>
    <row r="1047" spans="1:12" x14ac:dyDescent="0.3">
      <c r="A1047" s="2">
        <v>45504</v>
      </c>
      <c r="B1047" s="1">
        <v>221.04623413085901</v>
      </c>
      <c r="C1047" s="1">
        <v>222.77814001369299</v>
      </c>
      <c r="D1047" s="1">
        <v>219.602986822378</v>
      </c>
      <c r="E1047" s="1">
        <v>220.40921389598199</v>
      </c>
      <c r="F1047" s="1">
        <v>50036300</v>
      </c>
      <c r="G1047" s="1">
        <f t="shared" si="96"/>
        <v>3.1751531913149904</v>
      </c>
      <c r="H1047" s="1">
        <f t="shared" si="97"/>
        <v>0.63702023487701354</v>
      </c>
      <c r="I1047" s="1">
        <f t="shared" si="98"/>
        <v>0.28901706222573947</v>
      </c>
      <c r="J1047" t="str">
        <f t="shared" si="99"/>
        <v>Wednesday</v>
      </c>
      <c r="K1047" t="str">
        <f t="shared" si="100"/>
        <v>July</v>
      </c>
      <c r="L1047">
        <f t="shared" si="101"/>
        <v>2024</v>
      </c>
    </row>
    <row r="1048" spans="1:12" x14ac:dyDescent="0.3">
      <c r="A1048" s="2">
        <v>45505</v>
      </c>
      <c r="B1048" s="1">
        <v>217.34355163574199</v>
      </c>
      <c r="C1048" s="1">
        <v>223.435058647305</v>
      </c>
      <c r="D1048" s="1">
        <v>216.00979287753501</v>
      </c>
      <c r="E1048" s="1">
        <v>223.32557008131701</v>
      </c>
      <c r="F1048" s="1">
        <v>62501000</v>
      </c>
      <c r="G1048" s="1">
        <f t="shared" si="96"/>
        <v>7.4252657697699931</v>
      </c>
      <c r="H1048" s="1">
        <f t="shared" si="97"/>
        <v>-5.9820184455750223</v>
      </c>
      <c r="I1048" s="1">
        <f t="shared" si="98"/>
        <v>-2.6786088325653252</v>
      </c>
      <c r="J1048" t="str">
        <f t="shared" si="99"/>
        <v>Thursday</v>
      </c>
      <c r="K1048" t="str">
        <f t="shared" si="100"/>
        <v>August</v>
      </c>
      <c r="L1048">
        <f t="shared" si="101"/>
        <v>2024</v>
      </c>
    </row>
    <row r="1049" spans="1:12" x14ac:dyDescent="0.3">
      <c r="A1049" s="2">
        <v>45506</v>
      </c>
      <c r="B1049" s="1">
        <v>218.83656311035099</v>
      </c>
      <c r="C1049" s="1">
        <v>224.54984915998</v>
      </c>
      <c r="D1049" s="1">
        <v>216.696577329815</v>
      </c>
      <c r="E1049" s="1">
        <v>218.12986144285099</v>
      </c>
      <c r="F1049" s="1">
        <v>105568600</v>
      </c>
      <c r="G1049" s="1">
        <f t="shared" si="96"/>
        <v>7.8532718301649993</v>
      </c>
      <c r="H1049" s="1">
        <f t="shared" si="97"/>
        <v>0.70670166749999908</v>
      </c>
      <c r="I1049" s="1">
        <f t="shared" si="98"/>
        <v>0.32398208242806392</v>
      </c>
      <c r="J1049" t="str">
        <f t="shared" si="99"/>
        <v>Friday</v>
      </c>
      <c r="K1049" t="str">
        <f t="shared" si="100"/>
        <v>August</v>
      </c>
      <c r="L1049">
        <f t="shared" si="101"/>
        <v>2024</v>
      </c>
    </row>
    <row r="1050" spans="1:12" x14ac:dyDescent="0.3">
      <c r="A1050" s="2">
        <v>45509</v>
      </c>
      <c r="B1050" s="1">
        <v>208.29588317871</v>
      </c>
      <c r="C1050" s="1">
        <v>212.50618889821899</v>
      </c>
      <c r="D1050" s="1">
        <v>195.087648824594</v>
      </c>
      <c r="E1050" s="1">
        <v>198.16326168396</v>
      </c>
      <c r="F1050" s="1">
        <v>119548600</v>
      </c>
      <c r="G1050" s="1">
        <f t="shared" si="96"/>
        <v>17.418540073624996</v>
      </c>
      <c r="H1050" s="1">
        <f t="shared" si="97"/>
        <v>10.132621494749998</v>
      </c>
      <c r="I1050" s="1">
        <f t="shared" si="98"/>
        <v>5.1132694368494871</v>
      </c>
      <c r="J1050" t="str">
        <f t="shared" si="99"/>
        <v>Monday</v>
      </c>
      <c r="K1050" t="str">
        <f t="shared" si="100"/>
        <v>August</v>
      </c>
      <c r="L1050">
        <f t="shared" si="101"/>
        <v>2024</v>
      </c>
    </row>
    <row r="1051" spans="1:12" x14ac:dyDescent="0.3">
      <c r="A1051" s="2">
        <v>45510</v>
      </c>
      <c r="B1051" s="1">
        <v>206.26535034179599</v>
      </c>
      <c r="C1051" s="1">
        <v>209.012512398403</v>
      </c>
      <c r="D1051" s="1">
        <v>200.13403637997601</v>
      </c>
      <c r="E1051" s="1">
        <v>204.344341686512</v>
      </c>
      <c r="F1051" s="1">
        <v>69660500</v>
      </c>
      <c r="G1051" s="1">
        <f t="shared" si="96"/>
        <v>8.8784760184269942</v>
      </c>
      <c r="H1051" s="1">
        <f t="shared" si="97"/>
        <v>1.9210086552839982</v>
      </c>
      <c r="I1051" s="1">
        <f t="shared" si="98"/>
        <v>0.94008409502771995</v>
      </c>
      <c r="J1051" t="str">
        <f t="shared" si="99"/>
        <v>Tuesday</v>
      </c>
      <c r="K1051" t="str">
        <f t="shared" si="100"/>
        <v>August</v>
      </c>
      <c r="L1051">
        <f t="shared" si="101"/>
        <v>2024</v>
      </c>
    </row>
    <row r="1052" spans="1:12" x14ac:dyDescent="0.3">
      <c r="A1052" s="2">
        <v>45511</v>
      </c>
      <c r="B1052" s="1">
        <v>208.84330749511699</v>
      </c>
      <c r="C1052" s="1">
        <v>212.64551772150699</v>
      </c>
      <c r="D1052" s="1">
        <v>205.429266046327</v>
      </c>
      <c r="E1052" s="1">
        <v>205.93688655864301</v>
      </c>
      <c r="F1052" s="1">
        <v>63516400</v>
      </c>
      <c r="G1052" s="1">
        <f t="shared" si="96"/>
        <v>7.2162516751799899</v>
      </c>
      <c r="H1052" s="1">
        <f t="shared" si="97"/>
        <v>2.9064209364739781</v>
      </c>
      <c r="I1052" s="1">
        <f t="shared" si="98"/>
        <v>1.4113163431002633</v>
      </c>
      <c r="J1052" t="str">
        <f t="shared" si="99"/>
        <v>Wednesday</v>
      </c>
      <c r="K1052" t="str">
        <f t="shared" si="100"/>
        <v>August</v>
      </c>
      <c r="L1052">
        <f t="shared" si="101"/>
        <v>2024</v>
      </c>
    </row>
    <row r="1053" spans="1:12" x14ac:dyDescent="0.3">
      <c r="A1053" s="2">
        <v>45512</v>
      </c>
      <c r="B1053" s="1">
        <v>212.31706237792901</v>
      </c>
      <c r="C1053" s="1">
        <v>213.20291891579001</v>
      </c>
      <c r="D1053" s="1">
        <v>207.857920550432</v>
      </c>
      <c r="E1053" s="1">
        <v>212.11799639405001</v>
      </c>
      <c r="F1053" s="1">
        <v>47161100</v>
      </c>
      <c r="G1053" s="1">
        <f t="shared" si="96"/>
        <v>5.3449983653580091</v>
      </c>
      <c r="H1053" s="1">
        <f t="shared" si="97"/>
        <v>0.19906598387899521</v>
      </c>
      <c r="I1053" s="1">
        <f t="shared" si="98"/>
        <v>9.3846815104359091E-2</v>
      </c>
      <c r="J1053" t="str">
        <f t="shared" si="99"/>
        <v>Thursday</v>
      </c>
      <c r="K1053" t="str">
        <f t="shared" si="100"/>
        <v>August</v>
      </c>
      <c r="L1053">
        <f t="shared" si="101"/>
        <v>2024</v>
      </c>
    </row>
    <row r="1054" spans="1:12" x14ac:dyDescent="0.3">
      <c r="A1054" s="2">
        <v>45513</v>
      </c>
      <c r="B1054" s="1">
        <v>215.23342895507801</v>
      </c>
      <c r="C1054" s="1">
        <v>215.77090862412399</v>
      </c>
      <c r="D1054" s="1">
        <v>210.98330114399801</v>
      </c>
      <c r="E1054" s="1">
        <v>211.112700866518</v>
      </c>
      <c r="F1054" s="1">
        <v>42201600</v>
      </c>
      <c r="G1054" s="1">
        <f t="shared" si="96"/>
        <v>4.7876074801259847</v>
      </c>
      <c r="H1054" s="1">
        <f t="shared" si="97"/>
        <v>4.1207280885600142</v>
      </c>
      <c r="I1054" s="1">
        <f t="shared" si="98"/>
        <v>1.9519091327269134</v>
      </c>
      <c r="J1054" t="str">
        <f t="shared" si="99"/>
        <v>Friday</v>
      </c>
      <c r="K1054" t="str">
        <f t="shared" si="100"/>
        <v>August</v>
      </c>
      <c r="L1054">
        <f t="shared" si="101"/>
        <v>2024</v>
      </c>
    </row>
    <row r="1055" spans="1:12" x14ac:dyDescent="0.3">
      <c r="A1055" s="2">
        <v>45516</v>
      </c>
      <c r="B1055" s="1">
        <v>216.76802062988199</v>
      </c>
      <c r="C1055" s="1">
        <v>218.74108070032199</v>
      </c>
      <c r="D1055" s="1">
        <v>214.844788457276</v>
      </c>
      <c r="E1055" s="1">
        <v>215.313143327304</v>
      </c>
      <c r="F1055" s="1">
        <v>38028100</v>
      </c>
      <c r="G1055" s="1">
        <f t="shared" si="96"/>
        <v>3.8962922430459912</v>
      </c>
      <c r="H1055" s="1">
        <f t="shared" si="97"/>
        <v>1.4548773025779838</v>
      </c>
      <c r="I1055" s="1">
        <f t="shared" si="98"/>
        <v>0.67570296921743456</v>
      </c>
      <c r="J1055" t="str">
        <f t="shared" si="99"/>
        <v>Monday</v>
      </c>
      <c r="K1055" t="str">
        <f t="shared" si="100"/>
        <v>August</v>
      </c>
      <c r="L1055">
        <f t="shared" si="101"/>
        <v>2024</v>
      </c>
    </row>
    <row r="1056" spans="1:12" x14ac:dyDescent="0.3">
      <c r="A1056" s="2">
        <v>45517</v>
      </c>
      <c r="B1056" s="1">
        <v>220.49494934082</v>
      </c>
      <c r="C1056" s="1">
        <v>221.11277276612</v>
      </c>
      <c r="D1056" s="1">
        <v>218.242855838948</v>
      </c>
      <c r="E1056" s="1">
        <v>218.242855838948</v>
      </c>
      <c r="F1056" s="1">
        <v>44155300</v>
      </c>
      <c r="G1056" s="1">
        <f t="shared" si="96"/>
        <v>2.8699169271719995</v>
      </c>
      <c r="H1056" s="1">
        <f t="shared" si="97"/>
        <v>2.2520935018719968</v>
      </c>
      <c r="I1056" s="1">
        <f t="shared" si="98"/>
        <v>1.0319208357197847</v>
      </c>
      <c r="J1056" t="str">
        <f t="shared" si="99"/>
        <v>Tuesday</v>
      </c>
      <c r="K1056" t="str">
        <f t="shared" si="100"/>
        <v>August</v>
      </c>
      <c r="L1056">
        <f t="shared" si="101"/>
        <v>2024</v>
      </c>
    </row>
    <row r="1057" spans="1:12" x14ac:dyDescent="0.3">
      <c r="A1057" s="2">
        <v>45518</v>
      </c>
      <c r="B1057" s="1">
        <v>220.94334411621</v>
      </c>
      <c r="C1057" s="1">
        <v>222.24875291914299</v>
      </c>
      <c r="D1057" s="1">
        <v>218.930415663074</v>
      </c>
      <c r="E1057" s="1">
        <v>219.79737850280799</v>
      </c>
      <c r="F1057" s="1">
        <v>41960600</v>
      </c>
      <c r="G1057" s="1">
        <f t="shared" si="96"/>
        <v>3.3183372560689861</v>
      </c>
      <c r="H1057" s="1">
        <f>B1057-E1057</f>
        <v>1.1459656134020122</v>
      </c>
      <c r="I1057" s="1">
        <f t="shared" si="98"/>
        <v>0.52137364931646446</v>
      </c>
      <c r="J1057" t="str">
        <f t="shared" si="99"/>
        <v>Wednesday</v>
      </c>
      <c r="K1057" t="str">
        <f t="shared" si="100"/>
        <v>August</v>
      </c>
      <c r="L1057">
        <f t="shared" si="101"/>
        <v>2024</v>
      </c>
    </row>
    <row r="1058" spans="1:12" x14ac:dyDescent="0.3">
      <c r="A1058" s="2">
        <v>45519</v>
      </c>
      <c r="B1058" s="1">
        <v>223.932861328125</v>
      </c>
      <c r="C1058" s="1">
        <v>224.56065945598399</v>
      </c>
      <c r="D1058" s="1">
        <v>221.979720044419</v>
      </c>
      <c r="E1058" s="1">
        <v>223.813286524853</v>
      </c>
      <c r="F1058" s="1">
        <v>46414000</v>
      </c>
      <c r="G1058" s="1">
        <f t="shared" si="96"/>
        <v>2.580939411564998</v>
      </c>
      <c r="H1058" s="1">
        <f t="shared" ref="H1058:H1121" si="102">B1058-E1058</f>
        <v>0.11957480327200187</v>
      </c>
      <c r="I1058" s="1">
        <f t="shared" si="98"/>
        <v>5.3426141552469393E-2</v>
      </c>
      <c r="J1058" t="str">
        <f t="shared" si="99"/>
        <v>Thursday</v>
      </c>
      <c r="K1058" t="str">
        <f t="shared" si="100"/>
        <v>August</v>
      </c>
      <c r="L1058">
        <f t="shared" si="101"/>
        <v>2024</v>
      </c>
    </row>
    <row r="1059" spans="1:12" x14ac:dyDescent="0.3">
      <c r="A1059" s="2">
        <v>45520</v>
      </c>
      <c r="B1059" s="1">
        <v>225.25819396972599</v>
      </c>
      <c r="C1059" s="1">
        <v>226.035460565395</v>
      </c>
      <c r="D1059" s="1">
        <v>222.86659157853299</v>
      </c>
      <c r="E1059" s="1">
        <v>223.135650078677</v>
      </c>
      <c r="F1059" s="1">
        <v>44340200</v>
      </c>
      <c r="G1059" s="1">
        <f t="shared" si="96"/>
        <v>3.1688689868620088</v>
      </c>
      <c r="H1059" s="1">
        <f t="shared" si="102"/>
        <v>2.1225438910489913</v>
      </c>
      <c r="I1059" s="1">
        <f t="shared" si="98"/>
        <v>0.95123477144982804</v>
      </c>
      <c r="J1059" t="str">
        <f t="shared" si="99"/>
        <v>Friday</v>
      </c>
      <c r="K1059" t="str">
        <f t="shared" si="100"/>
        <v>August</v>
      </c>
      <c r="L1059">
        <f t="shared" si="101"/>
        <v>2024</v>
      </c>
    </row>
    <row r="1060" spans="1:12" x14ac:dyDescent="0.3">
      <c r="A1060" s="2">
        <v>45523</v>
      </c>
      <c r="B1060" s="1">
        <v>225.09875488281199</v>
      </c>
      <c r="C1060" s="1">
        <v>225.198410686269</v>
      </c>
      <c r="D1060" s="1">
        <v>222.25873174303999</v>
      </c>
      <c r="E1060" s="1">
        <v>224.929352181208</v>
      </c>
      <c r="F1060" s="1">
        <v>40687800</v>
      </c>
      <c r="G1060" s="1">
        <f t="shared" si="96"/>
        <v>2.939678943229012</v>
      </c>
      <c r="H1060" s="1">
        <f t="shared" si="102"/>
        <v>0.16940270160398541</v>
      </c>
      <c r="I1060" s="1">
        <f t="shared" si="98"/>
        <v>7.5313737385199461E-2</v>
      </c>
      <c r="J1060" t="str">
        <f t="shared" si="99"/>
        <v>Monday</v>
      </c>
      <c r="K1060" t="str">
        <f t="shared" si="100"/>
        <v>August</v>
      </c>
      <c r="L1060">
        <f t="shared" si="101"/>
        <v>2024</v>
      </c>
    </row>
    <row r="1061" spans="1:12" x14ac:dyDescent="0.3">
      <c r="A1061" s="2">
        <v>45524</v>
      </c>
      <c r="B1061" s="1">
        <v>225.71656799316401</v>
      </c>
      <c r="C1061" s="1">
        <v>226.37425977315999</v>
      </c>
      <c r="D1061" s="1">
        <v>224.660283428203</v>
      </c>
      <c r="E1061" s="1">
        <v>224.979169820446</v>
      </c>
      <c r="F1061" s="1">
        <v>30299000</v>
      </c>
      <c r="G1061" s="1">
        <f t="shared" si="96"/>
        <v>1.7139763449569898</v>
      </c>
      <c r="H1061" s="1">
        <f t="shared" si="102"/>
        <v>0.73739817271800234</v>
      </c>
      <c r="I1061" s="1">
        <f t="shared" si="98"/>
        <v>0.32776286502724394</v>
      </c>
      <c r="J1061" t="str">
        <f t="shared" si="99"/>
        <v>Tuesday</v>
      </c>
      <c r="K1061" t="str">
        <f t="shared" si="100"/>
        <v>August</v>
      </c>
      <c r="L1061">
        <f t="shared" si="101"/>
        <v>2024</v>
      </c>
    </row>
    <row r="1062" spans="1:12" x14ac:dyDescent="0.3">
      <c r="A1062" s="2">
        <v>45525</v>
      </c>
      <c r="B1062" s="1">
        <v>225.60696411132801</v>
      </c>
      <c r="C1062" s="1">
        <v>227.18143154067599</v>
      </c>
      <c r="D1062" s="1">
        <v>224.26170199000401</v>
      </c>
      <c r="E1062" s="1">
        <v>225.72655411714001</v>
      </c>
      <c r="F1062" s="1">
        <v>34765500</v>
      </c>
      <c r="G1062" s="1">
        <f t="shared" si="96"/>
        <v>2.919729550671974</v>
      </c>
      <c r="H1062" s="1">
        <f t="shared" si="102"/>
        <v>-0.1195900058120003</v>
      </c>
      <c r="I1062" s="1">
        <f t="shared" si="98"/>
        <v>-5.2980034307323669E-2</v>
      </c>
      <c r="J1062" t="str">
        <f t="shared" si="99"/>
        <v>Wednesday</v>
      </c>
      <c r="K1062" t="str">
        <f t="shared" si="100"/>
        <v>August</v>
      </c>
      <c r="L1062">
        <f t="shared" si="101"/>
        <v>2024</v>
      </c>
    </row>
    <row r="1063" spans="1:12" x14ac:dyDescent="0.3">
      <c r="A1063" s="2">
        <v>45526</v>
      </c>
      <c r="B1063" s="1">
        <v>223.74349975585901</v>
      </c>
      <c r="C1063" s="1">
        <v>227.54015139463999</v>
      </c>
      <c r="D1063" s="1">
        <v>223.11570169720301</v>
      </c>
      <c r="E1063" s="1">
        <v>226.99207493115799</v>
      </c>
      <c r="F1063" s="1">
        <v>43695300</v>
      </c>
      <c r="G1063" s="1">
        <f t="shared" si="96"/>
        <v>4.4244496974369838</v>
      </c>
      <c r="H1063" s="1">
        <f t="shared" si="102"/>
        <v>-3.2485751752989813</v>
      </c>
      <c r="I1063" s="1">
        <f t="shared" si="98"/>
        <v>-1.4311403498488691</v>
      </c>
      <c r="J1063" t="str">
        <f t="shared" si="99"/>
        <v>Thursday</v>
      </c>
      <c r="K1063" t="str">
        <f t="shared" si="100"/>
        <v>August</v>
      </c>
      <c r="L1063">
        <f t="shared" si="101"/>
        <v>2024</v>
      </c>
    </row>
    <row r="1064" spans="1:12" x14ac:dyDescent="0.3">
      <c r="A1064" s="2">
        <v>45527</v>
      </c>
      <c r="B1064" s="1">
        <v>226.04542541503901</v>
      </c>
      <c r="C1064" s="1">
        <v>227.42059644239799</v>
      </c>
      <c r="D1064" s="1">
        <v>223.54422287030701</v>
      </c>
      <c r="E1064" s="1">
        <v>224.86956599566901</v>
      </c>
      <c r="F1064" s="1">
        <v>38677300</v>
      </c>
      <c r="G1064" s="1">
        <f t="shared" si="96"/>
        <v>3.8763735720909835</v>
      </c>
      <c r="H1064" s="1">
        <f t="shared" si="102"/>
        <v>1.1758594193699992</v>
      </c>
      <c r="I1064" s="1">
        <f t="shared" si="98"/>
        <v>0.52290731925575307</v>
      </c>
      <c r="J1064" t="str">
        <f t="shared" si="99"/>
        <v>Friday</v>
      </c>
      <c r="K1064" t="str">
        <f t="shared" si="100"/>
        <v>August</v>
      </c>
      <c r="L1064">
        <f t="shared" si="101"/>
        <v>2024</v>
      </c>
    </row>
    <row r="1065" spans="1:12" x14ac:dyDescent="0.3">
      <c r="A1065" s="2">
        <v>45530</v>
      </c>
      <c r="B1065" s="1">
        <v>226.38423156738199</v>
      </c>
      <c r="C1065" s="1">
        <v>226.483887371706</v>
      </c>
      <c r="D1065" s="1">
        <v>223.10576239775801</v>
      </c>
      <c r="E1065" s="1">
        <v>225.965704558835</v>
      </c>
      <c r="F1065" s="1">
        <v>30602200</v>
      </c>
      <c r="G1065" s="1">
        <f t="shared" si="96"/>
        <v>3.3781249739479904</v>
      </c>
      <c r="H1065" s="1">
        <f t="shared" si="102"/>
        <v>0.4185270085469881</v>
      </c>
      <c r="I1065" s="1">
        <f t="shared" si="98"/>
        <v>0.18521704847383849</v>
      </c>
      <c r="J1065" t="str">
        <f t="shared" si="99"/>
        <v>Monday</v>
      </c>
      <c r="K1065" t="str">
        <f t="shared" si="100"/>
        <v>August</v>
      </c>
      <c r="L1065">
        <f t="shared" si="101"/>
        <v>2024</v>
      </c>
    </row>
    <row r="1066" spans="1:12" x14ac:dyDescent="0.3">
      <c r="A1066" s="2">
        <v>45531</v>
      </c>
      <c r="B1066" s="1">
        <v>227.23126220703099</v>
      </c>
      <c r="C1066" s="1">
        <v>228.04839723443399</v>
      </c>
      <c r="D1066" s="1">
        <v>224.102261512128</v>
      </c>
      <c r="E1066" s="1">
        <v>225.208374045966</v>
      </c>
      <c r="F1066" s="1">
        <v>35934600</v>
      </c>
      <c r="G1066" s="1">
        <f t="shared" si="96"/>
        <v>3.9461357223059963</v>
      </c>
      <c r="H1066" s="1">
        <f t="shared" si="102"/>
        <v>2.0228881610649978</v>
      </c>
      <c r="I1066" s="1">
        <f t="shared" si="98"/>
        <v>0.89822954836134006</v>
      </c>
      <c r="J1066" t="str">
        <f t="shared" si="99"/>
        <v>Tuesday</v>
      </c>
      <c r="K1066" t="str">
        <f t="shared" si="100"/>
        <v>August</v>
      </c>
      <c r="L1066">
        <f t="shared" si="101"/>
        <v>2024</v>
      </c>
    </row>
    <row r="1067" spans="1:12" x14ac:dyDescent="0.3">
      <c r="A1067" s="2">
        <v>45532</v>
      </c>
      <c r="B1067" s="1">
        <v>225.69665527343699</v>
      </c>
      <c r="C1067" s="1">
        <v>229.054845956425</v>
      </c>
      <c r="D1067" s="1">
        <v>224.88947977262899</v>
      </c>
      <c r="E1067" s="1">
        <v>227.12163896438</v>
      </c>
      <c r="F1067" s="1">
        <v>38052200</v>
      </c>
      <c r="G1067" s="1">
        <f t="shared" si="96"/>
        <v>4.1653661837960101</v>
      </c>
      <c r="H1067" s="1">
        <f t="shared" si="102"/>
        <v>-1.4249836909430087</v>
      </c>
      <c r="I1067" s="1">
        <f t="shared" si="98"/>
        <v>-0.627409918949419</v>
      </c>
      <c r="J1067" t="str">
        <f t="shared" si="99"/>
        <v>Wednesday</v>
      </c>
      <c r="K1067" t="str">
        <f t="shared" si="100"/>
        <v>August</v>
      </c>
      <c r="L1067">
        <f t="shared" si="101"/>
        <v>2024</v>
      </c>
    </row>
    <row r="1068" spans="1:12" x14ac:dyDescent="0.3">
      <c r="A1068" s="2">
        <v>45533</v>
      </c>
      <c r="B1068" s="1">
        <v>228.985092163085</v>
      </c>
      <c r="C1068" s="1">
        <v>232.104133363758</v>
      </c>
      <c r="D1068" s="1">
        <v>228.078291238373</v>
      </c>
      <c r="E1068" s="1">
        <v>229.29401907737301</v>
      </c>
      <c r="F1068" s="1">
        <v>51906300</v>
      </c>
      <c r="G1068" s="1">
        <f t="shared" si="96"/>
        <v>4.0258421253849974</v>
      </c>
      <c r="H1068" s="1">
        <f t="shared" si="102"/>
        <v>-0.30892691428800845</v>
      </c>
      <c r="I1068" s="1">
        <f t="shared" si="98"/>
        <v>-0.13472959980860386</v>
      </c>
      <c r="J1068" t="str">
        <f t="shared" si="99"/>
        <v>Thursday</v>
      </c>
      <c r="K1068" t="str">
        <f t="shared" si="100"/>
        <v>August</v>
      </c>
      <c r="L1068">
        <f t="shared" si="101"/>
        <v>2024</v>
      </c>
    </row>
    <row r="1069" spans="1:12" x14ac:dyDescent="0.3">
      <c r="A1069" s="2">
        <v>45534</v>
      </c>
      <c r="B1069" s="1">
        <v>228.19784545898401</v>
      </c>
      <c r="C1069" s="1">
        <v>229.592935375287</v>
      </c>
      <c r="D1069" s="1">
        <v>226.68316554603999</v>
      </c>
      <c r="E1069" s="1">
        <v>229.38367949051201</v>
      </c>
      <c r="F1069" s="1">
        <v>52990800</v>
      </c>
      <c r="G1069" s="1">
        <f t="shared" si="96"/>
        <v>2.9097698292470113</v>
      </c>
      <c r="H1069" s="1">
        <f t="shared" si="102"/>
        <v>-1.1858340315280032</v>
      </c>
      <c r="I1069" s="1">
        <f t="shared" si="98"/>
        <v>-0.5169653020484628</v>
      </c>
      <c r="J1069" t="str">
        <f t="shared" si="99"/>
        <v>Friday</v>
      </c>
      <c r="K1069" t="str">
        <f t="shared" si="100"/>
        <v>August</v>
      </c>
      <c r="L1069">
        <f t="shared" si="101"/>
        <v>2024</v>
      </c>
    </row>
    <row r="1070" spans="1:12" x14ac:dyDescent="0.3">
      <c r="A1070" s="2">
        <v>45538</v>
      </c>
      <c r="B1070" s="1">
        <v>221.98968505859301</v>
      </c>
      <c r="C1070" s="1">
        <v>228.19785834471199</v>
      </c>
      <c r="D1070" s="1">
        <v>220.39528345963799</v>
      </c>
      <c r="E1070" s="1">
        <v>227.74943764667401</v>
      </c>
      <c r="F1070" s="1">
        <v>50190600</v>
      </c>
      <c r="G1070" s="1">
        <f t="shared" si="96"/>
        <v>7.8025748850739944</v>
      </c>
      <c r="H1070" s="1">
        <f t="shared" si="102"/>
        <v>-5.7597525880809997</v>
      </c>
      <c r="I1070" s="1">
        <f t="shared" si="98"/>
        <v>-2.5289865246633743</v>
      </c>
      <c r="J1070" t="str">
        <f t="shared" si="99"/>
        <v>Tuesday</v>
      </c>
      <c r="K1070" t="str">
        <f t="shared" si="100"/>
        <v>September</v>
      </c>
      <c r="L1070">
        <f t="shared" si="101"/>
        <v>2024</v>
      </c>
    </row>
    <row r="1071" spans="1:12" x14ac:dyDescent="0.3">
      <c r="A1071" s="2">
        <v>45539</v>
      </c>
      <c r="B1071" s="1">
        <v>220.076416015625</v>
      </c>
      <c r="C1071" s="1">
        <v>221.00315112701401</v>
      </c>
      <c r="D1071" s="1">
        <v>216.71821006143099</v>
      </c>
      <c r="E1071" s="1">
        <v>220.88357632692299</v>
      </c>
      <c r="F1071" s="1">
        <v>43840200</v>
      </c>
      <c r="G1071" s="1">
        <f t="shared" si="96"/>
        <v>4.2849410655830127</v>
      </c>
      <c r="H1071" s="1">
        <f t="shared" si="102"/>
        <v>-0.80716031129799148</v>
      </c>
      <c r="I1071" s="1">
        <f t="shared" si="98"/>
        <v>-0.36542341658908056</v>
      </c>
      <c r="J1071" t="str">
        <f t="shared" si="99"/>
        <v>Wednesday</v>
      </c>
      <c r="K1071" t="str">
        <f t="shared" si="100"/>
        <v>September</v>
      </c>
      <c r="L1071">
        <f t="shared" si="101"/>
        <v>2024</v>
      </c>
    </row>
    <row r="1072" spans="1:12" x14ac:dyDescent="0.3">
      <c r="A1072" s="2">
        <v>45540</v>
      </c>
      <c r="B1072" s="1">
        <v>221.60105895996</v>
      </c>
      <c r="C1072" s="1">
        <v>224.69019125096699</v>
      </c>
      <c r="D1072" s="1">
        <v>220.74407073361101</v>
      </c>
      <c r="E1072" s="1">
        <v>220.85368603716799</v>
      </c>
      <c r="F1072" s="1">
        <v>36615400</v>
      </c>
      <c r="G1072" s="1">
        <f t="shared" si="96"/>
        <v>3.946120517355979</v>
      </c>
      <c r="H1072" s="1">
        <f t="shared" si="102"/>
        <v>0.74737292279201029</v>
      </c>
      <c r="I1072" s="1">
        <f t="shared" si="98"/>
        <v>0.33840183345014818</v>
      </c>
      <c r="J1072" t="str">
        <f t="shared" si="99"/>
        <v>Thursday</v>
      </c>
      <c r="K1072" t="str">
        <f t="shared" si="100"/>
        <v>September</v>
      </c>
      <c r="L1072">
        <f t="shared" si="101"/>
        <v>2024</v>
      </c>
    </row>
    <row r="1073" spans="1:12" x14ac:dyDescent="0.3">
      <c r="A1073" s="2">
        <v>45541</v>
      </c>
      <c r="B1073" s="1">
        <v>220.04650878906199</v>
      </c>
      <c r="C1073" s="1">
        <v>224.45102438398499</v>
      </c>
      <c r="D1073" s="1">
        <v>219.00018373655899</v>
      </c>
      <c r="E1073" s="1">
        <v>223.16553454065999</v>
      </c>
      <c r="F1073" s="1">
        <v>48423000</v>
      </c>
      <c r="G1073" s="1">
        <f t="shared" si="96"/>
        <v>5.4508406474259914</v>
      </c>
      <c r="H1073" s="1">
        <f t="shared" si="102"/>
        <v>-3.1190257515980022</v>
      </c>
      <c r="I1073" s="1">
        <f t="shared" si="98"/>
        <v>-1.3976287861913221</v>
      </c>
      <c r="J1073" t="str">
        <f t="shared" si="99"/>
        <v>Friday</v>
      </c>
      <c r="K1073" t="str">
        <f t="shared" si="100"/>
        <v>September</v>
      </c>
      <c r="L1073">
        <f t="shared" si="101"/>
        <v>2024</v>
      </c>
    </row>
    <row r="1074" spans="1:12" x14ac:dyDescent="0.3">
      <c r="A1074" s="2">
        <v>45544</v>
      </c>
      <c r="B1074" s="1">
        <v>220.13619995117099</v>
      </c>
      <c r="C1074" s="1">
        <v>220.49493955113999</v>
      </c>
      <c r="D1074" s="1">
        <v>215.95091475509301</v>
      </c>
      <c r="E1074" s="1">
        <v>220.046518852514</v>
      </c>
      <c r="F1074" s="1">
        <v>67180000</v>
      </c>
      <c r="G1074" s="1">
        <f t="shared" si="96"/>
        <v>4.5440247960469833</v>
      </c>
      <c r="H1074" s="1">
        <f t="shared" si="102"/>
        <v>8.9681098656996028E-2</v>
      </c>
      <c r="I1074" s="1">
        <f t="shared" si="98"/>
        <v>4.0755518026215493E-2</v>
      </c>
      <c r="J1074" t="str">
        <f t="shared" si="99"/>
        <v>Monday</v>
      </c>
      <c r="K1074" t="str">
        <f t="shared" si="100"/>
        <v>September</v>
      </c>
      <c r="L1074">
        <f t="shared" si="101"/>
        <v>2024</v>
      </c>
    </row>
    <row r="1075" spans="1:12" x14ac:dyDescent="0.3">
      <c r="A1075" s="2">
        <v>45545</v>
      </c>
      <c r="B1075" s="1">
        <v>219.33898925781199</v>
      </c>
      <c r="C1075" s="1">
        <v>220.704185493598</v>
      </c>
      <c r="D1075" s="1">
        <v>215.970824010314</v>
      </c>
      <c r="E1075" s="1">
        <v>218.153155211251</v>
      </c>
      <c r="F1075" s="1">
        <v>51591000</v>
      </c>
      <c r="G1075" s="1">
        <f t="shared" si="96"/>
        <v>4.7333614832839999</v>
      </c>
      <c r="H1075" s="1">
        <f t="shared" si="102"/>
        <v>1.1858340465609842</v>
      </c>
      <c r="I1075" s="1">
        <f t="shared" si="98"/>
        <v>0.54357868233107554</v>
      </c>
      <c r="J1075" t="str">
        <f t="shared" si="99"/>
        <v>Tuesday</v>
      </c>
      <c r="K1075" t="str">
        <f t="shared" si="100"/>
        <v>September</v>
      </c>
      <c r="L1075">
        <f t="shared" si="101"/>
        <v>2024</v>
      </c>
    </row>
    <row r="1076" spans="1:12" x14ac:dyDescent="0.3">
      <c r="A1076" s="2">
        <v>45546</v>
      </c>
      <c r="B1076" s="1">
        <v>221.88008117675699</v>
      </c>
      <c r="C1076" s="1">
        <v>222.308567695389</v>
      </c>
      <c r="D1076" s="1">
        <v>217.12678504013601</v>
      </c>
      <c r="E1076" s="1">
        <v>220.68428751867501</v>
      </c>
      <c r="F1076" s="1">
        <v>44587100</v>
      </c>
      <c r="G1076" s="1">
        <f t="shared" si="96"/>
        <v>5.181782655252988</v>
      </c>
      <c r="H1076" s="1">
        <f t="shared" si="102"/>
        <v>1.1957936580819819</v>
      </c>
      <c r="I1076" s="1">
        <f t="shared" si="98"/>
        <v>0.54185718046681963</v>
      </c>
      <c r="J1076" t="str">
        <f t="shared" si="99"/>
        <v>Wednesday</v>
      </c>
      <c r="K1076" t="str">
        <f t="shared" si="100"/>
        <v>September</v>
      </c>
      <c r="L1076">
        <f t="shared" si="101"/>
        <v>2024</v>
      </c>
    </row>
    <row r="1077" spans="1:12" x14ac:dyDescent="0.3">
      <c r="A1077" s="2">
        <v>45547</v>
      </c>
      <c r="B1077" s="1">
        <v>221.98968505859301</v>
      </c>
      <c r="C1077" s="1">
        <v>222.76695165661499</v>
      </c>
      <c r="D1077" s="1">
        <v>219.05002136552599</v>
      </c>
      <c r="E1077" s="1">
        <v>221.720626557635</v>
      </c>
      <c r="F1077" s="1">
        <v>37498200</v>
      </c>
      <c r="G1077" s="1">
        <f t="shared" si="96"/>
        <v>3.7169302910889996</v>
      </c>
      <c r="H1077" s="1">
        <f t="shared" si="102"/>
        <v>0.26905850095801043</v>
      </c>
      <c r="I1077" s="1">
        <f t="shared" si="98"/>
        <v>0.12135023481366097</v>
      </c>
      <c r="J1077" t="str">
        <f t="shared" si="99"/>
        <v>Thursday</v>
      </c>
      <c r="K1077" t="str">
        <f t="shared" si="100"/>
        <v>September</v>
      </c>
      <c r="L1077">
        <f t="shared" si="101"/>
        <v>2024</v>
      </c>
    </row>
    <row r="1078" spans="1:12" x14ac:dyDescent="0.3">
      <c r="A1078" s="2">
        <v>45548</v>
      </c>
      <c r="B1078" s="1">
        <v>221.720611572265</v>
      </c>
      <c r="C1078" s="1">
        <v>223.255210463135</v>
      </c>
      <c r="D1078" s="1">
        <v>221.13268191445599</v>
      </c>
      <c r="E1078" s="1">
        <v>222.79683029802101</v>
      </c>
      <c r="F1078" s="1">
        <v>36766600</v>
      </c>
      <c r="G1078" s="1">
        <f t="shared" si="96"/>
        <v>2.1225285486790142</v>
      </c>
      <c r="H1078" s="1">
        <f t="shared" si="102"/>
        <v>-1.0762187257560072</v>
      </c>
      <c r="I1078" s="1">
        <f t="shared" si="98"/>
        <v>-0.48304938823250698</v>
      </c>
      <c r="J1078" t="str">
        <f t="shared" si="99"/>
        <v>Friday</v>
      </c>
      <c r="K1078" t="str">
        <f t="shared" si="100"/>
        <v>September</v>
      </c>
      <c r="L1078">
        <f t="shared" si="101"/>
        <v>2024</v>
      </c>
    </row>
    <row r="1079" spans="1:12" x14ac:dyDescent="0.3">
      <c r="A1079" s="2">
        <v>45551</v>
      </c>
      <c r="B1079" s="1">
        <v>215.56227111816401</v>
      </c>
      <c r="C1079" s="1">
        <v>216.45911247240701</v>
      </c>
      <c r="D1079" s="1">
        <v>213.17066883128101</v>
      </c>
      <c r="E1079" s="1">
        <v>215.781486502588</v>
      </c>
      <c r="F1079" s="1">
        <v>59357400</v>
      </c>
      <c r="G1079" s="1">
        <f t="shared" si="96"/>
        <v>3.2884436411260083</v>
      </c>
      <c r="H1079" s="1">
        <f t="shared" si="102"/>
        <v>-0.21921538442398969</v>
      </c>
      <c r="I1079" s="1">
        <f t="shared" si="98"/>
        <v>-0.10159137745181883</v>
      </c>
      <c r="J1079" t="str">
        <f t="shared" si="99"/>
        <v>Monday</v>
      </c>
      <c r="K1079" t="str">
        <f t="shared" si="100"/>
        <v>September</v>
      </c>
      <c r="L1079">
        <f t="shared" si="101"/>
        <v>2024</v>
      </c>
    </row>
    <row r="1080" spans="1:12" x14ac:dyDescent="0.3">
      <c r="A1080" s="2">
        <v>45552</v>
      </c>
      <c r="B1080" s="1">
        <v>216.03062438964801</v>
      </c>
      <c r="C1080" s="1">
        <v>216.14023969143</v>
      </c>
      <c r="D1080" s="1">
        <v>213.748652459336</v>
      </c>
      <c r="E1080" s="1">
        <v>214.99427397716499</v>
      </c>
      <c r="F1080" s="1">
        <v>45519300</v>
      </c>
      <c r="G1080" s="1">
        <f t="shared" si="96"/>
        <v>2.3915872320939968</v>
      </c>
      <c r="H1080" s="1">
        <f t="shared" si="102"/>
        <v>1.0363504124830172</v>
      </c>
      <c r="I1080" s="1">
        <f t="shared" si="98"/>
        <v>0.48203628557711736</v>
      </c>
      <c r="J1080" t="str">
        <f t="shared" si="99"/>
        <v>Tuesday</v>
      </c>
      <c r="K1080" t="str">
        <f t="shared" si="100"/>
        <v>September</v>
      </c>
      <c r="L1080">
        <f t="shared" si="101"/>
        <v>2024</v>
      </c>
    </row>
    <row r="1081" spans="1:12" x14ac:dyDescent="0.3">
      <c r="A1081" s="2">
        <v>45553</v>
      </c>
      <c r="B1081" s="1">
        <v>219.91696166992099</v>
      </c>
      <c r="C1081" s="1">
        <v>221.92989019973899</v>
      </c>
      <c r="D1081" s="1">
        <v>216.77798647849201</v>
      </c>
      <c r="E1081" s="1">
        <v>216.78796118155401</v>
      </c>
      <c r="F1081" s="1">
        <v>59894900</v>
      </c>
      <c r="G1081" s="1">
        <f t="shared" si="96"/>
        <v>5.1519037212469811</v>
      </c>
      <c r="H1081" s="1">
        <f t="shared" si="102"/>
        <v>3.1290004883669837</v>
      </c>
      <c r="I1081" s="1">
        <f t="shared" si="98"/>
        <v>1.443346056355284</v>
      </c>
      <c r="J1081" t="str">
        <f t="shared" si="99"/>
        <v>Wednesday</v>
      </c>
      <c r="K1081" t="str">
        <f t="shared" si="100"/>
        <v>September</v>
      </c>
      <c r="L1081">
        <f t="shared" si="101"/>
        <v>2024</v>
      </c>
    </row>
    <row r="1082" spans="1:12" x14ac:dyDescent="0.3">
      <c r="A1082" s="2">
        <v>45554</v>
      </c>
      <c r="B1082" s="1">
        <v>228.06831359863199</v>
      </c>
      <c r="C1082" s="1">
        <v>229.014998120755</v>
      </c>
      <c r="D1082" s="1">
        <v>223.843175122383</v>
      </c>
      <c r="E1082" s="1">
        <v>224.20191472936099</v>
      </c>
      <c r="F1082" s="1">
        <v>66781300</v>
      </c>
      <c r="G1082" s="1">
        <f t="shared" si="96"/>
        <v>5.1718229983719937</v>
      </c>
      <c r="H1082" s="1">
        <f t="shared" si="102"/>
        <v>3.866398869270995</v>
      </c>
      <c r="I1082" s="1">
        <f t="shared" si="98"/>
        <v>1.7245164359716594</v>
      </c>
      <c r="J1082" t="str">
        <f t="shared" si="99"/>
        <v>Thursday</v>
      </c>
      <c r="K1082" t="str">
        <f t="shared" si="100"/>
        <v>September</v>
      </c>
      <c r="L1082">
        <f t="shared" si="101"/>
        <v>2024</v>
      </c>
    </row>
    <row r="1083" spans="1:12" x14ac:dyDescent="0.3">
      <c r="A1083" s="2">
        <v>45555</v>
      </c>
      <c r="B1083" s="1">
        <v>227.40065002441401</v>
      </c>
      <c r="C1083" s="1">
        <v>232.27352055331701</v>
      </c>
      <c r="D1083" s="1">
        <v>226.82267984404101</v>
      </c>
      <c r="E1083" s="1">
        <v>229.16445426405599</v>
      </c>
      <c r="F1083" s="1">
        <v>318679900</v>
      </c>
      <c r="G1083" s="1">
        <f t="shared" si="96"/>
        <v>5.4508407092760081</v>
      </c>
      <c r="H1083" s="1">
        <f t="shared" si="102"/>
        <v>-1.7638042396419849</v>
      </c>
      <c r="I1083" s="1">
        <f t="shared" si="98"/>
        <v>-0.7696674623061881</v>
      </c>
      <c r="J1083" t="str">
        <f t="shared" si="99"/>
        <v>Friday</v>
      </c>
      <c r="K1083" t="str">
        <f t="shared" si="100"/>
        <v>September</v>
      </c>
      <c r="L1083">
        <f t="shared" si="101"/>
        <v>2024</v>
      </c>
    </row>
    <row r="1084" spans="1:12" x14ac:dyDescent="0.3">
      <c r="A1084" s="2">
        <v>45558</v>
      </c>
      <c r="B1084" s="1">
        <v>225.67672729492099</v>
      </c>
      <c r="C1084" s="1">
        <v>228.64628476177799</v>
      </c>
      <c r="D1084" s="1">
        <v>225.019035478501</v>
      </c>
      <c r="E1084" s="1">
        <v>226.54367501316699</v>
      </c>
      <c r="F1084" s="1">
        <v>54146000</v>
      </c>
      <c r="G1084" s="1">
        <f t="shared" si="96"/>
        <v>3.6272492832769956</v>
      </c>
      <c r="H1084" s="1">
        <f t="shared" si="102"/>
        <v>-0.8669477182459957</v>
      </c>
      <c r="I1084" s="1">
        <f t="shared" si="98"/>
        <v>-0.38268458309224818</v>
      </c>
      <c r="J1084" t="str">
        <f t="shared" si="99"/>
        <v>Monday</v>
      </c>
      <c r="K1084" t="str">
        <f t="shared" si="100"/>
        <v>September</v>
      </c>
      <c r="L1084">
        <f t="shared" si="101"/>
        <v>2024</v>
      </c>
    </row>
    <row r="1085" spans="1:12" x14ac:dyDescent="0.3">
      <c r="A1085" s="2">
        <v>45559</v>
      </c>
      <c r="B1085" s="1">
        <v>226.57354736328099</v>
      </c>
      <c r="C1085" s="1">
        <v>228.54662262661699</v>
      </c>
      <c r="D1085" s="1">
        <v>224.939292679875</v>
      </c>
      <c r="E1085" s="1">
        <v>227.84906247201999</v>
      </c>
      <c r="F1085" s="1">
        <v>43556100</v>
      </c>
      <c r="G1085" s="1">
        <f t="shared" si="96"/>
        <v>3.6073299467419986</v>
      </c>
      <c r="H1085" s="1">
        <f t="shared" si="102"/>
        <v>-1.2755151087390004</v>
      </c>
      <c r="I1085" s="1">
        <f t="shared" si="98"/>
        <v>-0.55980704721821473</v>
      </c>
      <c r="J1085" t="str">
        <f t="shared" si="99"/>
        <v>Tuesday</v>
      </c>
      <c r="K1085" t="str">
        <f t="shared" si="100"/>
        <v>September</v>
      </c>
      <c r="L1085">
        <f t="shared" si="101"/>
        <v>2024</v>
      </c>
    </row>
    <row r="1086" spans="1:12" x14ac:dyDescent="0.3">
      <c r="A1086" s="2">
        <v>45560</v>
      </c>
      <c r="B1086" s="1">
        <v>225.577056884765</v>
      </c>
      <c r="C1086" s="1">
        <v>226.49383244586599</v>
      </c>
      <c r="D1086" s="1">
        <v>223.23529768569301</v>
      </c>
      <c r="E1086" s="1">
        <v>224.142098543793</v>
      </c>
      <c r="F1086" s="1">
        <v>42308700</v>
      </c>
      <c r="G1086" s="1">
        <f t="shared" si="96"/>
        <v>3.2585347601729779</v>
      </c>
      <c r="H1086" s="1">
        <f t="shared" si="102"/>
        <v>1.4349583409720026</v>
      </c>
      <c r="I1086" s="1">
        <f t="shared" si="98"/>
        <v>0.64020027932933798</v>
      </c>
      <c r="J1086" t="str">
        <f t="shared" si="99"/>
        <v>Wednesday</v>
      </c>
      <c r="K1086" t="str">
        <f t="shared" si="100"/>
        <v>September</v>
      </c>
      <c r="L1086">
        <f t="shared" si="101"/>
        <v>2024</v>
      </c>
    </row>
    <row r="1087" spans="1:12" x14ac:dyDescent="0.3">
      <c r="A1087" s="2">
        <v>45561</v>
      </c>
      <c r="B1087" s="1">
        <v>226.72303771972599</v>
      </c>
      <c r="C1087" s="1">
        <v>227.69960067739001</v>
      </c>
      <c r="D1087" s="1">
        <v>224.620428107446</v>
      </c>
      <c r="E1087" s="1">
        <v>226.503807128467</v>
      </c>
      <c r="F1087" s="1">
        <v>36636700</v>
      </c>
      <c r="G1087" s="1">
        <f t="shared" si="96"/>
        <v>3.0791725699440065</v>
      </c>
      <c r="H1087" s="1">
        <f t="shared" si="102"/>
        <v>0.21923059125899158</v>
      </c>
      <c r="I1087" s="1">
        <f t="shared" si="98"/>
        <v>9.678892113925916E-2</v>
      </c>
      <c r="J1087" t="str">
        <f t="shared" si="99"/>
        <v>Thursday</v>
      </c>
      <c r="K1087" t="str">
        <f t="shared" si="100"/>
        <v>September</v>
      </c>
      <c r="L1087">
        <f t="shared" si="101"/>
        <v>2024</v>
      </c>
    </row>
    <row r="1088" spans="1:12" x14ac:dyDescent="0.3">
      <c r="A1088" s="2">
        <v>45562</v>
      </c>
      <c r="B1088" s="1">
        <v>226.99208068847599</v>
      </c>
      <c r="C1088" s="1">
        <v>228.716031717823</v>
      </c>
      <c r="D1088" s="1">
        <v>226.50380681299399</v>
      </c>
      <c r="E1088" s="1">
        <v>227.65974716432299</v>
      </c>
      <c r="F1088" s="1">
        <v>34026000</v>
      </c>
      <c r="G1088" s="1">
        <f t="shared" si="96"/>
        <v>2.2122249048290143</v>
      </c>
      <c r="H1088" s="1">
        <f t="shared" si="102"/>
        <v>-0.66766647584699967</v>
      </c>
      <c r="I1088" s="1">
        <f t="shared" si="98"/>
        <v>-0.29327383701479881</v>
      </c>
      <c r="J1088" t="str">
        <f t="shared" si="99"/>
        <v>Friday</v>
      </c>
      <c r="K1088" t="str">
        <f t="shared" si="100"/>
        <v>September</v>
      </c>
      <c r="L1088">
        <f t="shared" si="101"/>
        <v>2024</v>
      </c>
    </row>
    <row r="1089" spans="1:12" x14ac:dyDescent="0.3">
      <c r="A1089" s="2">
        <v>45565</v>
      </c>
      <c r="B1089" s="1">
        <v>232.183837890625</v>
      </c>
      <c r="C1089" s="1">
        <v>232.183837890625</v>
      </c>
      <c r="D1089" s="1">
        <v>228.84556632808699</v>
      </c>
      <c r="E1089" s="1">
        <v>229.23419961162199</v>
      </c>
      <c r="F1089" s="1">
        <v>54541900</v>
      </c>
      <c r="G1089" s="1">
        <f t="shared" si="96"/>
        <v>3.3382715625380115</v>
      </c>
      <c r="H1089" s="1">
        <f t="shared" si="102"/>
        <v>2.9496382790030111</v>
      </c>
      <c r="I1089" s="1">
        <f t="shared" si="98"/>
        <v>1.2867356982511378</v>
      </c>
      <c r="J1089" t="str">
        <f t="shared" si="99"/>
        <v>Monday</v>
      </c>
      <c r="K1089" t="str">
        <f t="shared" si="100"/>
        <v>September</v>
      </c>
      <c r="L1089">
        <f t="shared" si="101"/>
        <v>2024</v>
      </c>
    </row>
    <row r="1090" spans="1:12" x14ac:dyDescent="0.3">
      <c r="A1090" s="2">
        <v>45566</v>
      </c>
      <c r="B1090" s="1">
        <v>225.41764831542901</v>
      </c>
      <c r="C1090" s="1">
        <v>228.84558606321301</v>
      </c>
      <c r="D1090" s="1">
        <v>222.956298905669</v>
      </c>
      <c r="E1090" s="1">
        <v>228.71605176109</v>
      </c>
      <c r="F1090" s="1">
        <v>63285000</v>
      </c>
      <c r="G1090" s="1">
        <f t="shared" si="96"/>
        <v>5.889287157544004</v>
      </c>
      <c r="H1090" s="1">
        <f t="shared" si="102"/>
        <v>-3.2984034456609947</v>
      </c>
      <c r="I1090" s="1">
        <f t="shared" si="98"/>
        <v>-1.442139027962239</v>
      </c>
      <c r="J1090" t="str">
        <f t="shared" si="99"/>
        <v>Tuesday</v>
      </c>
      <c r="K1090" t="str">
        <f t="shared" si="100"/>
        <v>October</v>
      </c>
      <c r="L1090">
        <f t="shared" si="101"/>
        <v>2024</v>
      </c>
    </row>
    <row r="1091" spans="1:12" x14ac:dyDescent="0.3">
      <c r="A1091" s="2">
        <v>45567</v>
      </c>
      <c r="B1091" s="1">
        <v>225.98564147949199</v>
      </c>
      <c r="C1091" s="1">
        <v>226.57357119819</v>
      </c>
      <c r="D1091" s="1">
        <v>222.23881735408199</v>
      </c>
      <c r="E1091" s="1">
        <v>225.09875954956499</v>
      </c>
      <c r="F1091" s="1">
        <v>32880600</v>
      </c>
      <c r="G1091" s="1">
        <f t="shared" ref="G1091:G1110" si="103">C1091-D1091</f>
        <v>4.3347538441080076</v>
      </c>
      <c r="H1091" s="1">
        <f t="shared" si="102"/>
        <v>0.8868819299270001</v>
      </c>
      <c r="I1091" s="1">
        <f t="shared" ref="I1091:I1097" si="104">(B1091-E1091)/E1091*100</f>
        <v>0.39399680909024093</v>
      </c>
      <c r="J1091" t="str">
        <f t="shared" ref="J1091:J1154" si="105">TEXT(A1091,"dddd")</f>
        <v>Wednesday</v>
      </c>
      <c r="K1091" t="str">
        <f t="shared" ref="K1091:K1154" si="106">TEXT(A1091,"mmmm")</f>
        <v>October</v>
      </c>
      <c r="L1091">
        <f t="shared" ref="L1091:L1154" si="107">YEAR(A1091)</f>
        <v>2024</v>
      </c>
    </row>
    <row r="1092" spans="1:12" x14ac:dyDescent="0.3">
      <c r="A1092" s="2">
        <v>45568</v>
      </c>
      <c r="B1092" s="1">
        <v>224.87951660156199</v>
      </c>
      <c r="C1092" s="1">
        <v>226.01552277761701</v>
      </c>
      <c r="D1092" s="1">
        <v>222.537757353686</v>
      </c>
      <c r="E1092" s="1">
        <v>224.35137431302201</v>
      </c>
      <c r="F1092" s="1">
        <v>34044200</v>
      </c>
      <c r="G1092" s="1">
        <f t="shared" si="103"/>
        <v>3.4777654239310039</v>
      </c>
      <c r="H1092" s="1">
        <f t="shared" si="102"/>
        <v>0.52814228853998202</v>
      </c>
      <c r="I1092" s="1">
        <f t="shared" si="104"/>
        <v>0.23540853723637167</v>
      </c>
      <c r="J1092" t="str">
        <f t="shared" si="105"/>
        <v>Thursday</v>
      </c>
      <c r="K1092" t="str">
        <f t="shared" si="106"/>
        <v>October</v>
      </c>
      <c r="L1092">
        <f t="shared" si="107"/>
        <v>2024</v>
      </c>
    </row>
    <row r="1093" spans="1:12" x14ac:dyDescent="0.3">
      <c r="A1093" s="2">
        <v>45569</v>
      </c>
      <c r="B1093" s="1">
        <v>226.00555419921801</v>
      </c>
      <c r="C1093" s="1">
        <v>227.201347725125</v>
      </c>
      <c r="D1093" s="1">
        <v>223.344908662341</v>
      </c>
      <c r="E1093" s="1">
        <v>227.10169192907401</v>
      </c>
      <c r="F1093" s="1">
        <v>37245100</v>
      </c>
      <c r="G1093" s="1">
        <f t="shared" si="103"/>
        <v>3.8564390627840055</v>
      </c>
      <c r="H1093" s="1">
        <f t="shared" si="102"/>
        <v>-1.0961377298559967</v>
      </c>
      <c r="I1093" s="1">
        <f t="shared" si="104"/>
        <v>-0.48266383246423844</v>
      </c>
      <c r="J1093" t="str">
        <f t="shared" si="105"/>
        <v>Friday</v>
      </c>
      <c r="K1093" t="str">
        <f t="shared" si="106"/>
        <v>October</v>
      </c>
      <c r="L1093">
        <f t="shared" si="107"/>
        <v>2024</v>
      </c>
    </row>
    <row r="1094" spans="1:12" x14ac:dyDescent="0.3">
      <c r="A1094" s="2">
        <v>45572</v>
      </c>
      <c r="B1094" s="1">
        <v>220.91346740722599</v>
      </c>
      <c r="C1094" s="1">
        <v>224.899456219971</v>
      </c>
      <c r="D1094" s="1">
        <v>220.55472780586501</v>
      </c>
      <c r="E1094" s="1">
        <v>223.71362211532499</v>
      </c>
      <c r="F1094" s="1">
        <v>39505400</v>
      </c>
      <c r="G1094" s="1">
        <f t="shared" si="103"/>
        <v>4.3447284141059868</v>
      </c>
      <c r="H1094" s="1">
        <f t="shared" si="102"/>
        <v>-2.8001547080990008</v>
      </c>
      <c r="I1094" s="1">
        <f t="shared" si="104"/>
        <v>-1.2516692911330689</v>
      </c>
      <c r="J1094" t="str">
        <f t="shared" si="105"/>
        <v>Monday</v>
      </c>
      <c r="K1094" t="str">
        <f t="shared" si="106"/>
        <v>October</v>
      </c>
      <c r="L1094">
        <f t="shared" si="107"/>
        <v>2024</v>
      </c>
    </row>
    <row r="1095" spans="1:12" x14ac:dyDescent="0.3">
      <c r="A1095" s="2">
        <v>45573</v>
      </c>
      <c r="B1095" s="1">
        <v>224.97917175292901</v>
      </c>
      <c r="C1095" s="1">
        <v>225.18842764496401</v>
      </c>
      <c r="D1095" s="1">
        <v>222.467994611134</v>
      </c>
      <c r="E1095" s="1">
        <v>223.514319687327</v>
      </c>
      <c r="F1095" s="1">
        <v>31855700</v>
      </c>
      <c r="G1095" s="1">
        <f t="shared" si="103"/>
        <v>2.7204330338300053</v>
      </c>
      <c r="H1095" s="1">
        <f t="shared" si="102"/>
        <v>1.4648520656020025</v>
      </c>
      <c r="I1095" s="1">
        <f t="shared" si="104"/>
        <v>0.65537280459309111</v>
      </c>
      <c r="J1095" t="str">
        <f t="shared" si="105"/>
        <v>Tuesday</v>
      </c>
      <c r="K1095" t="str">
        <f t="shared" si="106"/>
        <v>October</v>
      </c>
      <c r="L1095">
        <f t="shared" si="107"/>
        <v>2024</v>
      </c>
    </row>
    <row r="1096" spans="1:12" x14ac:dyDescent="0.3">
      <c r="A1096" s="2">
        <v>45574</v>
      </c>
      <c r="B1096" s="1">
        <v>228.73596191406199</v>
      </c>
      <c r="C1096" s="1">
        <v>228.945233017616</v>
      </c>
      <c r="D1096" s="1">
        <v>224.04246859004101</v>
      </c>
      <c r="E1096" s="1">
        <v>224.441061390199</v>
      </c>
      <c r="F1096" s="1">
        <v>33591100</v>
      </c>
      <c r="G1096" s="1">
        <f t="shared" si="103"/>
        <v>4.9027644275749935</v>
      </c>
      <c r="H1096" s="1">
        <f t="shared" si="102"/>
        <v>4.2949005238629923</v>
      </c>
      <c r="I1096" s="1">
        <f t="shared" si="104"/>
        <v>1.9135983840301622</v>
      </c>
      <c r="J1096" t="str">
        <f t="shared" si="105"/>
        <v>Wednesday</v>
      </c>
      <c r="K1096" t="str">
        <f t="shared" si="106"/>
        <v>October</v>
      </c>
      <c r="L1096">
        <f t="shared" si="107"/>
        <v>2024</v>
      </c>
    </row>
    <row r="1097" spans="1:12" x14ac:dyDescent="0.3">
      <c r="A1097" s="2">
        <v>45575</v>
      </c>
      <c r="B1097" s="1">
        <v>228.237701416015</v>
      </c>
      <c r="C1097" s="1">
        <v>228.696096797113</v>
      </c>
      <c r="D1097" s="1">
        <v>226.37425660411799</v>
      </c>
      <c r="E1097" s="1">
        <v>226.98212047614899</v>
      </c>
      <c r="F1097" s="1">
        <v>28183500</v>
      </c>
      <c r="G1097" s="1">
        <f t="shared" si="103"/>
        <v>2.3218401929950119</v>
      </c>
      <c r="H1097" s="1">
        <f t="shared" si="102"/>
        <v>1.2555809398660074</v>
      </c>
      <c r="I1097" s="1">
        <f t="shared" si="104"/>
        <v>0.55316292632746922</v>
      </c>
      <c r="J1097" t="str">
        <f t="shared" si="105"/>
        <v>Thursday</v>
      </c>
      <c r="K1097" t="str">
        <f t="shared" si="106"/>
        <v>October</v>
      </c>
      <c r="L1097">
        <f t="shared" si="107"/>
        <v>2024</v>
      </c>
    </row>
    <row r="1098" spans="1:12" x14ac:dyDescent="0.3">
      <c r="A1098" s="2">
        <v>45576</v>
      </c>
      <c r="B1098" s="1">
        <v>226.75294494628901</v>
      </c>
      <c r="C1098" s="1">
        <v>228.606430379568</v>
      </c>
      <c r="D1098" s="1">
        <v>226.543673840205</v>
      </c>
      <c r="E1098" s="1">
        <v>228.49681507739899</v>
      </c>
      <c r="F1098" s="1">
        <v>31759200</v>
      </c>
      <c r="G1098" s="1">
        <f t="shared" si="103"/>
        <v>2.0627565393629936</v>
      </c>
      <c r="H1098" s="1">
        <f t="shared" si="102"/>
        <v>-1.7438701311099862</v>
      </c>
      <c r="I1098" s="1">
        <f>(B1098-E1098)/E1098*100</f>
        <v>-0.76319231430831236</v>
      </c>
      <c r="J1098" t="str">
        <f t="shared" si="105"/>
        <v>Friday</v>
      </c>
      <c r="K1098" t="str">
        <f t="shared" si="106"/>
        <v>October</v>
      </c>
      <c r="L1098">
        <f t="shared" si="107"/>
        <v>2024</v>
      </c>
    </row>
    <row r="1099" spans="1:12" x14ac:dyDescent="0.3">
      <c r="A1099" s="2">
        <v>45579</v>
      </c>
      <c r="B1099" s="1">
        <v>230.48980712890599</v>
      </c>
      <c r="C1099" s="1">
        <v>230.918293629554</v>
      </c>
      <c r="D1099" s="1">
        <v>227.79926770980501</v>
      </c>
      <c r="E1099" s="1">
        <v>227.898908307347</v>
      </c>
      <c r="F1099" s="1">
        <v>39882100</v>
      </c>
      <c r="G1099" s="1">
        <f t="shared" si="103"/>
        <v>3.1190259197489922</v>
      </c>
      <c r="H1099" s="1">
        <f t="shared" si="102"/>
        <v>2.5908988215589943</v>
      </c>
      <c r="I1099" s="1">
        <f t="shared" ref="I1099:I1162" si="108">(B1099-E1099)/E1099*100</f>
        <v>1.1368631999170788</v>
      </c>
      <c r="J1099" t="str">
        <f t="shared" si="105"/>
        <v>Monday</v>
      </c>
      <c r="K1099" t="str">
        <f t="shared" si="106"/>
        <v>October</v>
      </c>
      <c r="L1099">
        <f t="shared" si="107"/>
        <v>2024</v>
      </c>
    </row>
    <row r="1100" spans="1:12" x14ac:dyDescent="0.3">
      <c r="A1100" s="2">
        <v>45580</v>
      </c>
      <c r="B1100" s="1">
        <v>233.03086853027301</v>
      </c>
      <c r="C1100" s="1">
        <v>236.65811760908599</v>
      </c>
      <c r="D1100" s="1">
        <v>231.556041775615</v>
      </c>
      <c r="E1100" s="1">
        <v>232.79170373632701</v>
      </c>
      <c r="F1100" s="1">
        <v>64751400</v>
      </c>
      <c r="G1100" s="1">
        <f t="shared" si="103"/>
        <v>5.102075833470991</v>
      </c>
      <c r="H1100" s="1">
        <f t="shared" si="102"/>
        <v>0.23916479394600287</v>
      </c>
      <c r="I1100" s="1">
        <f t="shared" si="108"/>
        <v>0.10273767926751134</v>
      </c>
      <c r="J1100" t="str">
        <f t="shared" si="105"/>
        <v>Tuesday</v>
      </c>
      <c r="K1100" t="str">
        <f t="shared" si="106"/>
        <v>October</v>
      </c>
      <c r="L1100">
        <f t="shared" si="107"/>
        <v>2024</v>
      </c>
    </row>
    <row r="1101" spans="1:12" x14ac:dyDescent="0.3">
      <c r="A1101" s="2">
        <v>45581</v>
      </c>
      <c r="B1101" s="1">
        <v>230.96812438964801</v>
      </c>
      <c r="C1101" s="1">
        <v>231.30692979509899</v>
      </c>
      <c r="D1101" s="1">
        <v>229.034917350374</v>
      </c>
      <c r="E1101" s="1">
        <v>230.78876218864701</v>
      </c>
      <c r="F1101" s="1">
        <v>34082200</v>
      </c>
      <c r="G1101" s="1">
        <f t="shared" si="103"/>
        <v>2.272012444724993</v>
      </c>
      <c r="H1101" s="1">
        <f t="shared" si="102"/>
        <v>0.17936220100099831</v>
      </c>
      <c r="I1101" s="1">
        <f t="shared" si="108"/>
        <v>7.7717042762414673E-2</v>
      </c>
      <c r="J1101" t="str">
        <f t="shared" si="105"/>
        <v>Wednesday</v>
      </c>
      <c r="K1101" t="str">
        <f t="shared" si="106"/>
        <v>October</v>
      </c>
      <c r="L1101">
        <f t="shared" si="107"/>
        <v>2024</v>
      </c>
    </row>
    <row r="1102" spans="1:12" x14ac:dyDescent="0.3">
      <c r="A1102" s="2">
        <v>45582</v>
      </c>
      <c r="B1102" s="1">
        <v>231.336822509765</v>
      </c>
      <c r="C1102" s="1">
        <v>233.03087994048701</v>
      </c>
      <c r="D1102" s="1">
        <v>229.71254238803701</v>
      </c>
      <c r="E1102" s="1">
        <v>232.612337729253</v>
      </c>
      <c r="F1102" s="1">
        <v>32993800</v>
      </c>
      <c r="G1102" s="1">
        <f t="shared" si="103"/>
        <v>3.3183375524500036</v>
      </c>
      <c r="H1102" s="1">
        <f t="shared" si="102"/>
        <v>-1.2755152194879997</v>
      </c>
      <c r="I1102" s="1">
        <f t="shared" si="108"/>
        <v>-0.54834375164253923</v>
      </c>
      <c r="J1102" t="str">
        <f t="shared" si="105"/>
        <v>Thursday</v>
      </c>
      <c r="K1102" t="str">
        <f t="shared" si="106"/>
        <v>October</v>
      </c>
      <c r="L1102">
        <f t="shared" si="107"/>
        <v>2024</v>
      </c>
    </row>
    <row r="1103" spans="1:12" x14ac:dyDescent="0.3">
      <c r="A1103" s="2">
        <v>45583</v>
      </c>
      <c r="B1103" s="1">
        <v>234.176834106445</v>
      </c>
      <c r="C1103" s="1">
        <v>235.35269346424599</v>
      </c>
      <c r="D1103" s="1">
        <v>233.190296437776</v>
      </c>
      <c r="E1103" s="1">
        <v>235.35269346424599</v>
      </c>
      <c r="F1103" s="1">
        <v>46431500</v>
      </c>
      <c r="G1103" s="1">
        <f t="shared" si="103"/>
        <v>2.1623970264699892</v>
      </c>
      <c r="H1103" s="1">
        <f t="shared" si="102"/>
        <v>-1.1758593578009879</v>
      </c>
      <c r="I1103" s="1">
        <f t="shared" si="108"/>
        <v>-0.49961584908720014</v>
      </c>
      <c r="J1103" t="str">
        <f t="shared" si="105"/>
        <v>Friday</v>
      </c>
      <c r="K1103" t="str">
        <f t="shared" si="106"/>
        <v>October</v>
      </c>
      <c r="L1103">
        <f t="shared" si="107"/>
        <v>2024</v>
      </c>
    </row>
    <row r="1104" spans="1:12" x14ac:dyDescent="0.3">
      <c r="A1104" s="2">
        <v>45586</v>
      </c>
      <c r="B1104" s="1">
        <v>235.65164184570301</v>
      </c>
      <c r="C1104" s="1">
        <v>236.020356130945</v>
      </c>
      <c r="D1104" s="1">
        <v>233.628753847019</v>
      </c>
      <c r="E1104" s="1">
        <v>233.628753847019</v>
      </c>
      <c r="F1104" s="1">
        <v>36254500</v>
      </c>
      <c r="G1104" s="1">
        <f t="shared" si="103"/>
        <v>2.3916022839260052</v>
      </c>
      <c r="H1104" s="1">
        <f t="shared" si="102"/>
        <v>2.0228879986840127</v>
      </c>
      <c r="I1104" s="1">
        <f t="shared" si="108"/>
        <v>0.86585574993419157</v>
      </c>
      <c r="J1104" t="str">
        <f t="shared" si="105"/>
        <v>Monday</v>
      </c>
      <c r="K1104" t="str">
        <f t="shared" si="106"/>
        <v>October</v>
      </c>
      <c r="L1104">
        <f t="shared" si="107"/>
        <v>2024</v>
      </c>
    </row>
    <row r="1105" spans="1:12" x14ac:dyDescent="0.3">
      <c r="A1105" s="2">
        <v>45587</v>
      </c>
      <c r="B1105" s="1">
        <v>235.03382873535099</v>
      </c>
      <c r="C1105" s="1">
        <v>235.392568333329</v>
      </c>
      <c r="D1105" s="1">
        <v>231.78525335752099</v>
      </c>
      <c r="E1105" s="1">
        <v>233.07072804715901</v>
      </c>
      <c r="F1105" s="1">
        <v>38846600</v>
      </c>
      <c r="G1105" s="1">
        <f t="shared" si="103"/>
        <v>3.6073149758080092</v>
      </c>
      <c r="H1105" s="1">
        <f t="shared" si="102"/>
        <v>1.9631006881919859</v>
      </c>
      <c r="I1105" s="1">
        <f t="shared" si="108"/>
        <v>0.84227680783439118</v>
      </c>
      <c r="J1105" t="str">
        <f t="shared" si="105"/>
        <v>Tuesday</v>
      </c>
      <c r="K1105" t="str">
        <f t="shared" si="106"/>
        <v>October</v>
      </c>
      <c r="L1105">
        <f t="shared" si="107"/>
        <v>2024</v>
      </c>
    </row>
    <row r="1106" spans="1:12" x14ac:dyDescent="0.3">
      <c r="A1106" s="2">
        <v>45588</v>
      </c>
      <c r="B1106" s="1">
        <v>229.95167541503901</v>
      </c>
      <c r="C1106" s="1">
        <v>234.316337770319</v>
      </c>
      <c r="D1106" s="1">
        <v>226.96218398382501</v>
      </c>
      <c r="E1106" s="1">
        <v>233.26005323081199</v>
      </c>
      <c r="F1106" s="1">
        <v>52287000</v>
      </c>
      <c r="G1106" s="1">
        <f t="shared" si="103"/>
        <v>7.3541537864939812</v>
      </c>
      <c r="H1106" s="1">
        <f t="shared" si="102"/>
        <v>-3.3083778157729853</v>
      </c>
      <c r="I1106" s="1">
        <f t="shared" si="108"/>
        <v>-1.4183216414253874</v>
      </c>
      <c r="J1106" t="str">
        <f t="shared" si="105"/>
        <v>Wednesday</v>
      </c>
      <c r="K1106" t="str">
        <f t="shared" si="106"/>
        <v>October</v>
      </c>
      <c r="L1106">
        <f t="shared" si="107"/>
        <v>2024</v>
      </c>
    </row>
    <row r="1107" spans="1:12" x14ac:dyDescent="0.3">
      <c r="A1107" s="2">
        <v>45589</v>
      </c>
      <c r="B1107" s="1">
        <v>229.76237487792901</v>
      </c>
      <c r="C1107" s="1">
        <v>230.011499186793</v>
      </c>
      <c r="D1107" s="1">
        <v>227.60993720005999</v>
      </c>
      <c r="E1107" s="1">
        <v>229.17442995294999</v>
      </c>
      <c r="F1107" s="1">
        <v>31109500</v>
      </c>
      <c r="G1107" s="1">
        <f t="shared" si="103"/>
        <v>2.4015619867330145</v>
      </c>
      <c r="H1107" s="1">
        <f t="shared" si="102"/>
        <v>0.58794492497901274</v>
      </c>
      <c r="I1107" s="1">
        <f t="shared" si="108"/>
        <v>0.2565490945476418</v>
      </c>
      <c r="J1107" t="str">
        <f t="shared" si="105"/>
        <v>Thursday</v>
      </c>
      <c r="K1107" t="str">
        <f t="shared" si="106"/>
        <v>October</v>
      </c>
      <c r="L1107">
        <f t="shared" si="107"/>
        <v>2024</v>
      </c>
    </row>
    <row r="1108" spans="1:12" x14ac:dyDescent="0.3">
      <c r="A1108" s="2">
        <v>45590</v>
      </c>
      <c r="B1108" s="1">
        <v>230.59942626953099</v>
      </c>
      <c r="C1108" s="1">
        <v>232.403083812229</v>
      </c>
      <c r="D1108" s="1">
        <v>228.765875026538</v>
      </c>
      <c r="E1108" s="1">
        <v>228.935277729988</v>
      </c>
      <c r="F1108" s="1">
        <v>38802300</v>
      </c>
      <c r="G1108" s="1">
        <f t="shared" si="103"/>
        <v>3.6372087856910014</v>
      </c>
      <c r="H1108" s="1">
        <f t="shared" si="102"/>
        <v>1.6641485395429925</v>
      </c>
      <c r="I1108" s="1">
        <f t="shared" si="108"/>
        <v>0.7269078649843258</v>
      </c>
      <c r="J1108" t="str">
        <f t="shared" si="105"/>
        <v>Friday</v>
      </c>
      <c r="K1108" t="str">
        <f t="shared" si="106"/>
        <v>October</v>
      </c>
      <c r="L1108">
        <f t="shared" si="107"/>
        <v>2024</v>
      </c>
    </row>
    <row r="1109" spans="1:12" x14ac:dyDescent="0.3">
      <c r="A1109" s="2">
        <v>45593</v>
      </c>
      <c r="B1109" s="1">
        <v>232.58244323730401</v>
      </c>
      <c r="C1109" s="1">
        <v>233.90778635412499</v>
      </c>
      <c r="D1109" s="1">
        <v>231.73542973016799</v>
      </c>
      <c r="E1109" s="1">
        <v>232.50273684103101</v>
      </c>
      <c r="F1109" s="1">
        <v>36087100</v>
      </c>
      <c r="G1109" s="1">
        <f t="shared" si="103"/>
        <v>2.1723566239570005</v>
      </c>
      <c r="H1109" s="1">
        <f t="shared" si="102"/>
        <v>7.9706396272996471E-2</v>
      </c>
      <c r="I1109" s="1">
        <f t="shared" si="108"/>
        <v>3.4281917432866217E-2</v>
      </c>
      <c r="J1109" t="str">
        <f t="shared" si="105"/>
        <v>Monday</v>
      </c>
      <c r="K1109" t="str">
        <f t="shared" si="106"/>
        <v>October</v>
      </c>
      <c r="L1109">
        <f t="shared" si="107"/>
        <v>2024</v>
      </c>
    </row>
    <row r="1110" spans="1:12" x14ac:dyDescent="0.3">
      <c r="A1110" s="2">
        <v>45594</v>
      </c>
      <c r="B1110" s="1">
        <v>232.85150146484301</v>
      </c>
      <c r="C1110" s="1">
        <v>233.50919327337101</v>
      </c>
      <c r="D1110" s="1">
        <v>231.50623935322599</v>
      </c>
      <c r="E1110" s="1">
        <v>232.28350596136201</v>
      </c>
      <c r="F1110" s="1">
        <v>35417200</v>
      </c>
      <c r="G1110" s="1">
        <f t="shared" si="103"/>
        <v>2.0029539201450177</v>
      </c>
      <c r="H1110" s="1">
        <f t="shared" si="102"/>
        <v>0.5679955034810007</v>
      </c>
      <c r="I1110" s="1">
        <f t="shared" si="108"/>
        <v>0.24452683419350532</v>
      </c>
      <c r="J1110" t="str">
        <f t="shared" si="105"/>
        <v>Tuesday</v>
      </c>
      <c r="K1110" t="str">
        <f t="shared" si="106"/>
        <v>October</v>
      </c>
      <c r="L1110">
        <f t="shared" si="107"/>
        <v>2024</v>
      </c>
    </row>
    <row r="1111" spans="1:12" x14ac:dyDescent="0.3">
      <c r="A1111" s="2">
        <v>45595</v>
      </c>
      <c r="B1111" s="1">
        <v>229.29400634765599</v>
      </c>
      <c r="C1111" s="1">
        <v>232.65219696606201</v>
      </c>
      <c r="D1111" s="1">
        <v>228.74592985962499</v>
      </c>
      <c r="E1111" s="1">
        <v>231.79520878623401</v>
      </c>
      <c r="F1111" s="1">
        <v>47070900</v>
      </c>
      <c r="G1111" s="1">
        <f>C1111-D1111</f>
        <v>3.9062671064370136</v>
      </c>
      <c r="H1111" s="1">
        <f t="shared" si="102"/>
        <v>-2.5012024385780194</v>
      </c>
      <c r="I1111" s="1">
        <f t="shared" si="108"/>
        <v>-1.0790570053950839</v>
      </c>
      <c r="J1111" t="str">
        <f t="shared" si="105"/>
        <v>Wednesday</v>
      </c>
      <c r="K1111" t="str">
        <f t="shared" si="106"/>
        <v>October</v>
      </c>
      <c r="L1111">
        <f t="shared" si="107"/>
        <v>2024</v>
      </c>
    </row>
    <row r="1112" spans="1:12" x14ac:dyDescent="0.3">
      <c r="A1112" s="2">
        <v>45596</v>
      </c>
      <c r="B1112" s="1">
        <v>225.11868286132801</v>
      </c>
      <c r="C1112" s="1">
        <v>229.024950004467</v>
      </c>
      <c r="D1112" s="1">
        <v>224.580565866082</v>
      </c>
      <c r="E1112" s="1">
        <v>228.53666090957199</v>
      </c>
      <c r="F1112" s="1">
        <v>64370100</v>
      </c>
      <c r="G1112" s="1">
        <f t="shared" ref="G1112:G1175" si="109">C1112-D1112</f>
        <v>4.4443841383850042</v>
      </c>
      <c r="H1112" s="1">
        <f t="shared" si="102"/>
        <v>-3.417978048243981</v>
      </c>
      <c r="I1112" s="1">
        <f t="shared" si="108"/>
        <v>-1.4955928885284693</v>
      </c>
      <c r="J1112" t="str">
        <f t="shared" si="105"/>
        <v>Thursday</v>
      </c>
      <c r="K1112" t="str">
        <f t="shared" si="106"/>
        <v>October</v>
      </c>
      <c r="L1112">
        <f t="shared" si="107"/>
        <v>2024</v>
      </c>
    </row>
    <row r="1113" spans="1:12" x14ac:dyDescent="0.3">
      <c r="A1113" s="2">
        <v>45597</v>
      </c>
      <c r="B1113" s="1">
        <v>222.12919616699199</v>
      </c>
      <c r="C1113" s="1">
        <v>224.56065178607901</v>
      </c>
      <c r="D1113" s="1">
        <v>219.49844414747801</v>
      </c>
      <c r="E1113" s="1">
        <v>220.19598915163999</v>
      </c>
      <c r="F1113" s="1">
        <v>65276700</v>
      </c>
      <c r="G1113" s="1">
        <f t="shared" si="109"/>
        <v>5.0622076386009951</v>
      </c>
      <c r="H1113" s="1">
        <f t="shared" si="102"/>
        <v>1.9332070153519965</v>
      </c>
      <c r="I1113" s="1">
        <f t="shared" si="108"/>
        <v>0.87794833266498595</v>
      </c>
      <c r="J1113" t="str">
        <f t="shared" si="105"/>
        <v>Friday</v>
      </c>
      <c r="K1113" t="str">
        <f t="shared" si="106"/>
        <v>November</v>
      </c>
      <c r="L1113">
        <f t="shared" si="107"/>
        <v>2024</v>
      </c>
    </row>
    <row r="1114" spans="1:12" x14ac:dyDescent="0.3">
      <c r="A1114" s="2">
        <v>45600</v>
      </c>
      <c r="B1114" s="1">
        <v>221.232330322265</v>
      </c>
      <c r="C1114" s="1">
        <v>222.00959689522099</v>
      </c>
      <c r="D1114" s="1">
        <v>218.94039900502199</v>
      </c>
      <c r="E1114" s="1">
        <v>220.21591416091599</v>
      </c>
      <c r="F1114" s="1">
        <v>44944500</v>
      </c>
      <c r="G1114" s="1">
        <f t="shared" si="109"/>
        <v>3.0691978901990069</v>
      </c>
      <c r="H1114" s="1">
        <f t="shared" si="102"/>
        <v>1.0164161613490137</v>
      </c>
      <c r="I1114" s="1">
        <f t="shared" si="108"/>
        <v>0.46155436368976444</v>
      </c>
      <c r="J1114" t="str">
        <f t="shared" si="105"/>
        <v>Monday</v>
      </c>
      <c r="K1114" t="str">
        <f t="shared" si="106"/>
        <v>November</v>
      </c>
      <c r="L1114">
        <f t="shared" si="107"/>
        <v>2024</v>
      </c>
    </row>
    <row r="1115" spans="1:12" x14ac:dyDescent="0.3">
      <c r="A1115" s="2">
        <v>45601</v>
      </c>
      <c r="B1115" s="1">
        <v>222.66729736328099</v>
      </c>
      <c r="C1115" s="1">
        <v>223.16554596566201</v>
      </c>
      <c r="D1115" s="1">
        <v>220.365391253132</v>
      </c>
      <c r="E1115" s="1">
        <v>221.02308305755801</v>
      </c>
      <c r="F1115" s="1">
        <v>28111300</v>
      </c>
      <c r="G1115" s="1">
        <f t="shared" si="109"/>
        <v>2.8001547125300021</v>
      </c>
      <c r="H1115" s="1">
        <f t="shared" si="102"/>
        <v>1.6442143057229828</v>
      </c>
      <c r="I1115" s="1">
        <f t="shared" si="108"/>
        <v>0.74391067348146733</v>
      </c>
      <c r="J1115" t="str">
        <f t="shared" si="105"/>
        <v>Tuesday</v>
      </c>
      <c r="K1115" t="str">
        <f t="shared" si="106"/>
        <v>November</v>
      </c>
      <c r="L1115">
        <f t="shared" si="107"/>
        <v>2024</v>
      </c>
    </row>
    <row r="1116" spans="1:12" x14ac:dyDescent="0.3">
      <c r="A1116" s="2">
        <v>45602</v>
      </c>
      <c r="B1116" s="1">
        <v>221.939849853515</v>
      </c>
      <c r="C1116" s="1">
        <v>225.27812143912701</v>
      </c>
      <c r="D1116" s="1">
        <v>220.415210407161</v>
      </c>
      <c r="E1116" s="1">
        <v>221.83023455712799</v>
      </c>
      <c r="F1116" s="1">
        <v>54561100</v>
      </c>
      <c r="G1116" s="1">
        <f t="shared" si="109"/>
        <v>4.8629110319660072</v>
      </c>
      <c r="H1116" s="1">
        <f t="shared" si="102"/>
        <v>0.1096152963870054</v>
      </c>
      <c r="I1116" s="1">
        <f t="shared" si="108"/>
        <v>4.9414047010249255E-2</v>
      </c>
      <c r="J1116" t="str">
        <f t="shared" si="105"/>
        <v>Wednesday</v>
      </c>
      <c r="K1116" t="str">
        <f t="shared" si="106"/>
        <v>November</v>
      </c>
      <c r="L1116">
        <f t="shared" si="107"/>
        <v>2024</v>
      </c>
    </row>
    <row r="1117" spans="1:12" x14ac:dyDescent="0.3">
      <c r="A1117" s="2">
        <v>45603</v>
      </c>
      <c r="B1117" s="1">
        <v>226.683181762695</v>
      </c>
      <c r="C1117" s="1">
        <v>227.081789771112</v>
      </c>
      <c r="D1117" s="1">
        <v>223.783386428835</v>
      </c>
      <c r="E1117" s="1">
        <v>223.84317382876199</v>
      </c>
      <c r="F1117" s="1">
        <v>42137700</v>
      </c>
      <c r="G1117" s="1">
        <f t="shared" si="109"/>
        <v>3.2984033422769983</v>
      </c>
      <c r="H1117" s="1">
        <f t="shared" si="102"/>
        <v>2.8400079339330091</v>
      </c>
      <c r="I1117" s="1">
        <f t="shared" si="108"/>
        <v>1.2687489572970359</v>
      </c>
      <c r="J1117" t="str">
        <f t="shared" si="105"/>
        <v>Thursday</v>
      </c>
      <c r="K1117" t="str">
        <f t="shared" si="106"/>
        <v>November</v>
      </c>
      <c r="L1117">
        <f t="shared" si="107"/>
        <v>2024</v>
      </c>
    </row>
    <row r="1118" spans="1:12" x14ac:dyDescent="0.3">
      <c r="A1118" s="2">
        <v>45604</v>
      </c>
      <c r="B1118" s="1">
        <v>226.41383361816401</v>
      </c>
      <c r="C1118" s="1">
        <v>228.10973956989301</v>
      </c>
      <c r="D1118" s="1">
        <v>225.86515413382099</v>
      </c>
      <c r="E1118" s="1">
        <v>226.623319734505</v>
      </c>
      <c r="F1118" s="1">
        <v>38328800</v>
      </c>
      <c r="G1118" s="1">
        <f t="shared" si="109"/>
        <v>2.2445854360720148</v>
      </c>
      <c r="H1118" s="1">
        <f t="shared" si="102"/>
        <v>-0.20948611634099734</v>
      </c>
      <c r="I1118" s="1">
        <f t="shared" si="108"/>
        <v>-9.2438022965339872E-2</v>
      </c>
      <c r="J1118" t="str">
        <f t="shared" si="105"/>
        <v>Friday</v>
      </c>
      <c r="K1118" t="str">
        <f t="shared" si="106"/>
        <v>November</v>
      </c>
      <c r="L1118">
        <f t="shared" si="107"/>
        <v>2024</v>
      </c>
    </row>
    <row r="1119" spans="1:12" x14ac:dyDescent="0.3">
      <c r="A1119" s="2">
        <v>45607</v>
      </c>
      <c r="B1119" s="1">
        <v>223.69039916992099</v>
      </c>
      <c r="C1119" s="1">
        <v>225.15686291743401</v>
      </c>
      <c r="D1119" s="1">
        <v>220.96697301971301</v>
      </c>
      <c r="E1119" s="1">
        <v>224.458550471492</v>
      </c>
      <c r="F1119" s="1">
        <v>42005600</v>
      </c>
      <c r="G1119" s="1">
        <f t="shared" si="109"/>
        <v>4.1898898977210024</v>
      </c>
      <c r="H1119" s="1">
        <f t="shared" si="102"/>
        <v>-0.76815130157100953</v>
      </c>
      <c r="I1119" s="1">
        <f t="shared" si="108"/>
        <v>-0.34222412109382783</v>
      </c>
      <c r="J1119" t="str">
        <f t="shared" si="105"/>
        <v>Monday</v>
      </c>
      <c r="K1119" t="str">
        <f t="shared" si="106"/>
        <v>November</v>
      </c>
      <c r="L1119">
        <f t="shared" si="107"/>
        <v>2024</v>
      </c>
    </row>
    <row r="1120" spans="1:12" x14ac:dyDescent="0.3">
      <c r="A1120" s="2">
        <v>45608</v>
      </c>
      <c r="B1120" s="1">
        <v>223.69039916992099</v>
      </c>
      <c r="C1120" s="1">
        <v>225.04712701720999</v>
      </c>
      <c r="D1120" s="1">
        <v>222.82249764582701</v>
      </c>
      <c r="E1120" s="1">
        <v>224.00963641496301</v>
      </c>
      <c r="F1120" s="1">
        <v>40398300</v>
      </c>
      <c r="G1120" s="1">
        <f t="shared" si="109"/>
        <v>2.2246293713829743</v>
      </c>
      <c r="H1120" s="1">
        <f t="shared" si="102"/>
        <v>-0.319237245042018</v>
      </c>
      <c r="I1120" s="1">
        <f t="shared" si="108"/>
        <v>-0.1425104964907189</v>
      </c>
      <c r="J1120" t="str">
        <f t="shared" si="105"/>
        <v>Tuesday</v>
      </c>
      <c r="K1120" t="str">
        <f t="shared" si="106"/>
        <v>November</v>
      </c>
      <c r="L1120">
        <f t="shared" si="107"/>
        <v>2024</v>
      </c>
    </row>
    <row r="1121" spans="1:12" x14ac:dyDescent="0.3">
      <c r="A1121" s="2">
        <v>45609</v>
      </c>
      <c r="B1121" s="1">
        <v>224.57824707031199</v>
      </c>
      <c r="C1121" s="1">
        <v>226.10456392943999</v>
      </c>
      <c r="D1121" s="1">
        <v>222.22392576765901</v>
      </c>
      <c r="E1121" s="1">
        <v>223.47091766054601</v>
      </c>
      <c r="F1121" s="1">
        <v>48566200</v>
      </c>
      <c r="G1121" s="1">
        <f t="shared" si="109"/>
        <v>3.8806381617809791</v>
      </c>
      <c r="H1121" s="1">
        <f t="shared" si="102"/>
        <v>1.1073294097659812</v>
      </c>
      <c r="I1121" s="1">
        <f t="shared" si="108"/>
        <v>0.49551387776015793</v>
      </c>
      <c r="J1121" t="str">
        <f t="shared" si="105"/>
        <v>Wednesday</v>
      </c>
      <c r="K1121" t="str">
        <f t="shared" si="106"/>
        <v>November</v>
      </c>
      <c r="L1121">
        <f t="shared" si="107"/>
        <v>2024</v>
      </c>
    </row>
    <row r="1122" spans="1:12" x14ac:dyDescent="0.3">
      <c r="A1122" s="2">
        <v>45610</v>
      </c>
      <c r="B1122" s="1">
        <v>227.67079162597599</v>
      </c>
      <c r="C1122" s="1">
        <v>228.31922131738401</v>
      </c>
      <c r="D1122" s="1">
        <v>224.45853931227501</v>
      </c>
      <c r="E1122" s="1">
        <v>224.47849544461499</v>
      </c>
      <c r="F1122" s="1">
        <v>44923900</v>
      </c>
      <c r="G1122" s="1">
        <f t="shared" si="109"/>
        <v>3.8606820051089983</v>
      </c>
      <c r="H1122" s="1">
        <f t="shared" ref="H1122:H1185" si="110">B1122-E1122</f>
        <v>3.1922961813610016</v>
      </c>
      <c r="I1122" s="1">
        <f t="shared" si="108"/>
        <v>1.4220944304879433</v>
      </c>
      <c r="J1122" t="str">
        <f t="shared" si="105"/>
        <v>Thursday</v>
      </c>
      <c r="K1122" t="str">
        <f t="shared" si="106"/>
        <v>November</v>
      </c>
      <c r="L1122">
        <f t="shared" si="107"/>
        <v>2024</v>
      </c>
    </row>
    <row r="1123" spans="1:12" x14ac:dyDescent="0.3">
      <c r="A1123" s="2">
        <v>45611</v>
      </c>
      <c r="B1123" s="1">
        <v>224.45854187011699</v>
      </c>
      <c r="C1123" s="1">
        <v>226.37391960075999</v>
      </c>
      <c r="D1123" s="1">
        <v>223.730302863117</v>
      </c>
      <c r="E1123" s="1">
        <v>225.85516670848099</v>
      </c>
      <c r="F1123" s="1">
        <v>47923700</v>
      </c>
      <c r="G1123" s="1">
        <f t="shared" si="109"/>
        <v>2.6436167376429864</v>
      </c>
      <c r="H1123" s="1">
        <f t="shared" si="110"/>
        <v>-1.396624838364005</v>
      </c>
      <c r="I1123" s="1">
        <f t="shared" si="108"/>
        <v>-0.61837187907535296</v>
      </c>
      <c r="J1123" t="str">
        <f t="shared" si="105"/>
        <v>Friday</v>
      </c>
      <c r="K1123" t="str">
        <f t="shared" si="106"/>
        <v>November</v>
      </c>
      <c r="L1123">
        <f t="shared" si="107"/>
        <v>2024</v>
      </c>
    </row>
    <row r="1124" spans="1:12" x14ac:dyDescent="0.3">
      <c r="A1124" s="2">
        <v>45614</v>
      </c>
      <c r="B1124" s="1">
        <v>227.471267700195</v>
      </c>
      <c r="C1124" s="1">
        <v>229.187129689443</v>
      </c>
      <c r="D1124" s="1">
        <v>224.62812021676001</v>
      </c>
      <c r="E1124" s="1">
        <v>224.70792952115201</v>
      </c>
      <c r="F1124" s="1">
        <v>44686000</v>
      </c>
      <c r="G1124" s="1">
        <f t="shared" si="109"/>
        <v>4.5590094726829875</v>
      </c>
      <c r="H1124" s="1">
        <f t="shared" si="110"/>
        <v>2.7633381790429894</v>
      </c>
      <c r="I1124" s="1">
        <f t="shared" si="108"/>
        <v>1.2297466248439057</v>
      </c>
      <c r="J1124" t="str">
        <f t="shared" si="105"/>
        <v>Monday</v>
      </c>
      <c r="K1124" t="str">
        <f t="shared" si="106"/>
        <v>November</v>
      </c>
      <c r="L1124">
        <f t="shared" si="107"/>
        <v>2024</v>
      </c>
    </row>
    <row r="1125" spans="1:12" x14ac:dyDescent="0.3">
      <c r="A1125" s="2">
        <v>45615</v>
      </c>
      <c r="B1125" s="1">
        <v>227.73065185546801</v>
      </c>
      <c r="C1125" s="1">
        <v>229.60613257977101</v>
      </c>
      <c r="D1125" s="1">
        <v>226.11455519341899</v>
      </c>
      <c r="E1125" s="1">
        <v>226.43377721041</v>
      </c>
      <c r="F1125" s="1">
        <v>36211800</v>
      </c>
      <c r="G1125" s="1">
        <f t="shared" si="109"/>
        <v>3.4915773863520201</v>
      </c>
      <c r="H1125" s="1">
        <f t="shared" si="110"/>
        <v>1.2968746450580113</v>
      </c>
      <c r="I1125" s="1">
        <f t="shared" si="108"/>
        <v>0.5727390414253043</v>
      </c>
      <c r="J1125" t="str">
        <f t="shared" si="105"/>
        <v>Tuesday</v>
      </c>
      <c r="K1125" t="str">
        <f t="shared" si="106"/>
        <v>November</v>
      </c>
      <c r="L1125">
        <f t="shared" si="107"/>
        <v>2024</v>
      </c>
    </row>
    <row r="1126" spans="1:12" x14ac:dyDescent="0.3">
      <c r="A1126" s="2">
        <v>45616</v>
      </c>
      <c r="B1126" s="1">
        <v>228.44891357421801</v>
      </c>
      <c r="C1126" s="1">
        <v>229.376668231049</v>
      </c>
      <c r="D1126" s="1">
        <v>225.34639715216599</v>
      </c>
      <c r="E1126" s="1">
        <v>227.51117324017301</v>
      </c>
      <c r="F1126" s="1">
        <v>35169600</v>
      </c>
      <c r="G1126" s="1">
        <f t="shared" si="109"/>
        <v>4.0302710788830041</v>
      </c>
      <c r="H1126" s="1">
        <f t="shared" si="110"/>
        <v>0.93774033404500301</v>
      </c>
      <c r="I1126" s="1">
        <f t="shared" si="108"/>
        <v>0.41217331029939086</v>
      </c>
      <c r="J1126" t="str">
        <f t="shared" si="105"/>
        <v>Wednesday</v>
      </c>
      <c r="K1126" t="str">
        <f t="shared" si="106"/>
        <v>November</v>
      </c>
      <c r="L1126">
        <f t="shared" si="107"/>
        <v>2024</v>
      </c>
    </row>
    <row r="1127" spans="1:12" x14ac:dyDescent="0.3">
      <c r="A1127" s="2">
        <v>45617</v>
      </c>
      <c r="B1127" s="1">
        <v>227.97007751464801</v>
      </c>
      <c r="C1127" s="1">
        <v>229.606130293364</v>
      </c>
      <c r="D1127" s="1">
        <v>225.16684213362299</v>
      </c>
      <c r="E1127" s="1">
        <v>228.329211793979</v>
      </c>
      <c r="F1127" s="1">
        <v>42108300</v>
      </c>
      <c r="G1127" s="1">
        <f t="shared" si="109"/>
        <v>4.439288159741011</v>
      </c>
      <c r="H1127" s="1">
        <f t="shared" si="110"/>
        <v>-0.35913427933098774</v>
      </c>
      <c r="I1127" s="1">
        <f t="shared" si="108"/>
        <v>-0.15728792496994817</v>
      </c>
      <c r="J1127" t="str">
        <f t="shared" si="105"/>
        <v>Thursday</v>
      </c>
      <c r="K1127" t="str">
        <f t="shared" si="106"/>
        <v>November</v>
      </c>
      <c r="L1127">
        <f t="shared" si="107"/>
        <v>2024</v>
      </c>
    </row>
    <row r="1128" spans="1:12" x14ac:dyDescent="0.3">
      <c r="A1128" s="2">
        <v>45618</v>
      </c>
      <c r="B1128" s="1">
        <v>229.31681823730401</v>
      </c>
      <c r="C1128" s="1">
        <v>230.16477882059399</v>
      </c>
      <c r="D1128" s="1">
        <v>227.51117639639099</v>
      </c>
      <c r="E1128" s="1">
        <v>227.51117639639099</v>
      </c>
      <c r="F1128" s="1">
        <v>38168300</v>
      </c>
      <c r="G1128" s="1">
        <f t="shared" si="109"/>
        <v>2.653602424203001</v>
      </c>
      <c r="H1128" s="1">
        <f t="shared" si="110"/>
        <v>1.8056418409130117</v>
      </c>
      <c r="I1128" s="1">
        <f t="shared" si="108"/>
        <v>0.79364973163650454</v>
      </c>
      <c r="J1128" t="str">
        <f t="shared" si="105"/>
        <v>Friday</v>
      </c>
      <c r="K1128" t="str">
        <f t="shared" si="106"/>
        <v>November</v>
      </c>
      <c r="L1128">
        <f t="shared" si="107"/>
        <v>2024</v>
      </c>
    </row>
    <row r="1129" spans="1:12" x14ac:dyDescent="0.3">
      <c r="A1129" s="2">
        <v>45621</v>
      </c>
      <c r="B1129" s="1">
        <v>232.30960083007801</v>
      </c>
      <c r="C1129" s="1">
        <v>232.68869124314401</v>
      </c>
      <c r="D1129" s="1">
        <v>229.187143427211</v>
      </c>
      <c r="E1129" s="1">
        <v>230.90300551931</v>
      </c>
      <c r="F1129" s="1">
        <v>90152800</v>
      </c>
      <c r="G1129" s="1">
        <f t="shared" si="109"/>
        <v>3.5015478159330087</v>
      </c>
      <c r="H1129" s="1">
        <f t="shared" si="110"/>
        <v>1.4065953107680116</v>
      </c>
      <c r="I1129" s="1">
        <f t="shared" si="108"/>
        <v>0.60917150368160999</v>
      </c>
      <c r="J1129" t="str">
        <f t="shared" si="105"/>
        <v>Monday</v>
      </c>
      <c r="K1129" t="str">
        <f t="shared" si="106"/>
        <v>November</v>
      </c>
      <c r="L1129">
        <f t="shared" si="107"/>
        <v>2024</v>
      </c>
    </row>
    <row r="1130" spans="1:12" x14ac:dyDescent="0.3">
      <c r="A1130" s="2">
        <v>45622</v>
      </c>
      <c r="B1130" s="1">
        <v>234.49432373046801</v>
      </c>
      <c r="C1130" s="1">
        <v>235.00310615337401</v>
      </c>
      <c r="D1130" s="1">
        <v>232.768491251955</v>
      </c>
      <c r="E1130" s="1">
        <v>232.768491251955</v>
      </c>
      <c r="F1130" s="1">
        <v>45986200</v>
      </c>
      <c r="G1130" s="1">
        <f t="shared" si="109"/>
        <v>2.2346149014190075</v>
      </c>
      <c r="H1130" s="1">
        <f t="shared" si="110"/>
        <v>1.7258324785130128</v>
      </c>
      <c r="I1130" s="1">
        <f t="shared" si="108"/>
        <v>0.74143732651724081</v>
      </c>
      <c r="J1130" t="str">
        <f t="shared" si="105"/>
        <v>Tuesday</v>
      </c>
      <c r="K1130" t="str">
        <f t="shared" si="106"/>
        <v>November</v>
      </c>
      <c r="L1130">
        <f t="shared" si="107"/>
        <v>2024</v>
      </c>
    </row>
    <row r="1131" spans="1:12" x14ac:dyDescent="0.3">
      <c r="A1131" s="2">
        <v>45623</v>
      </c>
      <c r="B1131" s="1">
        <v>234.36463928222599</v>
      </c>
      <c r="C1131" s="1">
        <v>235.12282010257599</v>
      </c>
      <c r="D1131" s="1">
        <v>233.24733940643</v>
      </c>
      <c r="E1131" s="1">
        <v>233.905754785554</v>
      </c>
      <c r="F1131" s="1">
        <v>33498400</v>
      </c>
      <c r="G1131" s="1">
        <f t="shared" si="109"/>
        <v>1.8754806961459849</v>
      </c>
      <c r="H1131" s="1">
        <f t="shared" si="110"/>
        <v>0.45888449667199893</v>
      </c>
      <c r="I1131" s="1">
        <f t="shared" si="108"/>
        <v>0.19618350009930563</v>
      </c>
      <c r="J1131" t="str">
        <f t="shared" si="105"/>
        <v>Wednesday</v>
      </c>
      <c r="K1131" t="str">
        <f t="shared" si="106"/>
        <v>November</v>
      </c>
      <c r="L1131">
        <f t="shared" si="107"/>
        <v>2024</v>
      </c>
    </row>
    <row r="1132" spans="1:12" x14ac:dyDescent="0.3">
      <c r="A1132" s="2">
        <v>45625</v>
      </c>
      <c r="B1132" s="1">
        <v>236.758865356445</v>
      </c>
      <c r="C1132" s="1">
        <v>237.23770597057401</v>
      </c>
      <c r="D1132" s="1">
        <v>233.40695061340199</v>
      </c>
      <c r="E1132" s="1">
        <v>234.24492549364601</v>
      </c>
      <c r="F1132" s="1">
        <v>28481400</v>
      </c>
      <c r="G1132" s="1">
        <f t="shared" si="109"/>
        <v>3.8307553571720234</v>
      </c>
      <c r="H1132" s="1">
        <f t="shared" si="110"/>
        <v>2.513939862798992</v>
      </c>
      <c r="I1132" s="1">
        <f t="shared" si="108"/>
        <v>1.0732099564168291</v>
      </c>
      <c r="J1132" t="str">
        <f t="shared" si="105"/>
        <v>Friday</v>
      </c>
      <c r="K1132" t="str">
        <f t="shared" si="106"/>
        <v>November</v>
      </c>
      <c r="L1132">
        <f t="shared" si="107"/>
        <v>2024</v>
      </c>
    </row>
    <row r="1133" spans="1:12" x14ac:dyDescent="0.3">
      <c r="A1133" s="2">
        <v>45628</v>
      </c>
      <c r="B1133" s="1">
        <v>239.013427734375</v>
      </c>
      <c r="C1133" s="1">
        <v>240.21053691361399</v>
      </c>
      <c r="D1133" s="1">
        <v>236.589282788069</v>
      </c>
      <c r="E1133" s="1">
        <v>236.69901868412001</v>
      </c>
      <c r="F1133" s="1">
        <v>48137100</v>
      </c>
      <c r="G1133" s="1">
        <f t="shared" si="109"/>
        <v>3.6212541255449935</v>
      </c>
      <c r="H1133" s="1">
        <f t="shared" si="110"/>
        <v>2.3144090502549943</v>
      </c>
      <c r="I1133" s="1">
        <f t="shared" si="108"/>
        <v>0.97778565501516657</v>
      </c>
      <c r="J1133" t="str">
        <f t="shared" si="105"/>
        <v>Monday</v>
      </c>
      <c r="K1133" t="str">
        <f t="shared" si="106"/>
        <v>December</v>
      </c>
      <c r="L1133">
        <f t="shared" si="107"/>
        <v>2024</v>
      </c>
    </row>
    <row r="1134" spans="1:12" x14ac:dyDescent="0.3">
      <c r="A1134" s="2">
        <v>45629</v>
      </c>
      <c r="B1134" s="1">
        <v>242.06607055664</v>
      </c>
      <c r="C1134" s="1">
        <v>242.17580645681099</v>
      </c>
      <c r="D1134" s="1">
        <v>238.32509471728099</v>
      </c>
      <c r="E1134" s="1">
        <v>239.23290850759599</v>
      </c>
      <c r="F1134" s="1">
        <v>38861000</v>
      </c>
      <c r="G1134" s="1">
        <f t="shared" si="109"/>
        <v>3.8507117395299986</v>
      </c>
      <c r="H1134" s="1">
        <f t="shared" si="110"/>
        <v>2.8331620490440059</v>
      </c>
      <c r="I1134" s="1">
        <f t="shared" si="108"/>
        <v>1.1842693660826553</v>
      </c>
      <c r="J1134" t="str">
        <f t="shared" si="105"/>
        <v>Tuesday</v>
      </c>
      <c r="K1134" t="str">
        <f t="shared" si="106"/>
        <v>December</v>
      </c>
      <c r="L1134">
        <f t="shared" si="107"/>
        <v>2024</v>
      </c>
    </row>
    <row r="1135" spans="1:12" x14ac:dyDescent="0.3">
      <c r="A1135" s="2">
        <v>45630</v>
      </c>
      <c r="B1135" s="1">
        <v>242.425201416015</v>
      </c>
      <c r="C1135" s="1">
        <v>243.52256040219501</v>
      </c>
      <c r="D1135" s="1">
        <v>240.669442260197</v>
      </c>
      <c r="E1135" s="1">
        <v>242.28553892887101</v>
      </c>
      <c r="F1135" s="1">
        <v>44383900</v>
      </c>
      <c r="G1135" s="1">
        <f t="shared" si="109"/>
        <v>2.8531181419980101</v>
      </c>
      <c r="H1135" s="1">
        <f t="shared" si="110"/>
        <v>0.13966248714399399</v>
      </c>
      <c r="I1135" s="1">
        <f t="shared" si="108"/>
        <v>5.7643756933010937E-2</v>
      </c>
      <c r="J1135" t="str">
        <f t="shared" si="105"/>
        <v>Wednesday</v>
      </c>
      <c r="K1135" t="str">
        <f t="shared" si="106"/>
        <v>December</v>
      </c>
      <c r="L1135">
        <f t="shared" si="107"/>
        <v>2024</v>
      </c>
    </row>
    <row r="1136" spans="1:12" x14ac:dyDescent="0.3">
      <c r="A1136" s="2">
        <v>45631</v>
      </c>
      <c r="B1136" s="1">
        <v>242.45512390136699</v>
      </c>
      <c r="C1136" s="1">
        <v>243.95151419061401</v>
      </c>
      <c r="D1136" s="1">
        <v>241.547325361329</v>
      </c>
      <c r="E1136" s="1">
        <v>243.40284992887899</v>
      </c>
      <c r="F1136" s="1">
        <v>40033900</v>
      </c>
      <c r="G1136" s="1">
        <f t="shared" si="109"/>
        <v>2.4041888292850047</v>
      </c>
      <c r="H1136" s="1">
        <f t="shared" si="110"/>
        <v>-0.94772602751200452</v>
      </c>
      <c r="I1136" s="1">
        <f t="shared" si="108"/>
        <v>-0.38936521400177732</v>
      </c>
      <c r="J1136" t="str">
        <f t="shared" si="105"/>
        <v>Thursday</v>
      </c>
      <c r="K1136" t="str">
        <f t="shared" si="106"/>
        <v>December</v>
      </c>
      <c r="L1136">
        <f t="shared" si="107"/>
        <v>2024</v>
      </c>
    </row>
    <row r="1137" spans="1:12" x14ac:dyDescent="0.3">
      <c r="A1137" s="2">
        <v>45632</v>
      </c>
      <c r="B1137" s="1">
        <v>242.255599975585</v>
      </c>
      <c r="C1137" s="1">
        <v>244.041300850857</v>
      </c>
      <c r="D1137" s="1">
        <v>241.49743440151099</v>
      </c>
      <c r="E1137" s="1">
        <v>242.32543882662799</v>
      </c>
      <c r="F1137" s="1">
        <v>36870600</v>
      </c>
      <c r="G1137" s="1">
        <f t="shared" si="109"/>
        <v>2.5438664493460124</v>
      </c>
      <c r="H1137" s="1">
        <f t="shared" si="110"/>
        <v>-6.9838851042987926E-2</v>
      </c>
      <c r="I1137" s="1">
        <f t="shared" si="108"/>
        <v>-2.8820272184858896E-2</v>
      </c>
      <c r="J1137" t="str">
        <f t="shared" si="105"/>
        <v>Friday</v>
      </c>
      <c r="K1137" t="str">
        <f t="shared" si="106"/>
        <v>December</v>
      </c>
      <c r="L1137">
        <f t="shared" si="107"/>
        <v>2024</v>
      </c>
    </row>
    <row r="1138" spans="1:12" x14ac:dyDescent="0.3">
      <c r="A1138" s="2">
        <v>45635</v>
      </c>
      <c r="B1138" s="1">
        <v>246.15620422363199</v>
      </c>
      <c r="C1138" s="1">
        <v>246.64503053466001</v>
      </c>
      <c r="D1138" s="1">
        <v>241.16823655952601</v>
      </c>
      <c r="E1138" s="1">
        <v>241.24804586880001</v>
      </c>
      <c r="F1138" s="1">
        <v>44649200</v>
      </c>
      <c r="G1138" s="1">
        <f t="shared" si="109"/>
        <v>5.4767939751340009</v>
      </c>
      <c r="H1138" s="1">
        <f t="shared" si="110"/>
        <v>4.9081583548319827</v>
      </c>
      <c r="I1138" s="1">
        <f t="shared" si="108"/>
        <v>2.0344862637773362</v>
      </c>
      <c r="J1138" t="str">
        <f t="shared" si="105"/>
        <v>Monday</v>
      </c>
      <c r="K1138" t="str">
        <f t="shared" si="106"/>
        <v>December</v>
      </c>
      <c r="L1138">
        <f t="shared" si="107"/>
        <v>2024</v>
      </c>
    </row>
    <row r="1139" spans="1:12" x14ac:dyDescent="0.3">
      <c r="A1139" s="2">
        <v>45636</v>
      </c>
      <c r="B1139" s="1">
        <v>247.17375183105401</v>
      </c>
      <c r="C1139" s="1">
        <v>247.61269541737201</v>
      </c>
      <c r="D1139" s="1">
        <v>244.74959165100901</v>
      </c>
      <c r="E1139" s="1">
        <v>246.29586465841999</v>
      </c>
      <c r="F1139" s="1">
        <v>36914800</v>
      </c>
      <c r="G1139" s="1">
        <f t="shared" si="109"/>
        <v>2.8631037663629968</v>
      </c>
      <c r="H1139" s="1">
        <f t="shared" si="110"/>
        <v>0.8778871726340185</v>
      </c>
      <c r="I1139" s="1">
        <f t="shared" si="108"/>
        <v>0.35643601805963437</v>
      </c>
      <c r="J1139" t="str">
        <f t="shared" si="105"/>
        <v>Tuesday</v>
      </c>
      <c r="K1139" t="str">
        <f t="shared" si="106"/>
        <v>December</v>
      </c>
      <c r="L1139">
        <f t="shared" si="107"/>
        <v>2024</v>
      </c>
    </row>
    <row r="1140" spans="1:12" x14ac:dyDescent="0.3">
      <c r="A1140" s="2">
        <v>45637</v>
      </c>
      <c r="B1140" s="1">
        <v>245.89683532714801</v>
      </c>
      <c r="C1140" s="1">
        <v>250.196461017064</v>
      </c>
      <c r="D1140" s="1">
        <v>245.667377854763</v>
      </c>
      <c r="E1140" s="1">
        <v>247.36329903781501</v>
      </c>
      <c r="F1140" s="1">
        <v>45205800</v>
      </c>
      <c r="G1140" s="1">
        <f t="shared" si="109"/>
        <v>4.5290831623009922</v>
      </c>
      <c r="H1140" s="1">
        <f t="shared" si="110"/>
        <v>-1.466463710667</v>
      </c>
      <c r="I1140" s="1">
        <f t="shared" si="108"/>
        <v>-0.59283803069056673</v>
      </c>
      <c r="J1140" t="str">
        <f t="shared" si="105"/>
        <v>Wednesday</v>
      </c>
      <c r="K1140" t="str">
        <f t="shared" si="106"/>
        <v>December</v>
      </c>
      <c r="L1140">
        <f t="shared" si="107"/>
        <v>2024</v>
      </c>
    </row>
    <row r="1141" spans="1:12" x14ac:dyDescent="0.3">
      <c r="A1141" s="2">
        <v>45638</v>
      </c>
      <c r="B1141" s="1">
        <v>247.36329650878901</v>
      </c>
      <c r="C1141" s="1">
        <v>248.14141823848499</v>
      </c>
      <c r="D1141" s="1">
        <v>245.08876927344301</v>
      </c>
      <c r="E1141" s="1">
        <v>246.295864133241</v>
      </c>
      <c r="F1141" s="1">
        <v>32777500</v>
      </c>
      <c r="G1141" s="1">
        <f t="shared" si="109"/>
        <v>3.0526489650419819</v>
      </c>
      <c r="H1141" s="1">
        <f t="shared" si="110"/>
        <v>1.0674323755480088</v>
      </c>
      <c r="I1141" s="1">
        <f t="shared" si="108"/>
        <v>0.43339435654126529</v>
      </c>
      <c r="J1141" t="str">
        <f t="shared" si="105"/>
        <v>Thursday</v>
      </c>
      <c r="K1141" t="str">
        <f t="shared" si="106"/>
        <v>December</v>
      </c>
      <c r="L1141">
        <f t="shared" si="107"/>
        <v>2024</v>
      </c>
    </row>
    <row r="1142" spans="1:12" x14ac:dyDescent="0.3">
      <c r="A1142" s="2">
        <v>45639</v>
      </c>
      <c r="B1142" s="1">
        <v>247.53288269042901</v>
      </c>
      <c r="C1142" s="1">
        <v>248.690079594113</v>
      </c>
      <c r="D1142" s="1">
        <v>245.64743156401801</v>
      </c>
      <c r="E1142" s="1">
        <v>247.223631137632</v>
      </c>
      <c r="F1142" s="1">
        <v>33155300</v>
      </c>
      <c r="G1142" s="1">
        <f t="shared" si="109"/>
        <v>3.0426480300949947</v>
      </c>
      <c r="H1142" s="1">
        <f t="shared" si="110"/>
        <v>0.30925155279700789</v>
      </c>
      <c r="I1142" s="1">
        <f t="shared" si="108"/>
        <v>0.12508980285337057</v>
      </c>
      <c r="J1142" t="str">
        <f t="shared" si="105"/>
        <v>Friday</v>
      </c>
      <c r="K1142" t="str">
        <f t="shared" si="106"/>
        <v>December</v>
      </c>
      <c r="L1142">
        <f t="shared" si="107"/>
        <v>2024</v>
      </c>
    </row>
    <row r="1143" spans="1:12" x14ac:dyDescent="0.3">
      <c r="A1143" s="2">
        <v>45642</v>
      </c>
      <c r="B1143" s="1">
        <v>250.43588256835901</v>
      </c>
      <c r="C1143" s="1">
        <v>250.775075950191</v>
      </c>
      <c r="D1143" s="1">
        <v>247.05404098232501</v>
      </c>
      <c r="E1143" s="1">
        <v>247.393234364157</v>
      </c>
      <c r="F1143" s="1">
        <v>51694800</v>
      </c>
      <c r="G1143" s="1">
        <f t="shared" si="109"/>
        <v>3.7210349678659895</v>
      </c>
      <c r="H1143" s="1">
        <f t="shared" si="110"/>
        <v>3.0426482042020098</v>
      </c>
      <c r="I1143" s="1">
        <f t="shared" si="108"/>
        <v>1.2298833523164596</v>
      </c>
      <c r="J1143" t="str">
        <f t="shared" si="105"/>
        <v>Monday</v>
      </c>
      <c r="K1143" t="str">
        <f t="shared" si="106"/>
        <v>December</v>
      </c>
      <c r="L1143">
        <f t="shared" si="107"/>
        <v>2024</v>
      </c>
    </row>
    <row r="1144" spans="1:12" x14ac:dyDescent="0.3">
      <c r="A1144" s="2">
        <v>45643</v>
      </c>
      <c r="B1144" s="1">
        <v>252.86999511718699</v>
      </c>
      <c r="C1144" s="1">
        <v>253.21915892963301</v>
      </c>
      <c r="D1144" s="1">
        <v>249.17890222620699</v>
      </c>
      <c r="E1144" s="1">
        <v>249.478183319436</v>
      </c>
      <c r="F1144" s="1">
        <v>51356400</v>
      </c>
      <c r="G1144" s="1">
        <f t="shared" si="109"/>
        <v>4.0402567034260244</v>
      </c>
      <c r="H1144" s="1">
        <f t="shared" si="110"/>
        <v>3.3918117977509894</v>
      </c>
      <c r="I1144" s="1">
        <f t="shared" si="108"/>
        <v>1.359562488639761</v>
      </c>
      <c r="J1144" t="str">
        <f t="shared" si="105"/>
        <v>Tuesday</v>
      </c>
      <c r="K1144" t="str">
        <f t="shared" si="106"/>
        <v>December</v>
      </c>
      <c r="L1144">
        <f t="shared" si="107"/>
        <v>2024</v>
      </c>
    </row>
    <row r="1145" spans="1:12" x14ac:dyDescent="0.3">
      <c r="A1145" s="2">
        <v>45644</v>
      </c>
      <c r="B1145" s="1">
        <v>247.45307922363199</v>
      </c>
      <c r="C1145" s="1">
        <v>253.66808268004399</v>
      </c>
      <c r="D1145" s="1">
        <v>247.14382766353501</v>
      </c>
      <c r="E1145" s="1">
        <v>251.553189258424</v>
      </c>
      <c r="F1145" s="1">
        <v>56774100</v>
      </c>
      <c r="G1145" s="1">
        <f t="shared" si="109"/>
        <v>6.5242550165089881</v>
      </c>
      <c r="H1145" s="1">
        <f t="shared" si="110"/>
        <v>-4.1001100347920101</v>
      </c>
      <c r="I1145" s="1">
        <f t="shared" si="108"/>
        <v>-1.6299177310687609</v>
      </c>
      <c r="J1145" t="str">
        <f t="shared" si="105"/>
        <v>Wednesday</v>
      </c>
      <c r="K1145" t="str">
        <f t="shared" si="106"/>
        <v>December</v>
      </c>
      <c r="L1145">
        <f t="shared" si="107"/>
        <v>2024</v>
      </c>
    </row>
    <row r="1146" spans="1:12" x14ac:dyDescent="0.3">
      <c r="A1146" s="2">
        <v>45645</v>
      </c>
      <c r="B1146" s="1">
        <v>249.18888854980401</v>
      </c>
      <c r="C1146" s="1">
        <v>251.393577014187</v>
      </c>
      <c r="D1146" s="1">
        <v>246.495388983352</v>
      </c>
      <c r="E1146" s="1">
        <v>246.90440599607601</v>
      </c>
      <c r="F1146" s="1">
        <v>60882300</v>
      </c>
      <c r="G1146" s="1">
        <f t="shared" si="109"/>
        <v>4.8981880308350014</v>
      </c>
      <c r="H1146" s="1">
        <f t="shared" si="110"/>
        <v>2.2844825537279974</v>
      </c>
      <c r="I1146" s="1">
        <f t="shared" si="108"/>
        <v>0.92524981257900452</v>
      </c>
      <c r="J1146" t="str">
        <f t="shared" si="105"/>
        <v>Thursday</v>
      </c>
      <c r="K1146" t="str">
        <f t="shared" si="106"/>
        <v>December</v>
      </c>
      <c r="L1146">
        <f t="shared" si="107"/>
        <v>2024</v>
      </c>
    </row>
    <row r="1147" spans="1:12" x14ac:dyDescent="0.3">
      <c r="A1147" s="2">
        <v>45646</v>
      </c>
      <c r="B1147" s="1">
        <v>253.87759399414</v>
      </c>
      <c r="C1147" s="1">
        <v>254.38636123666799</v>
      </c>
      <c r="D1147" s="1">
        <v>245.09876750312699</v>
      </c>
      <c r="E1147" s="1">
        <v>247.44310326755701</v>
      </c>
      <c r="F1147" s="1">
        <v>147495300</v>
      </c>
      <c r="G1147" s="1">
        <f t="shared" si="109"/>
        <v>9.2875937335410015</v>
      </c>
      <c r="H1147" s="1">
        <f t="shared" si="110"/>
        <v>6.4344907265829931</v>
      </c>
      <c r="I1147" s="1">
        <f t="shared" si="108"/>
        <v>2.6003920261319475</v>
      </c>
      <c r="J1147" t="str">
        <f t="shared" si="105"/>
        <v>Friday</v>
      </c>
      <c r="K1147" t="str">
        <f t="shared" si="106"/>
        <v>December</v>
      </c>
      <c r="L1147">
        <f t="shared" si="107"/>
        <v>2024</v>
      </c>
    </row>
    <row r="1148" spans="1:12" x14ac:dyDescent="0.3">
      <c r="A1148" s="2">
        <v>45649</v>
      </c>
      <c r="B1148" s="1">
        <v>254.65571594238199</v>
      </c>
      <c r="C1148" s="1">
        <v>255.03479114956201</v>
      </c>
      <c r="D1148" s="1">
        <v>252.84008833078599</v>
      </c>
      <c r="E1148" s="1">
        <v>254.15691915529399</v>
      </c>
      <c r="F1148" s="1">
        <v>40858800</v>
      </c>
      <c r="G1148" s="1">
        <f t="shared" si="109"/>
        <v>2.1947028187760225</v>
      </c>
      <c r="H1148" s="1">
        <f t="shared" si="110"/>
        <v>0.49879678708799702</v>
      </c>
      <c r="I1148" s="1">
        <f t="shared" si="108"/>
        <v>0.19625544279722093</v>
      </c>
      <c r="J1148" t="str">
        <f t="shared" si="105"/>
        <v>Monday</v>
      </c>
      <c r="K1148" t="str">
        <f t="shared" si="106"/>
        <v>December</v>
      </c>
      <c r="L1148">
        <f t="shared" si="107"/>
        <v>2024</v>
      </c>
    </row>
    <row r="1149" spans="1:12" x14ac:dyDescent="0.3">
      <c r="A1149" s="2">
        <v>45650</v>
      </c>
      <c r="B1149" s="1">
        <v>257.57867431640602</v>
      </c>
      <c r="C1149" s="1">
        <v>257.58862955018202</v>
      </c>
      <c r="D1149" s="1">
        <v>254.67565812568699</v>
      </c>
      <c r="E1149" s="1">
        <v>254.875189019175</v>
      </c>
      <c r="F1149" s="1">
        <v>23234700</v>
      </c>
      <c r="G1149" s="1">
        <f t="shared" si="109"/>
        <v>2.9129714244950264</v>
      </c>
      <c r="H1149" s="1">
        <f t="shared" si="110"/>
        <v>2.7034852972310262</v>
      </c>
      <c r="I1149" s="1">
        <f t="shared" si="108"/>
        <v>1.0607094820153855</v>
      </c>
      <c r="J1149" t="str">
        <f t="shared" si="105"/>
        <v>Tuesday</v>
      </c>
      <c r="K1149" t="str">
        <f t="shared" si="106"/>
        <v>December</v>
      </c>
      <c r="L1149">
        <f t="shared" si="107"/>
        <v>2024</v>
      </c>
    </row>
    <row r="1150" spans="1:12" x14ac:dyDescent="0.3">
      <c r="A1150" s="2">
        <v>45652</v>
      </c>
      <c r="B1150" s="1">
        <v>258.39666748046801</v>
      </c>
      <c r="C1150" s="1">
        <v>259.47408555117499</v>
      </c>
      <c r="D1150" s="1">
        <v>257.01002829237899</v>
      </c>
      <c r="E1150" s="1">
        <v>257.56867823862001</v>
      </c>
      <c r="F1150" s="1">
        <v>27237100</v>
      </c>
      <c r="G1150" s="1">
        <f t="shared" si="109"/>
        <v>2.4640572587960037</v>
      </c>
      <c r="H1150" s="1">
        <f t="shared" si="110"/>
        <v>0.82798924184800171</v>
      </c>
      <c r="I1150" s="1">
        <f t="shared" si="108"/>
        <v>0.3214634820934732</v>
      </c>
      <c r="J1150" t="str">
        <f t="shared" si="105"/>
        <v>Thursday</v>
      </c>
      <c r="K1150" t="str">
        <f t="shared" si="106"/>
        <v>December</v>
      </c>
      <c r="L1150">
        <f t="shared" si="107"/>
        <v>2024</v>
      </c>
    </row>
    <row r="1151" spans="1:12" x14ac:dyDescent="0.3">
      <c r="A1151" s="2">
        <v>45653</v>
      </c>
      <c r="B1151" s="1">
        <v>254.97492980957</v>
      </c>
      <c r="C1151" s="1">
        <v>258.07746155691001</v>
      </c>
      <c r="D1151" s="1">
        <v>252.451019365451</v>
      </c>
      <c r="E1151" s="1">
        <v>257.20952960207802</v>
      </c>
      <c r="F1151" s="1">
        <v>42355300</v>
      </c>
      <c r="G1151" s="1">
        <f t="shared" si="109"/>
        <v>5.6264421914590059</v>
      </c>
      <c r="H1151" s="1">
        <f t="shared" si="110"/>
        <v>-2.2345997925080212</v>
      </c>
      <c r="I1151" s="1">
        <f t="shared" si="108"/>
        <v>-0.86878577009378721</v>
      </c>
      <c r="J1151" t="str">
        <f t="shared" si="105"/>
        <v>Friday</v>
      </c>
      <c r="K1151" t="str">
        <f t="shared" si="106"/>
        <v>December</v>
      </c>
      <c r="L1151">
        <f t="shared" si="107"/>
        <v>2024</v>
      </c>
    </row>
    <row r="1152" spans="1:12" x14ac:dyDescent="0.3">
      <c r="A1152" s="2">
        <v>45656</v>
      </c>
      <c r="B1152" s="1">
        <v>251.59307861328099</v>
      </c>
      <c r="C1152" s="1">
        <v>252.88995321263101</v>
      </c>
      <c r="D1152" s="1">
        <v>250.14657107718801</v>
      </c>
      <c r="E1152" s="1">
        <v>251.623005200629</v>
      </c>
      <c r="F1152" s="1">
        <v>35557500</v>
      </c>
      <c r="G1152" s="1">
        <f t="shared" si="109"/>
        <v>2.7433821354429995</v>
      </c>
      <c r="H1152" s="1">
        <f t="shared" si="110"/>
        <v>-2.9926587348001021E-2</v>
      </c>
      <c r="I1152" s="1">
        <f t="shared" si="108"/>
        <v>-1.1893422592317966E-2</v>
      </c>
      <c r="J1152" t="str">
        <f t="shared" si="105"/>
        <v>Monday</v>
      </c>
      <c r="K1152" t="str">
        <f t="shared" si="106"/>
        <v>December</v>
      </c>
      <c r="L1152">
        <f t="shared" si="107"/>
        <v>2024</v>
      </c>
    </row>
    <row r="1153" spans="1:12" x14ac:dyDescent="0.3">
      <c r="A1153" s="2">
        <v>45657</v>
      </c>
      <c r="B1153" s="1">
        <v>249.81736755371</v>
      </c>
      <c r="C1153" s="1">
        <v>252.67048563095801</v>
      </c>
      <c r="D1153" s="1">
        <v>248.829744488562</v>
      </c>
      <c r="E1153" s="1">
        <v>251.83251072711201</v>
      </c>
      <c r="F1153" s="1">
        <v>39480700</v>
      </c>
      <c r="G1153" s="1">
        <f t="shared" si="109"/>
        <v>3.8407411423960127</v>
      </c>
      <c r="H1153" s="1">
        <f t="shared" si="110"/>
        <v>-2.0151431734020093</v>
      </c>
      <c r="I1153" s="1">
        <f t="shared" si="108"/>
        <v>-0.80019182891983187</v>
      </c>
      <c r="J1153" t="str">
        <f t="shared" si="105"/>
        <v>Tuesday</v>
      </c>
      <c r="K1153" t="str">
        <f t="shared" si="106"/>
        <v>December</v>
      </c>
      <c r="L1153">
        <f t="shared" si="107"/>
        <v>2024</v>
      </c>
    </row>
    <row r="1154" spans="1:12" x14ac:dyDescent="0.3">
      <c r="A1154" s="2">
        <v>45659</v>
      </c>
      <c r="B1154" s="1">
        <v>243.26319885253901</v>
      </c>
      <c r="C1154" s="1">
        <v>248.50056511052301</v>
      </c>
      <c r="D1154" s="1">
        <v>241.238085117217</v>
      </c>
      <c r="E1154" s="1">
        <v>248.3309608077</v>
      </c>
      <c r="F1154" s="1">
        <v>55740700</v>
      </c>
      <c r="G1154" s="1">
        <f t="shared" si="109"/>
        <v>7.262479993306016</v>
      </c>
      <c r="H1154" s="1">
        <f t="shared" si="110"/>
        <v>-5.0677619551609894</v>
      </c>
      <c r="I1154" s="1">
        <f t="shared" si="108"/>
        <v>-2.0407290088509389</v>
      </c>
      <c r="J1154" t="str">
        <f t="shared" si="105"/>
        <v>Thursday</v>
      </c>
      <c r="K1154" t="str">
        <f t="shared" si="106"/>
        <v>January</v>
      </c>
      <c r="L1154">
        <f t="shared" si="107"/>
        <v>2025</v>
      </c>
    </row>
    <row r="1155" spans="1:12" x14ac:dyDescent="0.3">
      <c r="A1155" s="2">
        <v>45660</v>
      </c>
      <c r="B1155" s="1">
        <v>242.77436828613199</v>
      </c>
      <c r="C1155" s="1">
        <v>243.592387086202</v>
      </c>
      <c r="D1155" s="1">
        <v>241.30790454171699</v>
      </c>
      <c r="E1155" s="1">
        <v>242.77436828613199</v>
      </c>
      <c r="F1155" s="1">
        <v>40244100</v>
      </c>
      <c r="G1155" s="1">
        <f t="shared" si="109"/>
        <v>2.2844825444850017</v>
      </c>
      <c r="H1155" s="1">
        <f t="shared" si="110"/>
        <v>0</v>
      </c>
      <c r="I1155" s="1">
        <f t="shared" si="108"/>
        <v>0</v>
      </c>
      <c r="J1155" t="str">
        <f t="shared" ref="J1155:J1218" si="111">TEXT(A1155,"dddd")</f>
        <v>Friday</v>
      </c>
      <c r="K1155" t="str">
        <f t="shared" ref="K1155:K1218" si="112">TEXT(A1155,"mmmm")</f>
        <v>January</v>
      </c>
      <c r="L1155">
        <f t="shared" ref="L1155:L1218" si="113">YEAR(A1155)</f>
        <v>2025</v>
      </c>
    </row>
    <row r="1156" spans="1:12" x14ac:dyDescent="0.3">
      <c r="A1156" s="2">
        <v>45663</v>
      </c>
      <c r="B1156" s="1">
        <v>244.41041564941401</v>
      </c>
      <c r="C1156" s="1">
        <v>246.73481040856399</v>
      </c>
      <c r="D1156" s="1">
        <v>242.61474424512599</v>
      </c>
      <c r="E1156" s="1">
        <v>243.722073675931</v>
      </c>
      <c r="F1156" s="1">
        <v>45045600</v>
      </c>
      <c r="G1156" s="1">
        <f t="shared" si="109"/>
        <v>4.1200661634379969</v>
      </c>
      <c r="H1156" s="1">
        <f t="shared" si="110"/>
        <v>0.68834197348300563</v>
      </c>
      <c r="I1156" s="1">
        <f t="shared" si="108"/>
        <v>0.28242906483647873</v>
      </c>
      <c r="J1156" t="str">
        <f t="shared" si="111"/>
        <v>Monday</v>
      </c>
      <c r="K1156" t="str">
        <f t="shared" si="112"/>
        <v>January</v>
      </c>
      <c r="L1156">
        <f t="shared" si="113"/>
        <v>2025</v>
      </c>
    </row>
    <row r="1157" spans="1:12" x14ac:dyDescent="0.3">
      <c r="A1157" s="2">
        <v>45664</v>
      </c>
      <c r="B1157" s="1">
        <v>241.62713623046801</v>
      </c>
      <c r="C1157" s="1">
        <v>244.959094976079</v>
      </c>
      <c r="D1157" s="1">
        <v>240.76920518354299</v>
      </c>
      <c r="E1157" s="1">
        <v>242.39527229068599</v>
      </c>
      <c r="F1157" s="1">
        <v>40856000</v>
      </c>
      <c r="G1157" s="1">
        <f t="shared" si="109"/>
        <v>4.1898897925360075</v>
      </c>
      <c r="H1157" s="1">
        <f t="shared" si="110"/>
        <v>-0.76813606021798364</v>
      </c>
      <c r="I1157" s="1">
        <f t="shared" si="108"/>
        <v>-0.31689399424293113</v>
      </c>
      <c r="J1157" t="str">
        <f t="shared" si="111"/>
        <v>Tuesday</v>
      </c>
      <c r="K1157" t="str">
        <f t="shared" si="112"/>
        <v>January</v>
      </c>
      <c r="L1157">
        <f t="shared" si="113"/>
        <v>2025</v>
      </c>
    </row>
    <row r="1158" spans="1:12" x14ac:dyDescent="0.3">
      <c r="A1158" s="2">
        <v>45665</v>
      </c>
      <c r="B1158" s="1">
        <v>242.115951538085</v>
      </c>
      <c r="C1158" s="1">
        <v>243.1235307657</v>
      </c>
      <c r="D1158" s="1">
        <v>239.47233471944099</v>
      </c>
      <c r="E1158" s="1">
        <v>241.337829786859</v>
      </c>
      <c r="F1158" s="1">
        <v>37628900</v>
      </c>
      <c r="G1158" s="1">
        <f t="shared" si="109"/>
        <v>3.6511960462590025</v>
      </c>
      <c r="H1158" s="1">
        <f t="shared" si="110"/>
        <v>0.77812175122599569</v>
      </c>
      <c r="I1158" s="1">
        <f t="shared" si="108"/>
        <v>0.32242013277122994</v>
      </c>
      <c r="J1158" t="str">
        <f t="shared" si="111"/>
        <v>Wednesday</v>
      </c>
      <c r="K1158" t="str">
        <f t="shared" si="112"/>
        <v>January</v>
      </c>
      <c r="L1158">
        <f t="shared" si="113"/>
        <v>2025</v>
      </c>
    </row>
    <row r="1159" spans="1:12" x14ac:dyDescent="0.3">
      <c r="A1159" s="2">
        <v>45667</v>
      </c>
      <c r="B1159" s="1">
        <v>236.28004455566401</v>
      </c>
      <c r="C1159" s="1">
        <v>239.58207685657001</v>
      </c>
      <c r="D1159" s="1">
        <v>232.439303199378</v>
      </c>
      <c r="E1159" s="1">
        <v>239.43242868693301</v>
      </c>
      <c r="F1159" s="1">
        <v>61710900</v>
      </c>
      <c r="G1159" s="1">
        <f t="shared" si="109"/>
        <v>7.1427736571920093</v>
      </c>
      <c r="H1159" s="1">
        <f t="shared" si="110"/>
        <v>-3.1523841312690024</v>
      </c>
      <c r="I1159" s="1">
        <f t="shared" si="108"/>
        <v>-1.3166070062259045</v>
      </c>
      <c r="J1159" t="str">
        <f t="shared" si="111"/>
        <v>Friday</v>
      </c>
      <c r="K1159" t="str">
        <f t="shared" si="112"/>
        <v>January</v>
      </c>
      <c r="L1159">
        <f t="shared" si="113"/>
        <v>2025</v>
      </c>
    </row>
    <row r="1160" spans="1:12" x14ac:dyDescent="0.3">
      <c r="A1160" s="2">
        <v>45670</v>
      </c>
      <c r="B1160" s="1">
        <v>233.83592224121</v>
      </c>
      <c r="C1160" s="1">
        <v>234.10527676213201</v>
      </c>
      <c r="D1160" s="1">
        <v>229.16719172961001</v>
      </c>
      <c r="E1160" s="1">
        <v>232.968020722993</v>
      </c>
      <c r="F1160" s="1">
        <v>49630700</v>
      </c>
      <c r="G1160" s="1">
        <f t="shared" si="109"/>
        <v>4.9380850325219967</v>
      </c>
      <c r="H1160" s="1">
        <f t="shared" si="110"/>
        <v>0.86790151821699624</v>
      </c>
      <c r="I1160" s="1">
        <f t="shared" si="108"/>
        <v>0.37254105328428788</v>
      </c>
      <c r="J1160" t="str">
        <f t="shared" si="111"/>
        <v>Monday</v>
      </c>
      <c r="K1160" t="str">
        <f t="shared" si="112"/>
        <v>January</v>
      </c>
      <c r="L1160">
        <f t="shared" si="113"/>
        <v>2025</v>
      </c>
    </row>
    <row r="1161" spans="1:12" x14ac:dyDescent="0.3">
      <c r="A1161" s="2">
        <v>45671</v>
      </c>
      <c r="B1161" s="1">
        <v>232.71861267089801</v>
      </c>
      <c r="C1161" s="1">
        <v>235.55177458449</v>
      </c>
      <c r="D1161" s="1">
        <v>231.91056436375999</v>
      </c>
      <c r="E1161" s="1">
        <v>234.185076347581</v>
      </c>
      <c r="F1161" s="1">
        <v>39435300</v>
      </c>
      <c r="G1161" s="1">
        <f t="shared" si="109"/>
        <v>3.6412102207300165</v>
      </c>
      <c r="H1161" s="1">
        <f t="shared" si="110"/>
        <v>-1.4664636766829915</v>
      </c>
      <c r="I1161" s="1">
        <f t="shared" si="108"/>
        <v>-0.62619860306830311</v>
      </c>
      <c r="J1161" t="str">
        <f t="shared" si="111"/>
        <v>Tuesday</v>
      </c>
      <c r="K1161" t="str">
        <f t="shared" si="112"/>
        <v>January</v>
      </c>
      <c r="L1161">
        <f t="shared" si="113"/>
        <v>2025</v>
      </c>
    </row>
    <row r="1162" spans="1:12" x14ac:dyDescent="0.3">
      <c r="A1162" s="2">
        <v>45672</v>
      </c>
      <c r="B1162" s="1">
        <v>237.29756164550699</v>
      </c>
      <c r="C1162" s="1">
        <v>238.38495013235701</v>
      </c>
      <c r="D1162" s="1">
        <v>233.865837560264</v>
      </c>
      <c r="E1162" s="1">
        <v>234.07533889356699</v>
      </c>
      <c r="F1162" s="1">
        <v>39832000</v>
      </c>
      <c r="G1162" s="1">
        <f t="shared" si="109"/>
        <v>4.5191125720930074</v>
      </c>
      <c r="H1162" s="1">
        <f t="shared" si="110"/>
        <v>3.2222227519399951</v>
      </c>
      <c r="I1162" s="1">
        <f t="shared" si="108"/>
        <v>1.3765750664597458</v>
      </c>
      <c r="J1162" t="str">
        <f t="shared" si="111"/>
        <v>Wednesday</v>
      </c>
      <c r="K1162" t="str">
        <f t="shared" si="112"/>
        <v>January</v>
      </c>
      <c r="L1162">
        <f t="shared" si="113"/>
        <v>2025</v>
      </c>
    </row>
    <row r="1163" spans="1:12" x14ac:dyDescent="0.3">
      <c r="A1163" s="2">
        <v>45673</v>
      </c>
      <c r="B1163" s="1">
        <v>227.710693359375</v>
      </c>
      <c r="C1163" s="1">
        <v>237.437230263271</v>
      </c>
      <c r="D1163" s="1">
        <v>227.48125110997501</v>
      </c>
      <c r="E1163" s="1">
        <v>236.77883010316401</v>
      </c>
      <c r="F1163" s="1">
        <v>71759100</v>
      </c>
      <c r="G1163" s="1">
        <f t="shared" si="109"/>
        <v>9.9559791532959991</v>
      </c>
      <c r="H1163" s="1">
        <f t="shared" si="110"/>
        <v>-9.0681367437890117</v>
      </c>
      <c r="I1163" s="1">
        <f t="shared" ref="I1163:I1226" si="114">(B1163-E1163)/E1163*100</f>
        <v>-3.8297920214564978</v>
      </c>
      <c r="J1163" t="str">
        <f t="shared" si="111"/>
        <v>Thursday</v>
      </c>
      <c r="K1163" t="str">
        <f t="shared" si="112"/>
        <v>January</v>
      </c>
      <c r="L1163">
        <f t="shared" si="113"/>
        <v>2025</v>
      </c>
    </row>
    <row r="1164" spans="1:12" x14ac:dyDescent="0.3">
      <c r="A1164" s="2">
        <v>45674</v>
      </c>
      <c r="B1164" s="1">
        <v>229.42655944824199</v>
      </c>
      <c r="C1164" s="1">
        <v>231.73099810398401</v>
      </c>
      <c r="D1164" s="1">
        <v>227.93016912923301</v>
      </c>
      <c r="E1164" s="1">
        <v>231.56140902781101</v>
      </c>
      <c r="F1164" s="1">
        <v>68488300</v>
      </c>
      <c r="G1164" s="1">
        <f t="shared" si="109"/>
        <v>3.8008289747509991</v>
      </c>
      <c r="H1164" s="1">
        <f t="shared" si="110"/>
        <v>-2.1348495795690212</v>
      </c>
      <c r="I1164" s="1">
        <f t="shared" si="114"/>
        <v>-0.92193668562131659</v>
      </c>
      <c r="J1164" t="str">
        <f t="shared" si="111"/>
        <v>Friday</v>
      </c>
      <c r="K1164" t="str">
        <f t="shared" si="112"/>
        <v>January</v>
      </c>
      <c r="L1164">
        <f t="shared" si="113"/>
        <v>2025</v>
      </c>
    </row>
    <row r="1165" spans="1:12" x14ac:dyDescent="0.3">
      <c r="A1165" s="2">
        <v>45678</v>
      </c>
      <c r="B1165" s="1">
        <v>222.10421752929599</v>
      </c>
      <c r="C1165" s="1">
        <v>223.87993275190999</v>
      </c>
      <c r="D1165" s="1">
        <v>218.852068180233</v>
      </c>
      <c r="E1165" s="1">
        <v>223.46094530610901</v>
      </c>
      <c r="F1165" s="1">
        <v>98070400</v>
      </c>
      <c r="G1165" s="1">
        <f t="shared" si="109"/>
        <v>5.0278645716769859</v>
      </c>
      <c r="H1165" s="1">
        <f t="shared" si="110"/>
        <v>-1.3567277768130168</v>
      </c>
      <c r="I1165" s="1">
        <f t="shared" si="114"/>
        <v>-0.60714312962137384</v>
      </c>
      <c r="J1165" t="str">
        <f t="shared" si="111"/>
        <v>Tuesday</v>
      </c>
      <c r="K1165" t="str">
        <f t="shared" si="112"/>
        <v>January</v>
      </c>
      <c r="L1165">
        <f t="shared" si="113"/>
        <v>2025</v>
      </c>
    </row>
    <row r="1166" spans="1:12" x14ac:dyDescent="0.3">
      <c r="A1166" s="2">
        <v>45679</v>
      </c>
      <c r="B1166" s="1">
        <v>223.29136657714801</v>
      </c>
      <c r="C1166" s="1">
        <v>223.58066200952601</v>
      </c>
      <c r="D1166" s="1">
        <v>219.261080102595</v>
      </c>
      <c r="E1166" s="1">
        <v>219.261080102595</v>
      </c>
      <c r="F1166" s="1">
        <v>64126500</v>
      </c>
      <c r="G1166" s="1">
        <f t="shared" si="109"/>
        <v>4.3195819069310062</v>
      </c>
      <c r="H1166" s="1">
        <f t="shared" si="110"/>
        <v>4.0302864745530087</v>
      </c>
      <c r="I1166" s="1">
        <f t="shared" si="114"/>
        <v>1.8381221476548355</v>
      </c>
      <c r="J1166" t="str">
        <f t="shared" si="111"/>
        <v>Wednesday</v>
      </c>
      <c r="K1166" t="str">
        <f t="shared" si="112"/>
        <v>January</v>
      </c>
      <c r="L1166">
        <f t="shared" si="113"/>
        <v>2025</v>
      </c>
    </row>
    <row r="1167" spans="1:12" x14ac:dyDescent="0.3">
      <c r="A1167" s="2">
        <v>45680</v>
      </c>
      <c r="B1167" s="1">
        <v>223.12178039550699</v>
      </c>
      <c r="C1167" s="1">
        <v>226.483665838409</v>
      </c>
      <c r="D1167" s="1">
        <v>221.765052538259</v>
      </c>
      <c r="E1167" s="1">
        <v>224.19918327232801</v>
      </c>
      <c r="F1167" s="1">
        <v>60234800</v>
      </c>
      <c r="G1167" s="1">
        <f t="shared" si="109"/>
        <v>4.7186133001499968</v>
      </c>
      <c r="H1167" s="1">
        <f t="shared" si="110"/>
        <v>-1.0774028768210258</v>
      </c>
      <c r="I1167" s="1">
        <f t="shared" si="114"/>
        <v>-0.48055611135404397</v>
      </c>
      <c r="J1167" t="str">
        <f t="shared" si="111"/>
        <v>Thursday</v>
      </c>
      <c r="K1167" t="str">
        <f t="shared" si="112"/>
        <v>January</v>
      </c>
      <c r="L1167">
        <f t="shared" si="113"/>
        <v>2025</v>
      </c>
    </row>
    <row r="1168" spans="1:12" x14ac:dyDescent="0.3">
      <c r="A1168" s="2">
        <v>45681</v>
      </c>
      <c r="B1168" s="1">
        <v>222.243881225585</v>
      </c>
      <c r="C1168" s="1">
        <v>225.08702882156601</v>
      </c>
      <c r="D1168" s="1">
        <v>220.877182986192</v>
      </c>
      <c r="E1168" s="1">
        <v>224.23906824814901</v>
      </c>
      <c r="F1168" s="1">
        <v>54697900</v>
      </c>
      <c r="G1168" s="1">
        <f t="shared" si="109"/>
        <v>4.2098458353740114</v>
      </c>
      <c r="H1168" s="1">
        <f t="shared" si="110"/>
        <v>-1.9951870225640107</v>
      </c>
      <c r="I1168" s="1">
        <f t="shared" si="114"/>
        <v>-0.88975888017697391</v>
      </c>
      <c r="J1168" t="str">
        <f t="shared" si="111"/>
        <v>Friday</v>
      </c>
      <c r="K1168" t="str">
        <f t="shared" si="112"/>
        <v>January</v>
      </c>
      <c r="L1168">
        <f t="shared" si="113"/>
        <v>2025</v>
      </c>
    </row>
    <row r="1169" spans="1:12" x14ac:dyDescent="0.3">
      <c r="A1169" s="2">
        <v>45684</v>
      </c>
      <c r="B1169" s="1">
        <v>229.30685424804599</v>
      </c>
      <c r="C1169" s="1">
        <v>231.59133678218899</v>
      </c>
      <c r="D1169" s="1">
        <v>223.440999296943</v>
      </c>
      <c r="E1169" s="1">
        <v>223.480911563343</v>
      </c>
      <c r="F1169" s="1">
        <v>94863400</v>
      </c>
      <c r="G1169" s="1">
        <f t="shared" si="109"/>
        <v>8.1503374852459842</v>
      </c>
      <c r="H1169" s="1">
        <f t="shared" si="110"/>
        <v>5.8259426847029943</v>
      </c>
      <c r="I1169" s="1">
        <f t="shared" si="114"/>
        <v>2.6069084128698394</v>
      </c>
      <c r="J1169" t="str">
        <f t="shared" si="111"/>
        <v>Monday</v>
      </c>
      <c r="K1169" t="str">
        <f t="shared" si="112"/>
        <v>January</v>
      </c>
      <c r="L1169">
        <f t="shared" si="113"/>
        <v>2025</v>
      </c>
    </row>
    <row r="1170" spans="1:12" x14ac:dyDescent="0.3">
      <c r="A1170" s="2">
        <v>45685</v>
      </c>
      <c r="B1170" s="1">
        <v>237.68663024902301</v>
      </c>
      <c r="C1170" s="1">
        <v>239.61199368769601</v>
      </c>
      <c r="D1170" s="1">
        <v>230.25456145518899</v>
      </c>
      <c r="E1170" s="1">
        <v>230.294473720962</v>
      </c>
      <c r="F1170" s="1">
        <v>75707600</v>
      </c>
      <c r="G1170" s="1">
        <f t="shared" si="109"/>
        <v>9.3574322325070227</v>
      </c>
      <c r="H1170" s="1">
        <f t="shared" si="110"/>
        <v>7.3921565280610082</v>
      </c>
      <c r="I1170" s="1">
        <f t="shared" si="114"/>
        <v>3.2098714348733215</v>
      </c>
      <c r="J1170" t="str">
        <f t="shared" si="111"/>
        <v>Tuesday</v>
      </c>
      <c r="K1170" t="str">
        <f t="shared" si="112"/>
        <v>January</v>
      </c>
      <c r="L1170">
        <f t="shared" si="113"/>
        <v>2025</v>
      </c>
    </row>
    <row r="1171" spans="1:12" x14ac:dyDescent="0.3">
      <c r="A1171" s="2">
        <v>45686</v>
      </c>
      <c r="B1171" s="1">
        <v>238.78398132324199</v>
      </c>
      <c r="C1171" s="1">
        <v>239.2827780744</v>
      </c>
      <c r="D1171" s="1">
        <v>233.446849997024</v>
      </c>
      <c r="E1171" s="1">
        <v>233.55658589116101</v>
      </c>
      <c r="F1171" s="1">
        <v>45486100</v>
      </c>
      <c r="G1171" s="1">
        <f t="shared" si="109"/>
        <v>5.8359280773759963</v>
      </c>
      <c r="H1171" s="1">
        <f t="shared" si="110"/>
        <v>5.2273954320809821</v>
      </c>
      <c r="I1171" s="1">
        <f t="shared" si="114"/>
        <v>2.2381708536007565</v>
      </c>
      <c r="J1171" t="str">
        <f t="shared" si="111"/>
        <v>Wednesday</v>
      </c>
      <c r="K1171" t="str">
        <f t="shared" si="112"/>
        <v>January</v>
      </c>
      <c r="L1171">
        <f t="shared" si="113"/>
        <v>2025</v>
      </c>
    </row>
    <row r="1172" spans="1:12" x14ac:dyDescent="0.3">
      <c r="A1172" s="2">
        <v>45687</v>
      </c>
      <c r="B1172" s="1">
        <v>237.01823425292901</v>
      </c>
      <c r="C1172" s="1">
        <v>240.210530384827</v>
      </c>
      <c r="D1172" s="1">
        <v>236.639159076749</v>
      </c>
      <c r="E1172" s="1">
        <v>238.095637051583</v>
      </c>
      <c r="F1172" s="1">
        <v>55658300</v>
      </c>
      <c r="G1172" s="1">
        <f t="shared" si="109"/>
        <v>3.5713713080779996</v>
      </c>
      <c r="H1172" s="1">
        <f t="shared" si="110"/>
        <v>-1.077402798653992</v>
      </c>
      <c r="I1172" s="1">
        <f t="shared" si="114"/>
        <v>-0.45250841720403917</v>
      </c>
      <c r="J1172" t="str">
        <f t="shared" si="111"/>
        <v>Thursday</v>
      </c>
      <c r="K1172" t="str">
        <f t="shared" si="112"/>
        <v>January</v>
      </c>
      <c r="L1172">
        <f t="shared" si="113"/>
        <v>2025</v>
      </c>
    </row>
    <row r="1173" spans="1:12" x14ac:dyDescent="0.3">
      <c r="A1173" s="2">
        <v>45688</v>
      </c>
      <c r="B1173" s="1">
        <v>235.43208312988199</v>
      </c>
      <c r="C1173" s="1">
        <v>246.59515764263099</v>
      </c>
      <c r="D1173" s="1">
        <v>232.87824601959801</v>
      </c>
      <c r="E1173" s="1">
        <v>246.59515764263099</v>
      </c>
      <c r="F1173" s="1">
        <v>101075100</v>
      </c>
      <c r="G1173" s="1">
        <f t="shared" si="109"/>
        <v>13.716911623032985</v>
      </c>
      <c r="H1173" s="1">
        <f t="shared" si="110"/>
        <v>-11.163074512749006</v>
      </c>
      <c r="I1173" s="1">
        <f t="shared" si="114"/>
        <v>-4.5268830983804973</v>
      </c>
      <c r="J1173" t="str">
        <f t="shared" si="111"/>
        <v>Friday</v>
      </c>
      <c r="K1173" t="str">
        <f t="shared" si="112"/>
        <v>January</v>
      </c>
      <c r="L1173">
        <f t="shared" si="113"/>
        <v>2025</v>
      </c>
    </row>
    <row r="1174" spans="1:12" x14ac:dyDescent="0.3">
      <c r="A1174" s="2">
        <v>45691</v>
      </c>
      <c r="B1174" s="1">
        <v>227.46128845214801</v>
      </c>
      <c r="C1174" s="1">
        <v>231.27210292869199</v>
      </c>
      <c r="D1174" s="1">
        <v>225.15684990270799</v>
      </c>
      <c r="E1174" s="1">
        <v>229.436534542012</v>
      </c>
      <c r="F1174" s="1">
        <v>73063300</v>
      </c>
      <c r="G1174" s="1">
        <f t="shared" si="109"/>
        <v>6.1152530259840034</v>
      </c>
      <c r="H1174" s="1">
        <f t="shared" si="110"/>
        <v>-1.9752460898639868</v>
      </c>
      <c r="I1174" s="1">
        <f t="shared" si="114"/>
        <v>-0.86091175226598471</v>
      </c>
      <c r="J1174" t="str">
        <f t="shared" si="111"/>
        <v>Monday</v>
      </c>
      <c r="K1174" t="str">
        <f t="shared" si="112"/>
        <v>February</v>
      </c>
      <c r="L1174">
        <f t="shared" si="113"/>
        <v>2025</v>
      </c>
    </row>
    <row r="1175" spans="1:12" x14ac:dyDescent="0.3">
      <c r="A1175" s="2">
        <v>45692</v>
      </c>
      <c r="B1175" s="1">
        <v>232.23977661132801</v>
      </c>
      <c r="C1175" s="1">
        <v>232.568984302568</v>
      </c>
      <c r="D1175" s="1">
        <v>226.104567274321</v>
      </c>
      <c r="E1175" s="1">
        <v>226.70312948058901</v>
      </c>
      <c r="F1175" s="1">
        <v>45067300</v>
      </c>
      <c r="G1175" s="1">
        <f t="shared" si="109"/>
        <v>6.4644170282469986</v>
      </c>
      <c r="H1175" s="1">
        <f t="shared" si="110"/>
        <v>5.5366471307389986</v>
      </c>
      <c r="I1175" s="1">
        <f t="shared" si="114"/>
        <v>2.4422455673304073</v>
      </c>
      <c r="J1175" t="str">
        <f t="shared" si="111"/>
        <v>Tuesday</v>
      </c>
      <c r="K1175" t="str">
        <f t="shared" si="112"/>
        <v>February</v>
      </c>
      <c r="L1175">
        <f t="shared" si="113"/>
        <v>2025</v>
      </c>
    </row>
    <row r="1176" spans="1:12" x14ac:dyDescent="0.3">
      <c r="A1176" s="2">
        <v>45693</v>
      </c>
      <c r="B1176" s="1">
        <v>231.91058349609301</v>
      </c>
      <c r="C1176" s="1">
        <v>232.11009917003301</v>
      </c>
      <c r="D1176" s="1">
        <v>227.720693455081</v>
      </c>
      <c r="E1176" s="1">
        <v>227.980062308996</v>
      </c>
      <c r="F1176" s="1">
        <v>39620300</v>
      </c>
      <c r="G1176" s="1">
        <f t="shared" ref="G1176:G1239" si="115">C1176-D1176</f>
        <v>4.3894057149520052</v>
      </c>
      <c r="H1176" s="1">
        <f t="shared" si="110"/>
        <v>3.930521187097014</v>
      </c>
      <c r="I1176" s="1">
        <f t="shared" si="114"/>
        <v>1.7240635638434587</v>
      </c>
      <c r="J1176" t="str">
        <f t="shared" si="111"/>
        <v>Wednesday</v>
      </c>
      <c r="K1176" t="str">
        <f t="shared" si="112"/>
        <v>February</v>
      </c>
      <c r="L1176">
        <f t="shared" si="113"/>
        <v>2025</v>
      </c>
    </row>
    <row r="1177" spans="1:12" x14ac:dyDescent="0.3">
      <c r="A1177" s="2">
        <v>45694</v>
      </c>
      <c r="B1177" s="1">
        <v>232.658767700195</v>
      </c>
      <c r="C1177" s="1">
        <v>233.23737378273799</v>
      </c>
      <c r="D1177" s="1">
        <v>229.87547318627301</v>
      </c>
      <c r="E1177" s="1">
        <v>230.73340424355101</v>
      </c>
      <c r="F1177" s="1">
        <v>29925300</v>
      </c>
      <c r="G1177" s="1">
        <f t="shared" si="115"/>
        <v>3.3619005964649773</v>
      </c>
      <c r="H1177" s="1">
        <f t="shared" si="110"/>
        <v>1.9253634566439928</v>
      </c>
      <c r="I1177" s="1">
        <f t="shared" si="114"/>
        <v>0.83445371204755092</v>
      </c>
      <c r="J1177" t="str">
        <f t="shared" si="111"/>
        <v>Thursday</v>
      </c>
      <c r="K1177" t="str">
        <f t="shared" si="112"/>
        <v>February</v>
      </c>
      <c r="L1177">
        <f t="shared" si="113"/>
        <v>2025</v>
      </c>
    </row>
    <row r="1178" spans="1:12" x14ac:dyDescent="0.3">
      <c r="A1178" s="2">
        <v>45695</v>
      </c>
      <c r="B1178" s="1">
        <v>227.08221435546801</v>
      </c>
      <c r="C1178" s="1">
        <v>233.43688010961199</v>
      </c>
      <c r="D1178" s="1">
        <v>226.71309440770699</v>
      </c>
      <c r="E1178" s="1">
        <v>232.040255291801</v>
      </c>
      <c r="F1178" s="1">
        <v>39707200</v>
      </c>
      <c r="G1178" s="1">
        <f t="shared" si="115"/>
        <v>6.7237857019050011</v>
      </c>
      <c r="H1178" s="1">
        <f t="shared" si="110"/>
        <v>-4.958040936332992</v>
      </c>
      <c r="I1178" s="1">
        <f t="shared" si="114"/>
        <v>-2.1367158599692253</v>
      </c>
      <c r="J1178" t="str">
        <f t="shared" si="111"/>
        <v>Friday</v>
      </c>
      <c r="K1178" t="str">
        <f t="shared" si="112"/>
        <v>February</v>
      </c>
      <c r="L1178">
        <f t="shared" si="113"/>
        <v>2025</v>
      </c>
    </row>
    <row r="1179" spans="1:12" x14ac:dyDescent="0.3">
      <c r="A1179" s="2">
        <v>45698</v>
      </c>
      <c r="B1179" s="1">
        <v>227.35185241699199</v>
      </c>
      <c r="C1179" s="1">
        <v>230.28800448852701</v>
      </c>
      <c r="D1179" s="1">
        <v>226.90244480659101</v>
      </c>
      <c r="E1179" s="1">
        <v>229.269351301966</v>
      </c>
      <c r="F1179" s="1">
        <v>33115600</v>
      </c>
      <c r="G1179" s="1">
        <f t="shared" si="115"/>
        <v>3.3855596819360017</v>
      </c>
      <c r="H1179" s="1">
        <f t="shared" si="110"/>
        <v>-1.9174988849740089</v>
      </c>
      <c r="I1179" s="1">
        <f t="shared" si="114"/>
        <v>-0.83635203488167509</v>
      </c>
      <c r="J1179" t="str">
        <f t="shared" si="111"/>
        <v>Monday</v>
      </c>
      <c r="K1179" t="str">
        <f t="shared" si="112"/>
        <v>February</v>
      </c>
      <c r="L1179">
        <f t="shared" si="113"/>
        <v>2025</v>
      </c>
    </row>
    <row r="1180" spans="1:12" x14ac:dyDescent="0.3">
      <c r="A1180" s="2">
        <v>45699</v>
      </c>
      <c r="B1180" s="1">
        <v>232.31535339355401</v>
      </c>
      <c r="C1180" s="1">
        <v>234.92193591818099</v>
      </c>
      <c r="D1180" s="1">
        <v>227.83124330015099</v>
      </c>
      <c r="E1180" s="1">
        <v>227.901143703196</v>
      </c>
      <c r="F1180" s="1">
        <v>53718400</v>
      </c>
      <c r="G1180" s="1">
        <f t="shared" si="115"/>
        <v>7.0906926180300047</v>
      </c>
      <c r="H1180" s="1">
        <f t="shared" si="110"/>
        <v>4.4142096903580068</v>
      </c>
      <c r="I1180" s="1">
        <f t="shared" si="114"/>
        <v>1.9368966818818574</v>
      </c>
      <c r="J1180" t="str">
        <f t="shared" si="111"/>
        <v>Tuesday</v>
      </c>
      <c r="K1180" t="str">
        <f t="shared" si="112"/>
        <v>February</v>
      </c>
      <c r="L1180">
        <f t="shared" si="113"/>
        <v>2025</v>
      </c>
    </row>
    <row r="1181" spans="1:12" x14ac:dyDescent="0.3">
      <c r="A1181" s="2">
        <v>45700</v>
      </c>
      <c r="B1181" s="1">
        <v>236.55978393554599</v>
      </c>
      <c r="C1181" s="1">
        <v>236.64967765066899</v>
      </c>
      <c r="D1181" s="1">
        <v>230.37788808430099</v>
      </c>
      <c r="E1181" s="1">
        <v>230.89721134547599</v>
      </c>
      <c r="F1181" s="1">
        <v>45243300</v>
      </c>
      <c r="G1181" s="1">
        <f t="shared" si="115"/>
        <v>6.2717895663679997</v>
      </c>
      <c r="H1181" s="1">
        <f t="shared" si="110"/>
        <v>5.662572590069999</v>
      </c>
      <c r="I1181" s="1">
        <f t="shared" si="114"/>
        <v>2.4524213857210566</v>
      </c>
      <c r="J1181" t="str">
        <f t="shared" si="111"/>
        <v>Wednesday</v>
      </c>
      <c r="K1181" t="str">
        <f t="shared" si="112"/>
        <v>February</v>
      </c>
      <c r="L1181">
        <f t="shared" si="113"/>
        <v>2025</v>
      </c>
    </row>
    <row r="1182" spans="1:12" x14ac:dyDescent="0.3">
      <c r="A1182" s="2">
        <v>45701</v>
      </c>
      <c r="B1182" s="1">
        <v>241.21368408203099</v>
      </c>
      <c r="C1182" s="1">
        <v>242.02262084431001</v>
      </c>
      <c r="D1182" s="1">
        <v>235.26149800476199</v>
      </c>
      <c r="E1182" s="1">
        <v>236.59973944455299</v>
      </c>
      <c r="F1182" s="1">
        <v>53614100</v>
      </c>
      <c r="G1182" s="1">
        <f t="shared" si="115"/>
        <v>6.7611228395480225</v>
      </c>
      <c r="H1182" s="1">
        <f t="shared" si="110"/>
        <v>4.6139446374779993</v>
      </c>
      <c r="I1182" s="1">
        <f t="shared" si="114"/>
        <v>1.9501055446256206</v>
      </c>
      <c r="J1182" t="str">
        <f t="shared" si="111"/>
        <v>Thursday</v>
      </c>
      <c r="K1182" t="str">
        <f t="shared" si="112"/>
        <v>February</v>
      </c>
      <c r="L1182">
        <f t="shared" si="113"/>
        <v>2025</v>
      </c>
    </row>
    <row r="1183" spans="1:12" x14ac:dyDescent="0.3">
      <c r="A1183" s="2">
        <v>45702</v>
      </c>
      <c r="B1183" s="1">
        <v>244.27966308593699</v>
      </c>
      <c r="C1183" s="1">
        <v>245.228415860502</v>
      </c>
      <c r="D1183" s="1">
        <v>240.674390351547</v>
      </c>
      <c r="E1183" s="1">
        <v>240.93404435379199</v>
      </c>
      <c r="F1183" s="1">
        <v>40896200</v>
      </c>
      <c r="G1183" s="1">
        <f t="shared" si="115"/>
        <v>4.554025508954993</v>
      </c>
      <c r="H1183" s="1">
        <f t="shared" si="110"/>
        <v>3.3456187321449988</v>
      </c>
      <c r="I1183" s="1">
        <f t="shared" si="114"/>
        <v>1.3886035662242198</v>
      </c>
      <c r="J1183" t="str">
        <f t="shared" si="111"/>
        <v>Friday</v>
      </c>
      <c r="K1183" t="str">
        <f t="shared" si="112"/>
        <v>February</v>
      </c>
      <c r="L1183">
        <f t="shared" si="113"/>
        <v>2025</v>
      </c>
    </row>
    <row r="1184" spans="1:12" x14ac:dyDescent="0.3">
      <c r="A1184" s="2">
        <v>45706</v>
      </c>
      <c r="B1184" s="1">
        <v>244.14984130859301</v>
      </c>
      <c r="C1184" s="1">
        <v>244.85890295305799</v>
      </c>
      <c r="D1184" s="1">
        <v>241.52328070167499</v>
      </c>
      <c r="E1184" s="1">
        <v>243.83025306858201</v>
      </c>
      <c r="F1184" s="1">
        <v>48822500</v>
      </c>
      <c r="G1184" s="1">
        <f t="shared" si="115"/>
        <v>3.3356222513830005</v>
      </c>
      <c r="H1184" s="1">
        <f t="shared" si="110"/>
        <v>0.31958824001100083</v>
      </c>
      <c r="I1184" s="1">
        <f t="shared" si="114"/>
        <v>0.13106997018992161</v>
      </c>
      <c r="J1184" t="str">
        <f t="shared" si="111"/>
        <v>Tuesday</v>
      </c>
      <c r="K1184" t="str">
        <f t="shared" si="112"/>
        <v>February</v>
      </c>
      <c r="L1184">
        <f t="shared" si="113"/>
        <v>2025</v>
      </c>
    </row>
    <row r="1185" spans="1:12" x14ac:dyDescent="0.3">
      <c r="A1185" s="2">
        <v>45707</v>
      </c>
      <c r="B1185" s="1">
        <v>244.54930114746</v>
      </c>
      <c r="C1185" s="1">
        <v>245.68780753699801</v>
      </c>
      <c r="D1185" s="1">
        <v>242.84154918255601</v>
      </c>
      <c r="E1185" s="1">
        <v>244.33958470767499</v>
      </c>
      <c r="F1185" s="1">
        <v>32204200</v>
      </c>
      <c r="G1185" s="1">
        <f t="shared" si="115"/>
        <v>2.8462583544419999</v>
      </c>
      <c r="H1185" s="1">
        <f t="shared" si="110"/>
        <v>0.2097164397850122</v>
      </c>
      <c r="I1185" s="1">
        <f t="shared" si="114"/>
        <v>8.5829907600078179E-2</v>
      </c>
      <c r="J1185" t="str">
        <f t="shared" si="111"/>
        <v>Wednesday</v>
      </c>
      <c r="K1185" t="str">
        <f t="shared" si="112"/>
        <v>February</v>
      </c>
      <c r="L1185">
        <f t="shared" si="113"/>
        <v>2025</v>
      </c>
    </row>
    <row r="1186" spans="1:12" x14ac:dyDescent="0.3">
      <c r="A1186" s="2">
        <v>45708</v>
      </c>
      <c r="B1186" s="1">
        <v>245.508056640625</v>
      </c>
      <c r="C1186" s="1">
        <v>246.45680944882599</v>
      </c>
      <c r="D1186" s="1">
        <v>243.97006492985901</v>
      </c>
      <c r="E1186" s="1">
        <v>244.61922281669601</v>
      </c>
      <c r="F1186" s="1">
        <v>32316900</v>
      </c>
      <c r="G1186" s="1">
        <f t="shared" si="115"/>
        <v>2.4867445189669866</v>
      </c>
      <c r="H1186" s="1">
        <f t="shared" ref="H1186:H1249" si="116">B1186-E1186</f>
        <v>0.8888338239289908</v>
      </c>
      <c r="I1186" s="1">
        <f t="shared" si="114"/>
        <v>0.36335403804100602</v>
      </c>
      <c r="J1186" t="str">
        <f t="shared" si="111"/>
        <v>Thursday</v>
      </c>
      <c r="K1186" t="str">
        <f t="shared" si="112"/>
        <v>February</v>
      </c>
      <c r="L1186">
        <f t="shared" si="113"/>
        <v>2025</v>
      </c>
    </row>
    <row r="1187" spans="1:12" x14ac:dyDescent="0.3">
      <c r="A1187" s="2">
        <v>45709</v>
      </c>
      <c r="B1187" s="1">
        <v>245.228424072265</v>
      </c>
      <c r="C1187" s="1">
        <v>248.36431123309299</v>
      </c>
      <c r="D1187" s="1">
        <v>244.89885442060699</v>
      </c>
      <c r="E1187" s="1">
        <v>245.62789412583601</v>
      </c>
      <c r="F1187" s="1">
        <v>53197400</v>
      </c>
      <c r="G1187" s="1">
        <f t="shared" si="115"/>
        <v>3.4654568124859964</v>
      </c>
      <c r="H1187" s="1">
        <f t="shared" si="116"/>
        <v>-0.39947005357100807</v>
      </c>
      <c r="I1187" s="1">
        <f t="shared" si="114"/>
        <v>-0.16263220225564373</v>
      </c>
      <c r="J1187" t="str">
        <f t="shared" si="111"/>
        <v>Friday</v>
      </c>
      <c r="K1187" t="str">
        <f t="shared" si="112"/>
        <v>February</v>
      </c>
      <c r="L1187">
        <f t="shared" si="113"/>
        <v>2025</v>
      </c>
    </row>
    <row r="1188" spans="1:12" x14ac:dyDescent="0.3">
      <c r="A1188" s="2">
        <v>45712</v>
      </c>
      <c r="B1188" s="1">
        <v>246.77639770507801</v>
      </c>
      <c r="C1188" s="1">
        <v>248.53408727873</v>
      </c>
      <c r="D1188" s="1">
        <v>244.09989957647301</v>
      </c>
      <c r="E1188" s="1">
        <v>244.609226181644</v>
      </c>
      <c r="F1188" s="1">
        <v>51326400</v>
      </c>
      <c r="G1188" s="1">
        <f t="shared" si="115"/>
        <v>4.4341877022569918</v>
      </c>
      <c r="H1188" s="1">
        <f t="shared" si="116"/>
        <v>2.167171523434007</v>
      </c>
      <c r="I1188" s="1">
        <f t="shared" si="114"/>
        <v>0.88597292803039662</v>
      </c>
      <c r="J1188" t="str">
        <f t="shared" si="111"/>
        <v>Monday</v>
      </c>
      <c r="K1188" t="str">
        <f t="shared" si="112"/>
        <v>February</v>
      </c>
      <c r="L1188">
        <f t="shared" si="113"/>
        <v>2025</v>
      </c>
    </row>
    <row r="1189" spans="1:12" x14ac:dyDescent="0.3">
      <c r="A1189" s="2">
        <v>45713</v>
      </c>
      <c r="B1189" s="1">
        <v>246.71646118164</v>
      </c>
      <c r="C1189" s="1">
        <v>249.672591368518</v>
      </c>
      <c r="D1189" s="1">
        <v>244.589261065568</v>
      </c>
      <c r="E1189" s="1">
        <v>247.67521063756999</v>
      </c>
      <c r="F1189" s="1">
        <v>48013300</v>
      </c>
      <c r="G1189" s="1">
        <f t="shared" si="115"/>
        <v>5.083330302950003</v>
      </c>
      <c r="H1189" s="1">
        <f t="shared" si="116"/>
        <v>-0.95874945592998984</v>
      </c>
      <c r="I1189" s="1">
        <f t="shared" si="114"/>
        <v>-0.38709948139822298</v>
      </c>
      <c r="J1189" t="str">
        <f t="shared" si="111"/>
        <v>Tuesday</v>
      </c>
      <c r="K1189" t="str">
        <f t="shared" si="112"/>
        <v>February</v>
      </c>
      <c r="L1189">
        <f t="shared" si="113"/>
        <v>2025</v>
      </c>
    </row>
    <row r="1190" spans="1:12" x14ac:dyDescent="0.3">
      <c r="A1190" s="2">
        <v>45714</v>
      </c>
      <c r="B1190" s="1">
        <v>240.04521179199199</v>
      </c>
      <c r="C1190" s="1">
        <v>244.659156306749</v>
      </c>
      <c r="D1190" s="1">
        <v>238.816826935233</v>
      </c>
      <c r="E1190" s="1">
        <v>244.01001367840499</v>
      </c>
      <c r="F1190" s="1">
        <v>44433600</v>
      </c>
      <c r="G1190" s="1">
        <f t="shared" si="115"/>
        <v>5.8423293715160014</v>
      </c>
      <c r="H1190" s="1">
        <f t="shared" si="116"/>
        <v>-3.9648018864129995</v>
      </c>
      <c r="I1190" s="1">
        <f t="shared" si="114"/>
        <v>-1.6248521225192185</v>
      </c>
      <c r="J1190" t="str">
        <f t="shared" si="111"/>
        <v>Wednesday</v>
      </c>
      <c r="K1190" t="str">
        <f t="shared" si="112"/>
        <v>February</v>
      </c>
      <c r="L1190">
        <f t="shared" si="113"/>
        <v>2025</v>
      </c>
    </row>
    <row r="1191" spans="1:12" x14ac:dyDescent="0.3">
      <c r="A1191" s="2">
        <v>45715</v>
      </c>
      <c r="B1191" s="1">
        <v>236.98922729492099</v>
      </c>
      <c r="C1191" s="1">
        <v>242.142473249392</v>
      </c>
      <c r="D1191" s="1">
        <v>236.74953612071101</v>
      </c>
      <c r="E1191" s="1">
        <v>239.09646458024901</v>
      </c>
      <c r="F1191" s="1">
        <v>41153600</v>
      </c>
      <c r="G1191" s="1">
        <f t="shared" si="115"/>
        <v>5.392937128680984</v>
      </c>
      <c r="H1191" s="1">
        <f t="shared" si="116"/>
        <v>-2.1072372853280115</v>
      </c>
      <c r="I1191" s="1">
        <f t="shared" si="114"/>
        <v>-0.88133351909967295</v>
      </c>
      <c r="J1191" t="str">
        <f t="shared" si="111"/>
        <v>Thursday</v>
      </c>
      <c r="K1191" t="str">
        <f t="shared" si="112"/>
        <v>February</v>
      </c>
      <c r="L1191">
        <f t="shared" si="113"/>
        <v>2025</v>
      </c>
    </row>
    <row r="1192" spans="1:12" x14ac:dyDescent="0.3">
      <c r="A1192" s="2">
        <v>45716</v>
      </c>
      <c r="B1192" s="1">
        <v>241.52326965332</v>
      </c>
      <c r="C1192" s="1">
        <v>241.77294223985501</v>
      </c>
      <c r="D1192" s="1">
        <v>229.898514633796</v>
      </c>
      <c r="E1192" s="1">
        <v>236.63967447024501</v>
      </c>
      <c r="F1192" s="1">
        <v>56833400</v>
      </c>
      <c r="G1192" s="1">
        <f t="shared" si="115"/>
        <v>11.874427606059015</v>
      </c>
      <c r="H1192" s="1">
        <f t="shared" si="116"/>
        <v>4.8835951830749877</v>
      </c>
      <c r="I1192" s="1">
        <f t="shared" si="114"/>
        <v>2.0637262935759528</v>
      </c>
      <c r="J1192" t="str">
        <f t="shared" si="111"/>
        <v>Friday</v>
      </c>
      <c r="K1192" t="str">
        <f t="shared" si="112"/>
        <v>February</v>
      </c>
      <c r="L1192">
        <f t="shared" si="113"/>
        <v>2025</v>
      </c>
    </row>
    <row r="1193" spans="1:12" x14ac:dyDescent="0.3">
      <c r="A1193" s="2">
        <v>45719</v>
      </c>
      <c r="B1193" s="1">
        <v>237.71826171875</v>
      </c>
      <c r="C1193" s="1">
        <v>243.710403791711</v>
      </c>
      <c r="D1193" s="1">
        <v>235.80077808405801</v>
      </c>
      <c r="E1193" s="1">
        <v>241.47333193183599</v>
      </c>
      <c r="F1193" s="1">
        <v>47184000</v>
      </c>
      <c r="G1193" s="1">
        <f t="shared" si="115"/>
        <v>7.9096257076529923</v>
      </c>
      <c r="H1193" s="1">
        <f t="shared" si="116"/>
        <v>-3.7550702130859861</v>
      </c>
      <c r="I1193" s="1">
        <f t="shared" si="114"/>
        <v>-1.5550662191326292</v>
      </c>
      <c r="J1193" t="str">
        <f t="shared" si="111"/>
        <v>Monday</v>
      </c>
      <c r="K1193" t="str">
        <f t="shared" si="112"/>
        <v>March</v>
      </c>
      <c r="L1193">
        <f t="shared" si="113"/>
        <v>2025</v>
      </c>
    </row>
    <row r="1194" spans="1:12" x14ac:dyDescent="0.3">
      <c r="A1194" s="2">
        <v>45720</v>
      </c>
      <c r="B1194" s="1">
        <v>235.62101745605401</v>
      </c>
      <c r="C1194" s="1">
        <v>239.755610318473</v>
      </c>
      <c r="D1194" s="1">
        <v>234.37265446294899</v>
      </c>
      <c r="E1194" s="1">
        <v>237.39870037793801</v>
      </c>
      <c r="F1194" s="1">
        <v>53798100</v>
      </c>
      <c r="G1194" s="1">
        <f t="shared" si="115"/>
        <v>5.3829558555240169</v>
      </c>
      <c r="H1194" s="1">
        <f t="shared" si="116"/>
        <v>-1.7776829218840078</v>
      </c>
      <c r="I1194" s="1">
        <f t="shared" si="114"/>
        <v>-0.7488174615336739</v>
      </c>
      <c r="J1194" t="str">
        <f t="shared" si="111"/>
        <v>Tuesday</v>
      </c>
      <c r="K1194" t="str">
        <f t="shared" si="112"/>
        <v>March</v>
      </c>
      <c r="L1194">
        <f t="shared" si="113"/>
        <v>2025</v>
      </c>
    </row>
    <row r="1195" spans="1:12" x14ac:dyDescent="0.3">
      <c r="A1195" s="2">
        <v>45721</v>
      </c>
      <c r="B1195" s="1">
        <v>235.43127441406199</v>
      </c>
      <c r="C1195" s="1">
        <v>236.240211179347</v>
      </c>
      <c r="D1195" s="1">
        <v>228.92979032203101</v>
      </c>
      <c r="E1195" s="1">
        <v>235.11168617953601</v>
      </c>
      <c r="F1195" s="1">
        <v>47227600</v>
      </c>
      <c r="G1195" s="1">
        <f t="shared" si="115"/>
        <v>7.3104208573159895</v>
      </c>
      <c r="H1195" s="1">
        <f t="shared" si="116"/>
        <v>0.3195882345259804</v>
      </c>
      <c r="I1195" s="1">
        <f t="shared" si="114"/>
        <v>0.13593039109163479</v>
      </c>
      <c r="J1195" t="str">
        <f t="shared" si="111"/>
        <v>Wednesday</v>
      </c>
      <c r="K1195" t="str">
        <f t="shared" si="112"/>
        <v>March</v>
      </c>
      <c r="L1195">
        <f t="shared" si="113"/>
        <v>2025</v>
      </c>
    </row>
    <row r="1196" spans="1:12" x14ac:dyDescent="0.3">
      <c r="A1196" s="2">
        <v>45722</v>
      </c>
      <c r="B1196" s="1">
        <v>235.02180480957</v>
      </c>
      <c r="C1196" s="1">
        <v>237.54849020730899</v>
      </c>
      <c r="D1196" s="1">
        <v>232.85464855184301</v>
      </c>
      <c r="E1196" s="1">
        <v>234.13297099659599</v>
      </c>
      <c r="F1196" s="1">
        <v>45170400</v>
      </c>
      <c r="G1196" s="1">
        <f t="shared" si="115"/>
        <v>4.6938416554659739</v>
      </c>
      <c r="H1196" s="1">
        <f t="shared" si="116"/>
        <v>0.88883381297401343</v>
      </c>
      <c r="I1196" s="1">
        <f t="shared" si="114"/>
        <v>0.37962778552318288</v>
      </c>
      <c r="J1196" t="str">
        <f t="shared" si="111"/>
        <v>Thursday</v>
      </c>
      <c r="K1196" t="str">
        <f t="shared" si="112"/>
        <v>March</v>
      </c>
      <c r="L1196">
        <f t="shared" si="113"/>
        <v>2025</v>
      </c>
    </row>
    <row r="1197" spans="1:12" x14ac:dyDescent="0.3">
      <c r="A1197" s="2">
        <v>45723</v>
      </c>
      <c r="B1197" s="1">
        <v>238.756912231445</v>
      </c>
      <c r="C1197" s="1">
        <v>241.053887873707</v>
      </c>
      <c r="D1197" s="1">
        <v>234.45254396930301</v>
      </c>
      <c r="E1197" s="1">
        <v>234.802091691633</v>
      </c>
      <c r="F1197" s="1">
        <v>46273600</v>
      </c>
      <c r="G1197" s="1">
        <f t="shared" si="115"/>
        <v>6.6013439044039899</v>
      </c>
      <c r="H1197" s="1">
        <f t="shared" si="116"/>
        <v>3.9548205398120047</v>
      </c>
      <c r="I1197" s="1">
        <f t="shared" si="114"/>
        <v>1.6843208300741608</v>
      </c>
      <c r="J1197" t="str">
        <f t="shared" si="111"/>
        <v>Friday</v>
      </c>
      <c r="K1197" t="str">
        <f t="shared" si="112"/>
        <v>March</v>
      </c>
      <c r="L1197">
        <f t="shared" si="113"/>
        <v>2025</v>
      </c>
    </row>
    <row r="1198" spans="1:12" x14ac:dyDescent="0.3">
      <c r="A1198" s="2">
        <v>45726</v>
      </c>
      <c r="B1198" s="1">
        <v>227.18208312988199</v>
      </c>
      <c r="C1198" s="1">
        <v>235.85072354308801</v>
      </c>
      <c r="D1198" s="1">
        <v>223.92635798057299</v>
      </c>
      <c r="E1198" s="1">
        <v>235.23152514577001</v>
      </c>
      <c r="F1198" s="1">
        <v>72071200</v>
      </c>
      <c r="G1198" s="1">
        <f t="shared" si="115"/>
        <v>11.924365562515021</v>
      </c>
      <c r="H1198" s="1">
        <f t="shared" si="116"/>
        <v>-8.0494420158880189</v>
      </c>
      <c r="I1198" s="1">
        <f t="shared" si="114"/>
        <v>-3.4219231503515024</v>
      </c>
      <c r="J1198" t="str">
        <f t="shared" si="111"/>
        <v>Monday</v>
      </c>
      <c r="K1198" t="str">
        <f t="shared" si="112"/>
        <v>March</v>
      </c>
      <c r="L1198">
        <f t="shared" si="113"/>
        <v>2025</v>
      </c>
    </row>
    <row r="1199" spans="1:12" x14ac:dyDescent="0.3">
      <c r="A1199" s="2">
        <v>45727</v>
      </c>
      <c r="B1199" s="1">
        <v>220.55078125</v>
      </c>
      <c r="C1199" s="1">
        <v>225.54423318142801</v>
      </c>
      <c r="D1199" s="1">
        <v>217.16522145004399</v>
      </c>
      <c r="E1199" s="1">
        <v>223.516892916372</v>
      </c>
      <c r="F1199" s="1">
        <v>76137400</v>
      </c>
      <c r="G1199" s="1">
        <f t="shared" si="115"/>
        <v>8.3790117313840256</v>
      </c>
      <c r="H1199" s="1">
        <f t="shared" si="116"/>
        <v>-2.9661116663720009</v>
      </c>
      <c r="I1199" s="1">
        <f t="shared" si="114"/>
        <v>-1.3270190130469288</v>
      </c>
      <c r="J1199" t="str">
        <f t="shared" si="111"/>
        <v>Tuesday</v>
      </c>
      <c r="K1199" t="str">
        <f t="shared" si="112"/>
        <v>March</v>
      </c>
      <c r="L1199">
        <f t="shared" si="113"/>
        <v>2025</v>
      </c>
    </row>
    <row r="1200" spans="1:12" x14ac:dyDescent="0.3">
      <c r="A1200" s="2">
        <v>45728</v>
      </c>
      <c r="B1200" s="1">
        <v>216.69583129882801</v>
      </c>
      <c r="C1200" s="1">
        <v>221.45958861043599</v>
      </c>
      <c r="D1200" s="1">
        <v>214.62855016585399</v>
      </c>
      <c r="E1200" s="1">
        <v>219.851696511988</v>
      </c>
      <c r="F1200" s="1">
        <v>62547500</v>
      </c>
      <c r="G1200" s="1">
        <f t="shared" si="115"/>
        <v>6.8310384445819921</v>
      </c>
      <c r="H1200" s="1">
        <f t="shared" si="116"/>
        <v>-3.1558652131599843</v>
      </c>
      <c r="I1200" s="1">
        <f t="shared" si="114"/>
        <v>-1.4354518355913175</v>
      </c>
      <c r="J1200" t="str">
        <f t="shared" si="111"/>
        <v>Wednesday</v>
      </c>
      <c r="K1200" t="str">
        <f t="shared" si="112"/>
        <v>March</v>
      </c>
      <c r="L1200">
        <f t="shared" si="113"/>
        <v>2025</v>
      </c>
    </row>
    <row r="1201" spans="1:12" x14ac:dyDescent="0.3">
      <c r="A1201" s="2">
        <v>45729</v>
      </c>
      <c r="B1201" s="1">
        <v>209.40539550781199</v>
      </c>
      <c r="C1201" s="1">
        <v>216.55602242060399</v>
      </c>
      <c r="D1201" s="1">
        <v>208.14705109128201</v>
      </c>
      <c r="E1201" s="1">
        <v>215.66718857521499</v>
      </c>
      <c r="F1201" s="1">
        <v>61368300</v>
      </c>
      <c r="G1201" s="1">
        <f t="shared" si="115"/>
        <v>8.4089713293219859</v>
      </c>
      <c r="H1201" s="1">
        <f t="shared" si="116"/>
        <v>-6.2617930674030049</v>
      </c>
      <c r="I1201" s="1">
        <f t="shared" si="114"/>
        <v>-2.9034518921357262</v>
      </c>
      <c r="J1201" t="str">
        <f t="shared" si="111"/>
        <v>Thursday</v>
      </c>
      <c r="K1201" t="str">
        <f t="shared" si="112"/>
        <v>March</v>
      </c>
      <c r="L1201">
        <f t="shared" si="113"/>
        <v>2025</v>
      </c>
    </row>
    <row r="1202" spans="1:12" x14ac:dyDescent="0.3">
      <c r="A1202" s="2">
        <v>45730</v>
      </c>
      <c r="B1202" s="1">
        <v>213.21041870117099</v>
      </c>
      <c r="C1202" s="1">
        <v>213.66980775083499</v>
      </c>
      <c r="D1202" s="1">
        <v>209.305535585001</v>
      </c>
      <c r="E1202" s="1">
        <v>210.973346722147</v>
      </c>
      <c r="F1202" s="1">
        <v>60107600</v>
      </c>
      <c r="G1202" s="1">
        <f t="shared" si="115"/>
        <v>4.3642721658339951</v>
      </c>
      <c r="H1202" s="1">
        <f t="shared" si="116"/>
        <v>2.2370719790239946</v>
      </c>
      <c r="I1202" s="1">
        <f t="shared" si="114"/>
        <v>1.0603576299001551</v>
      </c>
      <c r="J1202" t="str">
        <f t="shared" si="111"/>
        <v>Friday</v>
      </c>
      <c r="K1202" t="str">
        <f t="shared" si="112"/>
        <v>March</v>
      </c>
      <c r="L1202">
        <f t="shared" si="113"/>
        <v>2025</v>
      </c>
    </row>
    <row r="1203" spans="1:12" x14ac:dyDescent="0.3">
      <c r="A1203" s="2">
        <v>45733</v>
      </c>
      <c r="B1203" s="1">
        <v>213.71974182128901</v>
      </c>
      <c r="C1203" s="1">
        <v>214.938145306851</v>
      </c>
      <c r="D1203" s="1">
        <v>209.69502079955299</v>
      </c>
      <c r="E1203" s="1">
        <v>213.03064301926301</v>
      </c>
      <c r="F1203" s="1">
        <v>48073400</v>
      </c>
      <c r="G1203" s="1">
        <f t="shared" si="115"/>
        <v>5.2431245072980062</v>
      </c>
      <c r="H1203" s="1">
        <f t="shared" si="116"/>
        <v>0.68909880202599538</v>
      </c>
      <c r="I1203" s="1">
        <f t="shared" si="114"/>
        <v>0.32347402808322018</v>
      </c>
      <c r="J1203" t="str">
        <f t="shared" si="111"/>
        <v>Monday</v>
      </c>
      <c r="K1203" t="str">
        <f t="shared" si="112"/>
        <v>March</v>
      </c>
      <c r="L1203">
        <f t="shared" si="113"/>
        <v>2025</v>
      </c>
    </row>
    <row r="1204" spans="1:12" x14ac:dyDescent="0.3">
      <c r="A1204" s="2">
        <v>45734</v>
      </c>
      <c r="B1204" s="1">
        <v>212.41145324707</v>
      </c>
      <c r="C1204" s="1">
        <v>214.868222977431</v>
      </c>
      <c r="D1204" s="1">
        <v>211.21302787332201</v>
      </c>
      <c r="E1204" s="1">
        <v>213.87952928252199</v>
      </c>
      <c r="F1204" s="1">
        <v>42432400</v>
      </c>
      <c r="G1204" s="1">
        <f t="shared" si="115"/>
        <v>3.6551951041089978</v>
      </c>
      <c r="H1204" s="1">
        <f t="shared" si="116"/>
        <v>-1.4680760354519862</v>
      </c>
      <c r="I1204" s="1">
        <f t="shared" si="114"/>
        <v>-0.68640324783619011</v>
      </c>
      <c r="J1204" t="str">
        <f t="shared" si="111"/>
        <v>Tuesday</v>
      </c>
      <c r="K1204" t="str">
        <f t="shared" si="112"/>
        <v>March</v>
      </c>
      <c r="L1204">
        <f t="shared" si="113"/>
        <v>2025</v>
      </c>
    </row>
    <row r="1205" spans="1:12" x14ac:dyDescent="0.3">
      <c r="A1205" s="2">
        <v>45735</v>
      </c>
      <c r="B1205" s="1">
        <v>214.95811462402301</v>
      </c>
      <c r="C1205" s="1">
        <v>218.473493654713</v>
      </c>
      <c r="D1205" s="1">
        <v>213.47006052898601</v>
      </c>
      <c r="E1205" s="1">
        <v>213.93944620866799</v>
      </c>
      <c r="F1205" s="1">
        <v>54385400</v>
      </c>
      <c r="G1205" s="1">
        <f t="shared" si="115"/>
        <v>5.0034331257269855</v>
      </c>
      <c r="H1205" s="1">
        <f t="shared" si="116"/>
        <v>1.0186684153550232</v>
      </c>
      <c r="I1205" s="1">
        <f t="shared" si="114"/>
        <v>0.47614800982585265</v>
      </c>
      <c r="J1205" t="str">
        <f t="shared" si="111"/>
        <v>Wednesday</v>
      </c>
      <c r="K1205" t="str">
        <f t="shared" si="112"/>
        <v>March</v>
      </c>
      <c r="L1205">
        <f t="shared" si="113"/>
        <v>2025</v>
      </c>
    </row>
    <row r="1206" spans="1:12" x14ac:dyDescent="0.3">
      <c r="A1206" s="2">
        <v>45736</v>
      </c>
      <c r="B1206" s="1">
        <v>213.81961059570301</v>
      </c>
      <c r="C1206" s="1">
        <v>217.20517028159901</v>
      </c>
      <c r="D1206" s="1">
        <v>211.94206785632201</v>
      </c>
      <c r="E1206" s="1">
        <v>213.70975404736001</v>
      </c>
      <c r="F1206" s="1">
        <v>48862900</v>
      </c>
      <c r="G1206" s="1">
        <f t="shared" si="115"/>
        <v>5.2631024252769976</v>
      </c>
      <c r="H1206" s="1">
        <f t="shared" si="116"/>
        <v>0.10985654834300362</v>
      </c>
      <c r="I1206" s="1">
        <f t="shared" si="114"/>
        <v>5.1404555132592789E-2</v>
      </c>
      <c r="J1206" t="str">
        <f t="shared" si="111"/>
        <v>Thursday</v>
      </c>
      <c r="K1206" t="str">
        <f t="shared" si="112"/>
        <v>March</v>
      </c>
      <c r="L1206">
        <f t="shared" si="113"/>
        <v>2025</v>
      </c>
    </row>
    <row r="1207" spans="1:12" x14ac:dyDescent="0.3">
      <c r="A1207" s="2">
        <v>45737</v>
      </c>
      <c r="B1207" s="1">
        <v>217.98414611816401</v>
      </c>
      <c r="C1207" s="1">
        <v>218.553391691283</v>
      </c>
      <c r="D1207" s="1">
        <v>211.003295112697</v>
      </c>
      <c r="E1207" s="1">
        <v>211.282927190511</v>
      </c>
      <c r="F1207" s="1">
        <v>94127800</v>
      </c>
      <c r="G1207" s="1">
        <f t="shared" si="115"/>
        <v>7.5500965785859933</v>
      </c>
      <c r="H1207" s="1">
        <f t="shared" si="116"/>
        <v>6.7012189276530023</v>
      </c>
      <c r="I1207" s="1">
        <f t="shared" si="114"/>
        <v>3.171680275714186</v>
      </c>
      <c r="J1207" t="str">
        <f t="shared" si="111"/>
        <v>Friday</v>
      </c>
      <c r="K1207" t="str">
        <f t="shared" si="112"/>
        <v>March</v>
      </c>
      <c r="L1207">
        <f t="shared" si="113"/>
        <v>2025</v>
      </c>
    </row>
    <row r="1208" spans="1:12" x14ac:dyDescent="0.3">
      <c r="A1208" s="2">
        <v>45740</v>
      </c>
      <c r="B1208" s="1">
        <v>220.44091796875</v>
      </c>
      <c r="C1208" s="1">
        <v>221.18993573559899</v>
      </c>
      <c r="D1208" s="1">
        <v>218.29373979930301</v>
      </c>
      <c r="E1208" s="1">
        <v>220.71056863168101</v>
      </c>
      <c r="F1208" s="1">
        <v>44299500</v>
      </c>
      <c r="G1208" s="1">
        <f t="shared" si="115"/>
        <v>2.8961959362959817</v>
      </c>
      <c r="H1208" s="1">
        <f t="shared" si="116"/>
        <v>-0.26965066293101358</v>
      </c>
      <c r="I1208" s="1">
        <f t="shared" si="114"/>
        <v>-0.12217387894143085</v>
      </c>
      <c r="J1208" t="str">
        <f t="shared" si="111"/>
        <v>Monday</v>
      </c>
      <c r="K1208" t="str">
        <f t="shared" si="112"/>
        <v>March</v>
      </c>
      <c r="L1208">
        <f t="shared" si="113"/>
        <v>2025</v>
      </c>
    </row>
    <row r="1209" spans="1:12" x14ac:dyDescent="0.3">
      <c r="A1209" s="2">
        <v>45741</v>
      </c>
      <c r="B1209" s="1">
        <v>223.45697021484301</v>
      </c>
      <c r="C1209" s="1">
        <v>223.80651793975201</v>
      </c>
      <c r="D1209" s="1">
        <v>219.791778386792</v>
      </c>
      <c r="E1209" s="1">
        <v>220.48087718007699</v>
      </c>
      <c r="F1209" s="1">
        <v>34493600</v>
      </c>
      <c r="G1209" s="1">
        <f t="shared" si="115"/>
        <v>4.014739552960009</v>
      </c>
      <c r="H1209" s="1">
        <f t="shared" si="116"/>
        <v>2.9760930347660235</v>
      </c>
      <c r="I1209" s="1">
        <f t="shared" si="114"/>
        <v>1.349819119385719</v>
      </c>
      <c r="J1209" t="str">
        <f t="shared" si="111"/>
        <v>Tuesday</v>
      </c>
      <c r="K1209" t="str">
        <f t="shared" si="112"/>
        <v>March</v>
      </c>
      <c r="L1209">
        <f t="shared" si="113"/>
        <v>2025</v>
      </c>
    </row>
    <row r="1210" spans="1:12" x14ac:dyDescent="0.3">
      <c r="A1210" s="2">
        <v>45742</v>
      </c>
      <c r="B1210" s="1">
        <v>221.23986816406199</v>
      </c>
      <c r="C1210" s="1">
        <v>224.725302910842</v>
      </c>
      <c r="D1210" s="1">
        <v>220.18125884970399</v>
      </c>
      <c r="E1210" s="1">
        <v>223.21727075576501</v>
      </c>
      <c r="F1210" s="1">
        <v>34466100</v>
      </c>
      <c r="G1210" s="1">
        <f t="shared" si="115"/>
        <v>4.5440440611380097</v>
      </c>
      <c r="H1210" s="1">
        <f t="shared" si="116"/>
        <v>-1.9774025917030258</v>
      </c>
      <c r="I1210" s="1">
        <f t="shared" si="114"/>
        <v>-0.88586451442935932</v>
      </c>
      <c r="J1210" t="str">
        <f t="shared" si="111"/>
        <v>Wednesday</v>
      </c>
      <c r="K1210" t="str">
        <f t="shared" si="112"/>
        <v>March</v>
      </c>
      <c r="L1210">
        <f t="shared" si="113"/>
        <v>2025</v>
      </c>
    </row>
    <row r="1211" spans="1:12" x14ac:dyDescent="0.3">
      <c r="A1211" s="2">
        <v>45743</v>
      </c>
      <c r="B1211" s="1">
        <v>223.55683898925699</v>
      </c>
      <c r="C1211" s="1">
        <v>224.695345368755</v>
      </c>
      <c r="D1211" s="1">
        <v>220.271139232742</v>
      </c>
      <c r="E1211" s="1">
        <v>221.100054044654</v>
      </c>
      <c r="F1211" s="1">
        <v>37094800</v>
      </c>
      <c r="G1211" s="1">
        <f t="shared" si="115"/>
        <v>4.4242061360129981</v>
      </c>
      <c r="H1211" s="1">
        <f t="shared" si="116"/>
        <v>2.4567849446029868</v>
      </c>
      <c r="I1211" s="1">
        <f t="shared" si="114"/>
        <v>1.1111643347254938</v>
      </c>
      <c r="J1211" t="str">
        <f t="shared" si="111"/>
        <v>Thursday</v>
      </c>
      <c r="K1211" t="str">
        <f t="shared" si="112"/>
        <v>March</v>
      </c>
      <c r="L1211">
        <f t="shared" si="113"/>
        <v>2025</v>
      </c>
    </row>
    <row r="1212" spans="1:12" x14ac:dyDescent="0.3">
      <c r="A1212" s="2">
        <v>45744</v>
      </c>
      <c r="B1212" s="1">
        <v>217.61462402343699</v>
      </c>
      <c r="C1212" s="1">
        <v>223.51688772665699</v>
      </c>
      <c r="D1212" s="1">
        <v>217.39491092445101</v>
      </c>
      <c r="E1212" s="1">
        <v>221.37969095918001</v>
      </c>
      <c r="F1212" s="1">
        <v>39818600</v>
      </c>
      <c r="G1212" s="1">
        <f t="shared" si="115"/>
        <v>6.1219768022059782</v>
      </c>
      <c r="H1212" s="1">
        <f t="shared" si="116"/>
        <v>-3.7650669357430218</v>
      </c>
      <c r="I1212" s="1">
        <f t="shared" si="114"/>
        <v>-1.700728246312919</v>
      </c>
      <c r="J1212" t="str">
        <f t="shared" si="111"/>
        <v>Friday</v>
      </c>
      <c r="K1212" t="str">
        <f t="shared" si="112"/>
        <v>March</v>
      </c>
      <c r="L1212">
        <f t="shared" si="113"/>
        <v>2025</v>
      </c>
    </row>
    <row r="1213" spans="1:12" x14ac:dyDescent="0.3">
      <c r="A1213" s="2">
        <v>45747</v>
      </c>
      <c r="B1213" s="1">
        <v>221.839096069335</v>
      </c>
      <c r="C1213" s="1">
        <v>225.324515696877</v>
      </c>
      <c r="D1213" s="1">
        <v>215.94681376151701</v>
      </c>
      <c r="E1213" s="1">
        <v>216.725791028571</v>
      </c>
      <c r="F1213" s="1">
        <v>65299300</v>
      </c>
      <c r="G1213" s="1">
        <f t="shared" si="115"/>
        <v>9.377701935359994</v>
      </c>
      <c r="H1213" s="1">
        <f t="shared" si="116"/>
        <v>5.1133050407640042</v>
      </c>
      <c r="I1213" s="1">
        <f t="shared" si="114"/>
        <v>2.3593431203995081</v>
      </c>
      <c r="J1213" t="str">
        <f t="shared" si="111"/>
        <v>Monday</v>
      </c>
      <c r="K1213" t="str">
        <f t="shared" si="112"/>
        <v>March</v>
      </c>
      <c r="L1213">
        <f t="shared" si="113"/>
        <v>2025</v>
      </c>
    </row>
    <row r="1214" spans="1:12" x14ac:dyDescent="0.3">
      <c r="A1214" s="2">
        <v>45748</v>
      </c>
      <c r="B1214" s="1">
        <v>222.897705078125</v>
      </c>
      <c r="C1214" s="1">
        <v>223.38705360430501</v>
      </c>
      <c r="D1214" s="1">
        <v>218.613314877091</v>
      </c>
      <c r="E1214" s="1">
        <v>219.52212676686199</v>
      </c>
      <c r="F1214" s="1">
        <v>36412700</v>
      </c>
      <c r="G1214" s="1">
        <f t="shared" si="115"/>
        <v>4.7737387272140097</v>
      </c>
      <c r="H1214" s="1">
        <f t="shared" si="116"/>
        <v>3.3755783112630127</v>
      </c>
      <c r="I1214" s="1">
        <f t="shared" si="114"/>
        <v>1.5376938812404828</v>
      </c>
      <c r="J1214" t="str">
        <f t="shared" si="111"/>
        <v>Tuesday</v>
      </c>
      <c r="K1214" t="str">
        <f t="shared" si="112"/>
        <v>April</v>
      </c>
      <c r="L1214">
        <f t="shared" si="113"/>
        <v>2025</v>
      </c>
    </row>
    <row r="1215" spans="1:12" x14ac:dyDescent="0.3">
      <c r="A1215" s="2">
        <v>45749</v>
      </c>
      <c r="B1215" s="1">
        <v>223.59678649902301</v>
      </c>
      <c r="C1215" s="1">
        <v>224.89508702876699</v>
      </c>
      <c r="D1215" s="1">
        <v>220.73055001137101</v>
      </c>
      <c r="E1215" s="1">
        <v>221.03016017035901</v>
      </c>
      <c r="F1215" s="1">
        <v>35905900</v>
      </c>
      <c r="G1215" s="1">
        <f t="shared" si="115"/>
        <v>4.1645370173959861</v>
      </c>
      <c r="H1215" s="1">
        <f t="shared" si="116"/>
        <v>2.5666263286640003</v>
      </c>
      <c r="I1215" s="1">
        <f t="shared" si="114"/>
        <v>1.1612109074552419</v>
      </c>
      <c r="J1215" t="str">
        <f t="shared" si="111"/>
        <v>Wednesday</v>
      </c>
      <c r="K1215" t="str">
        <f t="shared" si="112"/>
        <v>April</v>
      </c>
      <c r="L1215">
        <f t="shared" si="113"/>
        <v>2025</v>
      </c>
    </row>
    <row r="1216" spans="1:12" x14ac:dyDescent="0.3">
      <c r="A1216" s="2">
        <v>45750</v>
      </c>
      <c r="B1216" s="1">
        <v>202.923904418945</v>
      </c>
      <c r="C1216" s="1">
        <v>207.218276178341</v>
      </c>
      <c r="D1216" s="1">
        <v>200.98644260851</v>
      </c>
      <c r="E1216" s="1">
        <v>205.27081771108999</v>
      </c>
      <c r="F1216" s="1">
        <v>103419000</v>
      </c>
      <c r="G1216" s="1">
        <f t="shared" si="115"/>
        <v>6.2318335698309966</v>
      </c>
      <c r="H1216" s="1">
        <f t="shared" si="116"/>
        <v>-2.3469132921449898</v>
      </c>
      <c r="I1216" s="1">
        <f t="shared" si="114"/>
        <v>-1.1433253485881132</v>
      </c>
      <c r="J1216" t="str">
        <f t="shared" si="111"/>
        <v>Thursday</v>
      </c>
      <c r="K1216" t="str">
        <f t="shared" si="112"/>
        <v>April</v>
      </c>
      <c r="L1216">
        <f t="shared" si="113"/>
        <v>2025</v>
      </c>
    </row>
    <row r="1217" spans="1:12" x14ac:dyDescent="0.3">
      <c r="A1217" s="2">
        <v>45751</v>
      </c>
      <c r="B1217" s="1">
        <v>188.13330078125</v>
      </c>
      <c r="C1217" s="1">
        <v>199.61824028069501</v>
      </c>
      <c r="D1217" s="1">
        <v>187.09465424061199</v>
      </c>
      <c r="E1217" s="1">
        <v>193.63607935110099</v>
      </c>
      <c r="F1217" s="1">
        <v>125910900</v>
      </c>
      <c r="G1217" s="1">
        <f t="shared" si="115"/>
        <v>12.523586040083018</v>
      </c>
      <c r="H1217" s="1">
        <f t="shared" si="116"/>
        <v>-5.5027785698509888</v>
      </c>
      <c r="I1217" s="1">
        <f t="shared" si="114"/>
        <v>-2.8418147012124475</v>
      </c>
      <c r="J1217" t="str">
        <f t="shared" si="111"/>
        <v>Friday</v>
      </c>
      <c r="K1217" t="str">
        <f t="shared" si="112"/>
        <v>April</v>
      </c>
      <c r="L1217">
        <f t="shared" si="113"/>
        <v>2025</v>
      </c>
    </row>
    <row r="1218" spans="1:12" x14ac:dyDescent="0.3">
      <c r="A1218" s="2">
        <v>45754</v>
      </c>
      <c r="B1218" s="1">
        <v>181.22236633300699</v>
      </c>
      <c r="C1218" s="1">
        <v>193.895734683509</v>
      </c>
      <c r="D1218" s="1">
        <v>174.391312428936</v>
      </c>
      <c r="E1218" s="1">
        <v>176.96793548453101</v>
      </c>
      <c r="F1218" s="1">
        <v>160466300</v>
      </c>
      <c r="G1218" s="1">
        <f t="shared" si="115"/>
        <v>19.504422254573001</v>
      </c>
      <c r="H1218" s="1">
        <f t="shared" si="116"/>
        <v>4.2544308484759767</v>
      </c>
      <c r="I1218" s="1">
        <f t="shared" si="114"/>
        <v>2.4040687578953319</v>
      </c>
      <c r="J1218" t="str">
        <f t="shared" si="111"/>
        <v>Monday</v>
      </c>
      <c r="K1218" t="str">
        <f t="shared" si="112"/>
        <v>April</v>
      </c>
      <c r="L1218">
        <f t="shared" si="113"/>
        <v>2025</v>
      </c>
    </row>
    <row r="1219" spans="1:12" x14ac:dyDescent="0.3">
      <c r="A1219" s="2">
        <v>45755</v>
      </c>
      <c r="B1219" s="1">
        <v>172.19419860839801</v>
      </c>
      <c r="C1219" s="1">
        <v>190.09072892121</v>
      </c>
      <c r="D1219" s="1">
        <v>168.98841092705601</v>
      </c>
      <c r="E1219" s="1">
        <v>186.455496439526</v>
      </c>
      <c r="F1219" s="1">
        <v>120859500</v>
      </c>
      <c r="G1219" s="1">
        <f t="shared" si="115"/>
        <v>21.102317994153992</v>
      </c>
      <c r="H1219" s="1">
        <f t="shared" si="116"/>
        <v>-14.26129783112799</v>
      </c>
      <c r="I1219" s="1">
        <f t="shared" si="114"/>
        <v>-7.6486336436606077</v>
      </c>
      <c r="J1219" t="str">
        <f t="shared" ref="J1219:J1256" si="117">TEXT(A1219,"dddd")</f>
        <v>Tuesday</v>
      </c>
      <c r="K1219" t="str">
        <f t="shared" ref="K1219:K1256" si="118">TEXT(A1219,"mmmm")</f>
        <v>April</v>
      </c>
      <c r="L1219">
        <f t="shared" ref="L1219:L1256" si="119">YEAR(A1219)</f>
        <v>2025</v>
      </c>
    </row>
    <row r="1220" spans="1:12" x14ac:dyDescent="0.3">
      <c r="A1220" s="2">
        <v>45756</v>
      </c>
      <c r="B1220" s="1">
        <v>198.589584350585</v>
      </c>
      <c r="C1220" s="1">
        <v>200.34727389971201</v>
      </c>
      <c r="D1220" s="1">
        <v>171.66488551698899</v>
      </c>
      <c r="E1220" s="1">
        <v>171.72480450043199</v>
      </c>
      <c r="F1220" s="1">
        <v>184395900</v>
      </c>
      <c r="G1220" s="1">
        <f t="shared" si="115"/>
        <v>28.682388382723019</v>
      </c>
      <c r="H1220" s="1">
        <f t="shared" si="116"/>
        <v>26.864779850153013</v>
      </c>
      <c r="I1220" s="1">
        <f t="shared" si="114"/>
        <v>15.64408818417693</v>
      </c>
      <c r="J1220" t="str">
        <f t="shared" si="117"/>
        <v>Wednesday</v>
      </c>
      <c r="K1220" t="str">
        <f t="shared" si="118"/>
        <v>April</v>
      </c>
      <c r="L1220">
        <f t="shared" si="119"/>
        <v>2025</v>
      </c>
    </row>
    <row r="1221" spans="1:12" x14ac:dyDescent="0.3">
      <c r="A1221" s="2">
        <v>45757</v>
      </c>
      <c r="B1221" s="1">
        <v>190.17062377929599</v>
      </c>
      <c r="C1221" s="1">
        <v>194.52491452460501</v>
      </c>
      <c r="D1221" s="1">
        <v>182.76034285398299</v>
      </c>
      <c r="E1221" s="1">
        <v>188.82240088513299</v>
      </c>
      <c r="F1221" s="1">
        <v>121880000</v>
      </c>
      <c r="G1221" s="1">
        <f t="shared" si="115"/>
        <v>11.764571670622018</v>
      </c>
      <c r="H1221" s="1">
        <f t="shared" si="116"/>
        <v>1.3482228941630012</v>
      </c>
      <c r="I1221" s="1">
        <f t="shared" si="114"/>
        <v>0.71401639203982503</v>
      </c>
      <c r="J1221" t="str">
        <f t="shared" si="117"/>
        <v>Thursday</v>
      </c>
      <c r="K1221" t="str">
        <f t="shared" si="118"/>
        <v>April</v>
      </c>
      <c r="L1221">
        <f t="shared" si="119"/>
        <v>2025</v>
      </c>
    </row>
    <row r="1222" spans="1:12" x14ac:dyDescent="0.3">
      <c r="A1222" s="2">
        <v>45758</v>
      </c>
      <c r="B1222" s="1">
        <v>197.89048767089801</v>
      </c>
      <c r="C1222" s="1">
        <v>199.27866665425699</v>
      </c>
      <c r="D1222" s="1">
        <v>185.81632494094899</v>
      </c>
      <c r="E1222" s="1">
        <v>185.85628108886499</v>
      </c>
      <c r="F1222" s="1">
        <v>87435900</v>
      </c>
      <c r="G1222" s="1">
        <f t="shared" si="115"/>
        <v>13.462341713308007</v>
      </c>
      <c r="H1222" s="1">
        <f t="shared" si="116"/>
        <v>12.034206582033022</v>
      </c>
      <c r="I1222" s="1">
        <f t="shared" si="114"/>
        <v>6.4750066618835493</v>
      </c>
      <c r="J1222" t="str">
        <f t="shared" si="117"/>
        <v>Friday</v>
      </c>
      <c r="K1222" t="str">
        <f t="shared" si="118"/>
        <v>April</v>
      </c>
      <c r="L1222">
        <f t="shared" si="119"/>
        <v>2025</v>
      </c>
    </row>
    <row r="1223" spans="1:12" x14ac:dyDescent="0.3">
      <c r="A1223" s="2">
        <v>45761</v>
      </c>
      <c r="B1223" s="1">
        <v>202.25477600097599</v>
      </c>
      <c r="C1223" s="1">
        <v>212.66112772490399</v>
      </c>
      <c r="D1223" s="1">
        <v>200.896556501643</v>
      </c>
      <c r="E1223" s="1">
        <v>211.16309218470499</v>
      </c>
      <c r="F1223" s="1">
        <v>101352900</v>
      </c>
      <c r="G1223" s="1">
        <f t="shared" si="115"/>
        <v>11.764571223260987</v>
      </c>
      <c r="H1223" s="1">
        <f t="shared" si="116"/>
        <v>-8.9083161837289992</v>
      </c>
      <c r="I1223" s="1">
        <f t="shared" si="114"/>
        <v>-4.2186899668701896</v>
      </c>
      <c r="J1223" t="str">
        <f t="shared" si="117"/>
        <v>Monday</v>
      </c>
      <c r="K1223" t="str">
        <f t="shared" si="118"/>
        <v>April</v>
      </c>
      <c r="L1223">
        <f t="shared" si="119"/>
        <v>2025</v>
      </c>
    </row>
    <row r="1224" spans="1:12" x14ac:dyDescent="0.3">
      <c r="A1224" s="2">
        <v>45762</v>
      </c>
      <c r="B1224" s="1">
        <v>201.87527465820301</v>
      </c>
      <c r="C1224" s="1">
        <v>203.24347561495401</v>
      </c>
      <c r="D1224" s="1">
        <v>199.53834280484699</v>
      </c>
      <c r="E1224" s="1">
        <v>201.59564256833801</v>
      </c>
      <c r="F1224" s="1">
        <v>51343900</v>
      </c>
      <c r="G1224" s="1">
        <f t="shared" si="115"/>
        <v>3.7051328101070169</v>
      </c>
      <c r="H1224" s="1">
        <f t="shared" si="116"/>
        <v>0.27963208986500376</v>
      </c>
      <c r="I1224" s="1">
        <f t="shared" si="114"/>
        <v>0.1387093918809344</v>
      </c>
      <c r="J1224" t="str">
        <f t="shared" si="117"/>
        <v>Tuesday</v>
      </c>
      <c r="K1224" t="str">
        <f t="shared" si="118"/>
        <v>April</v>
      </c>
      <c r="L1224">
        <f t="shared" si="119"/>
        <v>2025</v>
      </c>
    </row>
    <row r="1225" spans="1:12" x14ac:dyDescent="0.3">
      <c r="A1225" s="2">
        <v>45763</v>
      </c>
      <c r="B1225" s="1">
        <v>194.01557922363199</v>
      </c>
      <c r="C1225" s="1">
        <v>200.43715088142599</v>
      </c>
      <c r="D1225" s="1">
        <v>192.118058408872</v>
      </c>
      <c r="E1225" s="1">
        <v>198.10021911176199</v>
      </c>
      <c r="F1225" s="1">
        <v>59732400</v>
      </c>
      <c r="G1225" s="1">
        <f t="shared" si="115"/>
        <v>8.3190924725539901</v>
      </c>
      <c r="H1225" s="1">
        <f t="shared" si="116"/>
        <v>-4.084639888129999</v>
      </c>
      <c r="I1225" s="1">
        <f t="shared" si="114"/>
        <v>-2.0619057901322018</v>
      </c>
      <c r="J1225" t="str">
        <f t="shared" si="117"/>
        <v>Wednesday</v>
      </c>
      <c r="K1225" t="str">
        <f t="shared" si="118"/>
        <v>April</v>
      </c>
      <c r="L1225">
        <f t="shared" si="119"/>
        <v>2025</v>
      </c>
    </row>
    <row r="1226" spans="1:12" x14ac:dyDescent="0.3">
      <c r="A1226" s="2">
        <v>45764</v>
      </c>
      <c r="B1226" s="1">
        <v>196.72203063964801</v>
      </c>
      <c r="C1226" s="1">
        <v>198.569613974368</v>
      </c>
      <c r="D1226" s="1">
        <v>194.16538565496799</v>
      </c>
      <c r="E1226" s="1">
        <v>196.94174374665701</v>
      </c>
      <c r="F1226" s="1">
        <v>51334300</v>
      </c>
      <c r="G1226" s="1">
        <f t="shared" si="115"/>
        <v>4.4042283194000049</v>
      </c>
      <c r="H1226" s="1">
        <f t="shared" si="116"/>
        <v>-0.21971310700899949</v>
      </c>
      <c r="I1226" s="1">
        <f t="shared" si="114"/>
        <v>-0.11156248687004378</v>
      </c>
      <c r="J1226" t="str">
        <f t="shared" si="117"/>
        <v>Thursday</v>
      </c>
      <c r="K1226" t="str">
        <f t="shared" si="118"/>
        <v>April</v>
      </c>
      <c r="L1226">
        <f t="shared" si="119"/>
        <v>2025</v>
      </c>
    </row>
    <row r="1227" spans="1:12" x14ac:dyDescent="0.3">
      <c r="A1227" s="2">
        <v>45768</v>
      </c>
      <c r="B1227" s="1">
        <v>192.90702819824199</v>
      </c>
      <c r="C1227" s="1">
        <v>193.54618940120901</v>
      </c>
      <c r="D1227" s="1">
        <v>189.56140949031499</v>
      </c>
      <c r="E1227" s="1">
        <v>193.016884744321</v>
      </c>
      <c r="F1227" s="1">
        <v>46742500</v>
      </c>
      <c r="G1227" s="1">
        <f t="shared" si="115"/>
        <v>3.9847799108940194</v>
      </c>
      <c r="H1227" s="1">
        <f t="shared" si="116"/>
        <v>-0.10985654607901552</v>
      </c>
      <c r="I1227" s="1">
        <f t="shared" ref="I1227:I1256" si="120">(B1227-E1227)/E1227*100</f>
        <v>-5.6915510901824222E-2</v>
      </c>
      <c r="J1227" t="str">
        <f t="shared" si="117"/>
        <v>Monday</v>
      </c>
      <c r="K1227" t="str">
        <f t="shared" si="118"/>
        <v>April</v>
      </c>
      <c r="L1227">
        <f t="shared" si="119"/>
        <v>2025</v>
      </c>
    </row>
    <row r="1228" spans="1:12" x14ac:dyDescent="0.3">
      <c r="A1228" s="2">
        <v>45769</v>
      </c>
      <c r="B1228" s="1">
        <v>199.478424072265</v>
      </c>
      <c r="C1228" s="1">
        <v>201.325992151294</v>
      </c>
      <c r="D1228" s="1">
        <v>195.713357033444</v>
      </c>
      <c r="E1228" s="1">
        <v>195.86315449648799</v>
      </c>
      <c r="F1228" s="1">
        <v>52976400</v>
      </c>
      <c r="G1228" s="1">
        <f t="shared" si="115"/>
        <v>5.6126351178500045</v>
      </c>
      <c r="H1228" s="1">
        <f t="shared" si="116"/>
        <v>3.6152695757770061</v>
      </c>
      <c r="I1228" s="1">
        <f t="shared" si="120"/>
        <v>1.8458140251395936</v>
      </c>
      <c r="J1228" t="str">
        <f t="shared" si="117"/>
        <v>Tuesday</v>
      </c>
      <c r="K1228" t="str">
        <f t="shared" si="118"/>
        <v>April</v>
      </c>
      <c r="L1228">
        <f t="shared" si="119"/>
        <v>2025</v>
      </c>
    </row>
    <row r="1229" spans="1:12" x14ac:dyDescent="0.3">
      <c r="A1229" s="2">
        <v>45770</v>
      </c>
      <c r="B1229" s="1">
        <v>204.33206176757801</v>
      </c>
      <c r="C1229" s="1">
        <v>207.727603029264</v>
      </c>
      <c r="D1229" s="1">
        <v>202.53441600129401</v>
      </c>
      <c r="E1229" s="1">
        <v>205.73022223090601</v>
      </c>
      <c r="F1229" s="1">
        <v>52929200</v>
      </c>
      <c r="G1229" s="1">
        <f t="shared" si="115"/>
        <v>5.1931870279699979</v>
      </c>
      <c r="H1229" s="1">
        <f t="shared" si="116"/>
        <v>-1.3981604633279971</v>
      </c>
      <c r="I1229" s="1">
        <f t="shared" si="120"/>
        <v>-0.67960868761359705</v>
      </c>
      <c r="J1229" t="str">
        <f t="shared" si="117"/>
        <v>Wednesday</v>
      </c>
      <c r="K1229" t="str">
        <f t="shared" si="118"/>
        <v>April</v>
      </c>
      <c r="L1229">
        <f t="shared" si="119"/>
        <v>2025</v>
      </c>
    </row>
    <row r="1230" spans="1:12" x14ac:dyDescent="0.3">
      <c r="A1230" s="2">
        <v>45771</v>
      </c>
      <c r="B1230" s="1">
        <v>208.09710693359301</v>
      </c>
      <c r="C1230" s="1">
        <v>208.55651120757199</v>
      </c>
      <c r="D1230" s="1">
        <v>202.67422555441399</v>
      </c>
      <c r="E1230" s="1">
        <v>204.62166872265999</v>
      </c>
      <c r="F1230" s="1">
        <v>47311000</v>
      </c>
      <c r="G1230" s="1">
        <f t="shared" si="115"/>
        <v>5.882285653157993</v>
      </c>
      <c r="H1230" s="1">
        <f t="shared" si="116"/>
        <v>3.4754382109330209</v>
      </c>
      <c r="I1230" s="1">
        <f t="shared" si="120"/>
        <v>1.6984702708311692</v>
      </c>
      <c r="J1230" t="str">
        <f t="shared" si="117"/>
        <v>Thursday</v>
      </c>
      <c r="K1230" t="str">
        <f t="shared" si="118"/>
        <v>April</v>
      </c>
      <c r="L1230">
        <f t="shared" si="119"/>
        <v>2025</v>
      </c>
    </row>
    <row r="1231" spans="1:12" x14ac:dyDescent="0.3">
      <c r="A1231" s="2">
        <v>45772</v>
      </c>
      <c r="B1231" s="1">
        <v>209.00592041015599</v>
      </c>
      <c r="C1231" s="1">
        <v>209.47530610539599</v>
      </c>
      <c r="D1231" s="1">
        <v>205.92995222724599</v>
      </c>
      <c r="E1231" s="1">
        <v>206.09972776229799</v>
      </c>
      <c r="F1231" s="1">
        <v>38222300</v>
      </c>
      <c r="G1231" s="1">
        <f t="shared" si="115"/>
        <v>3.5453538781499958</v>
      </c>
      <c r="H1231" s="1">
        <f t="shared" si="116"/>
        <v>2.9061926478580062</v>
      </c>
      <c r="I1231" s="1">
        <f t="shared" si="120"/>
        <v>1.4100904835788137</v>
      </c>
      <c r="J1231" t="str">
        <f t="shared" si="117"/>
        <v>Friday</v>
      </c>
      <c r="K1231" t="str">
        <f t="shared" si="118"/>
        <v>April</v>
      </c>
      <c r="L1231">
        <f t="shared" si="119"/>
        <v>2025</v>
      </c>
    </row>
    <row r="1232" spans="1:12" x14ac:dyDescent="0.3">
      <c r="A1232" s="2">
        <v>45775</v>
      </c>
      <c r="B1232" s="1">
        <v>209.86479187011699</v>
      </c>
      <c r="C1232" s="1">
        <v>211.223011370753</v>
      </c>
      <c r="D1232" s="1">
        <v>207.18830901701901</v>
      </c>
      <c r="E1232" s="1">
        <v>209.724975829116</v>
      </c>
      <c r="F1232" s="1">
        <v>38743100</v>
      </c>
      <c r="G1232" s="1">
        <f t="shared" si="115"/>
        <v>4.0347023537339908</v>
      </c>
      <c r="H1232" s="1">
        <f t="shared" si="116"/>
        <v>0.13981604100098366</v>
      </c>
      <c r="I1232" s="1">
        <f t="shared" si="120"/>
        <v>6.6666376023285762E-2</v>
      </c>
      <c r="J1232" t="str">
        <f t="shared" si="117"/>
        <v>Monday</v>
      </c>
      <c r="K1232" t="str">
        <f t="shared" si="118"/>
        <v>April</v>
      </c>
      <c r="L1232">
        <f t="shared" si="119"/>
        <v>2025</v>
      </c>
    </row>
    <row r="1233" spans="1:12" x14ac:dyDescent="0.3">
      <c r="A1233" s="2">
        <v>45776</v>
      </c>
      <c r="B1233" s="1">
        <v>210.93339538574199</v>
      </c>
      <c r="C1233" s="1">
        <v>211.96204522644101</v>
      </c>
      <c r="D1233" s="1">
        <v>208.09710321217</v>
      </c>
      <c r="E1233" s="1">
        <v>208.41669143857999</v>
      </c>
      <c r="F1233" s="1">
        <v>36827600</v>
      </c>
      <c r="G1233" s="1">
        <f t="shared" si="115"/>
        <v>3.8649420142710085</v>
      </c>
      <c r="H1233" s="1">
        <f t="shared" si="116"/>
        <v>2.5167039471620001</v>
      </c>
      <c r="I1233" s="1">
        <f t="shared" si="120"/>
        <v>1.2075347371607557</v>
      </c>
      <c r="J1233" t="str">
        <f t="shared" si="117"/>
        <v>Tuesday</v>
      </c>
      <c r="K1233" t="str">
        <f t="shared" si="118"/>
        <v>April</v>
      </c>
      <c r="L1233">
        <f t="shared" si="119"/>
        <v>2025</v>
      </c>
    </row>
    <row r="1234" spans="1:12" x14ac:dyDescent="0.3">
      <c r="A1234" s="2">
        <v>45777</v>
      </c>
      <c r="B1234" s="1">
        <v>212.22171020507801</v>
      </c>
      <c r="C1234" s="1">
        <v>213.300297666777</v>
      </c>
      <c r="D1234" s="1">
        <v>206.39934333879501</v>
      </c>
      <c r="E1234" s="1">
        <v>209.025903969751</v>
      </c>
      <c r="F1234" s="1">
        <v>52286500</v>
      </c>
      <c r="G1234" s="1">
        <f t="shared" si="115"/>
        <v>6.9009543279819923</v>
      </c>
      <c r="H1234" s="1">
        <f t="shared" si="116"/>
        <v>3.1958062353270122</v>
      </c>
      <c r="I1234" s="1">
        <f t="shared" si="120"/>
        <v>1.52890439636108</v>
      </c>
      <c r="J1234" t="str">
        <f t="shared" si="117"/>
        <v>Wednesday</v>
      </c>
      <c r="K1234" t="str">
        <f t="shared" si="118"/>
        <v>April</v>
      </c>
      <c r="L1234">
        <f t="shared" si="119"/>
        <v>2025</v>
      </c>
    </row>
    <row r="1235" spans="1:12" x14ac:dyDescent="0.3">
      <c r="A1235" s="2">
        <v>45778</v>
      </c>
      <c r="B1235" s="1">
        <v>213.04063415527301</v>
      </c>
      <c r="C1235" s="1">
        <v>214.27900044445099</v>
      </c>
      <c r="D1235" s="1">
        <v>208.62640936955799</v>
      </c>
      <c r="E1235" s="1">
        <v>208.806181557901</v>
      </c>
      <c r="F1235" s="1">
        <v>57365700</v>
      </c>
      <c r="G1235" s="1">
        <f t="shared" si="115"/>
        <v>5.6525910748929959</v>
      </c>
      <c r="H1235" s="1">
        <f t="shared" si="116"/>
        <v>4.2344525973720124</v>
      </c>
      <c r="I1235" s="1">
        <f t="shared" si="120"/>
        <v>2.0279345016410915</v>
      </c>
      <c r="J1235" t="str">
        <f t="shared" si="117"/>
        <v>Thursday</v>
      </c>
      <c r="K1235" t="str">
        <f t="shared" si="118"/>
        <v>May</v>
      </c>
      <c r="L1235">
        <f t="shared" si="119"/>
        <v>2025</v>
      </c>
    </row>
    <row r="1236" spans="1:12" x14ac:dyDescent="0.3">
      <c r="A1236" s="2">
        <v>45779</v>
      </c>
      <c r="B1236" s="1">
        <v>205.08106994628901</v>
      </c>
      <c r="C1236" s="1">
        <v>206.718921514556</v>
      </c>
      <c r="D1236" s="1">
        <v>201.89524528415001</v>
      </c>
      <c r="E1236" s="1">
        <v>205.820091054177</v>
      </c>
      <c r="F1236" s="1">
        <v>101010600</v>
      </c>
      <c r="G1236" s="1">
        <f t="shared" si="115"/>
        <v>4.8236762304059937</v>
      </c>
      <c r="H1236" s="1">
        <f t="shared" si="116"/>
        <v>-0.73902110788799291</v>
      </c>
      <c r="I1236" s="1">
        <f t="shared" si="120"/>
        <v>-0.35906169514494291</v>
      </c>
      <c r="J1236" t="str">
        <f t="shared" si="117"/>
        <v>Friday</v>
      </c>
      <c r="K1236" t="str">
        <f t="shared" si="118"/>
        <v>May</v>
      </c>
      <c r="L1236">
        <f t="shared" si="119"/>
        <v>2025</v>
      </c>
    </row>
    <row r="1237" spans="1:12" x14ac:dyDescent="0.3">
      <c r="A1237" s="2">
        <v>45782</v>
      </c>
      <c r="B1237" s="1">
        <v>198.62953186035099</v>
      </c>
      <c r="C1237" s="1">
        <v>203.832715518355</v>
      </c>
      <c r="D1237" s="1">
        <v>197.95042970703301</v>
      </c>
      <c r="E1237" s="1">
        <v>202.834025124319</v>
      </c>
      <c r="F1237" s="1">
        <v>69018500</v>
      </c>
      <c r="G1237" s="1">
        <f t="shared" si="115"/>
        <v>5.8822858113219922</v>
      </c>
      <c r="H1237" s="1">
        <f t="shared" si="116"/>
        <v>-4.2044932639680042</v>
      </c>
      <c r="I1237" s="1">
        <f t="shared" si="120"/>
        <v>-2.0728737505411274</v>
      </c>
      <c r="J1237" t="str">
        <f t="shared" si="117"/>
        <v>Monday</v>
      </c>
      <c r="K1237" t="str">
        <f t="shared" si="118"/>
        <v>May</v>
      </c>
      <c r="L1237">
        <f t="shared" si="119"/>
        <v>2025</v>
      </c>
    </row>
    <row r="1238" spans="1:12" x14ac:dyDescent="0.3">
      <c r="A1238" s="2">
        <v>45783</v>
      </c>
      <c r="B1238" s="1">
        <v>198.25001525878901</v>
      </c>
      <c r="C1238" s="1">
        <v>200.387211991404</v>
      </c>
      <c r="D1238" s="1">
        <v>196.761976394881</v>
      </c>
      <c r="E1238" s="1">
        <v>197.950420345791</v>
      </c>
      <c r="F1238" s="1">
        <v>51216500</v>
      </c>
      <c r="G1238" s="1">
        <f t="shared" si="115"/>
        <v>3.6252355965229981</v>
      </c>
      <c r="H1238" s="1">
        <f t="shared" si="116"/>
        <v>0.29959491299800334</v>
      </c>
      <c r="I1238" s="1">
        <f t="shared" si="120"/>
        <v>0.15134846012180928</v>
      </c>
      <c r="J1238" t="str">
        <f t="shared" si="117"/>
        <v>Tuesday</v>
      </c>
      <c r="K1238" t="str">
        <f t="shared" si="118"/>
        <v>May</v>
      </c>
      <c r="L1238">
        <f t="shared" si="119"/>
        <v>2025</v>
      </c>
    </row>
    <row r="1239" spans="1:12" x14ac:dyDescent="0.3">
      <c r="A1239" s="2">
        <v>45784</v>
      </c>
      <c r="B1239" s="1">
        <v>195.99298095703099</v>
      </c>
      <c r="C1239" s="1">
        <v>199.17880560799301</v>
      </c>
      <c r="D1239" s="1">
        <v>192.996909910554</v>
      </c>
      <c r="E1239" s="1">
        <v>198.90915494694499</v>
      </c>
      <c r="F1239" s="1">
        <v>68536700</v>
      </c>
      <c r="G1239" s="1">
        <f t="shared" si="115"/>
        <v>6.1818956974390176</v>
      </c>
      <c r="H1239" s="1">
        <f t="shared" si="116"/>
        <v>-2.9161739899140002</v>
      </c>
      <c r="I1239" s="1">
        <f t="shared" si="120"/>
        <v>-1.4660833437715981</v>
      </c>
      <c r="J1239" t="str">
        <f t="shared" si="117"/>
        <v>Wednesday</v>
      </c>
      <c r="K1239" t="str">
        <f t="shared" si="118"/>
        <v>May</v>
      </c>
      <c r="L1239">
        <f t="shared" si="119"/>
        <v>2025</v>
      </c>
    </row>
    <row r="1240" spans="1:12" x14ac:dyDescent="0.3">
      <c r="A1240" s="2">
        <v>45785</v>
      </c>
      <c r="B1240" s="1">
        <v>197.23136901855401</v>
      </c>
      <c r="C1240" s="1">
        <v>199.78801395815401</v>
      </c>
      <c r="D1240" s="1">
        <v>194.42503624465999</v>
      </c>
      <c r="E1240" s="1">
        <v>197.461063539539</v>
      </c>
      <c r="F1240" s="1">
        <v>50478900</v>
      </c>
      <c r="G1240" s="1">
        <f t="shared" ref="G1240:G1256" si="121">C1240-D1240</f>
        <v>5.3629777134940184</v>
      </c>
      <c r="H1240" s="1">
        <f t="shared" si="116"/>
        <v>-0.22969452098499232</v>
      </c>
      <c r="I1240" s="1">
        <f t="shared" si="120"/>
        <v>-0.11632395616009583</v>
      </c>
      <c r="J1240" t="str">
        <f t="shared" si="117"/>
        <v>Thursday</v>
      </c>
      <c r="K1240" t="str">
        <f t="shared" si="118"/>
        <v>May</v>
      </c>
      <c r="L1240">
        <f t="shared" si="119"/>
        <v>2025</v>
      </c>
    </row>
    <row r="1241" spans="1:12" x14ac:dyDescent="0.3">
      <c r="A1241" s="2">
        <v>45786</v>
      </c>
      <c r="B1241" s="1">
        <v>198.27000427246</v>
      </c>
      <c r="C1241" s="1">
        <v>200.27736649433299</v>
      </c>
      <c r="D1241" s="1">
        <v>197.28129528859699</v>
      </c>
      <c r="E1241" s="1">
        <v>198.73938998046401</v>
      </c>
      <c r="F1241" s="1">
        <v>36453900</v>
      </c>
      <c r="G1241" s="1">
        <f t="shared" si="121"/>
        <v>2.9960712057360013</v>
      </c>
      <c r="H1241" s="1">
        <f t="shared" si="116"/>
        <v>-0.4693857080040118</v>
      </c>
      <c r="I1241" s="1">
        <f t="shared" si="120"/>
        <v>-0.23618151794173878</v>
      </c>
      <c r="J1241" t="str">
        <f t="shared" si="117"/>
        <v>Friday</v>
      </c>
      <c r="K1241" t="str">
        <f t="shared" si="118"/>
        <v>May</v>
      </c>
      <c r="L1241">
        <f t="shared" si="119"/>
        <v>2025</v>
      </c>
    </row>
    <row r="1242" spans="1:12" x14ac:dyDescent="0.3">
      <c r="A1242" s="2">
        <v>45789</v>
      </c>
      <c r="B1242" s="1">
        <v>210.78999328613199</v>
      </c>
      <c r="C1242" s="1">
        <v>211.27000427246</v>
      </c>
      <c r="D1242" s="1">
        <v>206.75</v>
      </c>
      <c r="E1242" s="1">
        <v>210.97000122070301</v>
      </c>
      <c r="F1242" s="1">
        <v>63775800</v>
      </c>
      <c r="G1242" s="1">
        <f t="shared" si="121"/>
        <v>4.5200042724599996</v>
      </c>
      <c r="H1242" s="1">
        <f t="shared" si="116"/>
        <v>-0.18000793457102304</v>
      </c>
      <c r="I1242" s="1">
        <f t="shared" si="120"/>
        <v>-8.5323948205655323E-2</v>
      </c>
      <c r="J1242" t="str">
        <f t="shared" si="117"/>
        <v>Monday</v>
      </c>
      <c r="K1242" t="str">
        <f t="shared" si="118"/>
        <v>May</v>
      </c>
      <c r="L1242">
        <f t="shared" si="119"/>
        <v>2025</v>
      </c>
    </row>
    <row r="1243" spans="1:12" x14ac:dyDescent="0.3">
      <c r="A1243" s="2">
        <v>45790</v>
      </c>
      <c r="B1243" s="1">
        <v>212.92999267578099</v>
      </c>
      <c r="C1243" s="1">
        <v>213.39999389648401</v>
      </c>
      <c r="D1243" s="1">
        <v>209</v>
      </c>
      <c r="E1243" s="1">
        <v>210.42999267578099</v>
      </c>
      <c r="F1243" s="1">
        <v>51909300</v>
      </c>
      <c r="G1243" s="1">
        <f t="shared" si="121"/>
        <v>4.3999938964840055</v>
      </c>
      <c r="H1243" s="1">
        <f t="shared" si="116"/>
        <v>2.5</v>
      </c>
      <c r="I1243" s="1">
        <f t="shared" si="120"/>
        <v>1.1880435712659378</v>
      </c>
      <c r="J1243" t="str">
        <f t="shared" si="117"/>
        <v>Tuesday</v>
      </c>
      <c r="K1243" t="str">
        <f t="shared" si="118"/>
        <v>May</v>
      </c>
      <c r="L1243">
        <f t="shared" si="119"/>
        <v>2025</v>
      </c>
    </row>
    <row r="1244" spans="1:12" x14ac:dyDescent="0.3">
      <c r="A1244" s="2">
        <v>45791</v>
      </c>
      <c r="B1244" s="1">
        <v>212.33000183105401</v>
      </c>
      <c r="C1244" s="1">
        <v>213.94000244140599</v>
      </c>
      <c r="D1244" s="1">
        <v>210.58000183105401</v>
      </c>
      <c r="E1244" s="1">
        <v>212.42999267578099</v>
      </c>
      <c r="F1244" s="1">
        <v>49325800</v>
      </c>
      <c r="G1244" s="1">
        <f t="shared" si="121"/>
        <v>3.3600006103519888</v>
      </c>
      <c r="H1244" s="1">
        <f t="shared" si="116"/>
        <v>-9.9990844726988826E-2</v>
      </c>
      <c r="I1244" s="1">
        <f t="shared" si="120"/>
        <v>-4.7070022207080134E-2</v>
      </c>
      <c r="J1244" t="str">
        <f t="shared" si="117"/>
        <v>Wednesday</v>
      </c>
      <c r="K1244" t="str">
        <f t="shared" si="118"/>
        <v>May</v>
      </c>
      <c r="L1244">
        <f t="shared" si="119"/>
        <v>2025</v>
      </c>
    </row>
    <row r="1245" spans="1:12" x14ac:dyDescent="0.3">
      <c r="A1245" s="2">
        <v>45792</v>
      </c>
      <c r="B1245" s="1">
        <v>211.44999694824199</v>
      </c>
      <c r="C1245" s="1">
        <v>212.96000671386699</v>
      </c>
      <c r="D1245" s="1">
        <v>209.53999328613199</v>
      </c>
      <c r="E1245" s="1">
        <v>210.94999694824199</v>
      </c>
      <c r="F1245" s="1">
        <v>45029500</v>
      </c>
      <c r="G1245" s="1">
        <f t="shared" si="121"/>
        <v>3.4200134277350003</v>
      </c>
      <c r="H1245" s="1">
        <f t="shared" si="116"/>
        <v>0.5</v>
      </c>
      <c r="I1245" s="1">
        <f t="shared" si="120"/>
        <v>0.23702299465909846</v>
      </c>
      <c r="J1245" t="str">
        <f t="shared" si="117"/>
        <v>Thursday</v>
      </c>
      <c r="K1245" t="str">
        <f t="shared" si="118"/>
        <v>May</v>
      </c>
      <c r="L1245">
        <f t="shared" si="119"/>
        <v>2025</v>
      </c>
    </row>
    <row r="1246" spans="1:12" x14ac:dyDescent="0.3">
      <c r="A1246" s="2">
        <v>45793</v>
      </c>
      <c r="B1246" s="1">
        <v>211.259994506835</v>
      </c>
      <c r="C1246" s="1">
        <v>212.57000732421801</v>
      </c>
      <c r="D1246" s="1">
        <v>209.77000427246</v>
      </c>
      <c r="E1246" s="1">
        <v>212.36000061035099</v>
      </c>
      <c r="F1246" s="1">
        <v>54737900</v>
      </c>
      <c r="G1246" s="1">
        <f t="shared" si="121"/>
        <v>2.8000030517580115</v>
      </c>
      <c r="H1246" s="1">
        <f t="shared" si="116"/>
        <v>-1.1000061035159945</v>
      </c>
      <c r="I1246" s="1">
        <f t="shared" si="120"/>
        <v>-0.5179911943654314</v>
      </c>
      <c r="J1246" t="str">
        <f t="shared" si="117"/>
        <v>Friday</v>
      </c>
      <c r="K1246" t="str">
        <f t="shared" si="118"/>
        <v>May</v>
      </c>
      <c r="L1246">
        <f t="shared" si="119"/>
        <v>2025</v>
      </c>
    </row>
    <row r="1247" spans="1:12" x14ac:dyDescent="0.3">
      <c r="A1247" s="2">
        <v>45796</v>
      </c>
      <c r="B1247" s="1">
        <v>208.77999877929599</v>
      </c>
      <c r="C1247" s="1">
        <v>209.47999572753901</v>
      </c>
      <c r="D1247" s="1">
        <v>204.259994506835</v>
      </c>
      <c r="E1247" s="1">
        <v>207.91000366210901</v>
      </c>
      <c r="F1247" s="1">
        <v>46140500</v>
      </c>
      <c r="G1247" s="1">
        <f t="shared" si="121"/>
        <v>5.2200012207040061</v>
      </c>
      <c r="H1247" s="1">
        <f t="shared" si="116"/>
        <v>0.86999511718698841</v>
      </c>
      <c r="I1247" s="1">
        <f t="shared" si="120"/>
        <v>0.41844793509834494</v>
      </c>
      <c r="J1247" t="str">
        <f t="shared" si="117"/>
        <v>Monday</v>
      </c>
      <c r="K1247" t="str">
        <f t="shared" si="118"/>
        <v>May</v>
      </c>
      <c r="L1247">
        <f t="shared" si="119"/>
        <v>2025</v>
      </c>
    </row>
    <row r="1248" spans="1:12" x14ac:dyDescent="0.3">
      <c r="A1248" s="2">
        <v>45797</v>
      </c>
      <c r="B1248" s="1">
        <v>206.86000061035099</v>
      </c>
      <c r="C1248" s="1">
        <v>208.47000122070301</v>
      </c>
      <c r="D1248" s="1">
        <v>205.02999877929599</v>
      </c>
      <c r="E1248" s="1">
        <v>207.669998168945</v>
      </c>
      <c r="F1248" s="1">
        <v>42496600</v>
      </c>
      <c r="G1248" s="1">
        <f t="shared" si="121"/>
        <v>3.4400024414070174</v>
      </c>
      <c r="H1248" s="1">
        <f t="shared" si="116"/>
        <v>-0.8099975585940058</v>
      </c>
      <c r="I1248" s="1">
        <f t="shared" si="120"/>
        <v>-0.3900407212095468</v>
      </c>
      <c r="J1248" t="str">
        <f t="shared" si="117"/>
        <v>Tuesday</v>
      </c>
      <c r="K1248" t="str">
        <f t="shared" si="118"/>
        <v>May</v>
      </c>
      <c r="L1248">
        <f t="shared" si="119"/>
        <v>2025</v>
      </c>
    </row>
    <row r="1249" spans="1:12" x14ac:dyDescent="0.3">
      <c r="A1249" s="2">
        <v>45798</v>
      </c>
      <c r="B1249" s="1">
        <v>202.08999633789</v>
      </c>
      <c r="C1249" s="1">
        <v>207.03999328613199</v>
      </c>
      <c r="D1249" s="1">
        <v>200.71000671386699</v>
      </c>
      <c r="E1249" s="1">
        <v>205.169998168945</v>
      </c>
      <c r="F1249" s="1">
        <v>59211800</v>
      </c>
      <c r="G1249" s="1">
        <f t="shared" si="121"/>
        <v>6.3299865722649997</v>
      </c>
      <c r="H1249" s="1">
        <f t="shared" si="116"/>
        <v>-3.0800018310550001</v>
      </c>
      <c r="I1249" s="1">
        <f t="shared" si="120"/>
        <v>-1.5011950375506686</v>
      </c>
      <c r="J1249" t="str">
        <f t="shared" si="117"/>
        <v>Wednesday</v>
      </c>
      <c r="K1249" t="str">
        <f t="shared" si="118"/>
        <v>May</v>
      </c>
      <c r="L1249">
        <f t="shared" si="119"/>
        <v>2025</v>
      </c>
    </row>
    <row r="1250" spans="1:12" x14ac:dyDescent="0.3">
      <c r="A1250" s="2">
        <v>45799</v>
      </c>
      <c r="B1250" s="1">
        <v>201.36000061035099</v>
      </c>
      <c r="C1250" s="1">
        <v>202.75</v>
      </c>
      <c r="D1250" s="1">
        <v>199.69999694824199</v>
      </c>
      <c r="E1250" s="1">
        <v>200.71000671386699</v>
      </c>
      <c r="F1250" s="1">
        <v>46742400</v>
      </c>
      <c r="G1250" s="1">
        <f t="shared" si="121"/>
        <v>3.0500030517580115</v>
      </c>
      <c r="H1250" s="1">
        <f t="shared" ref="H1250:H1256" si="122">B1250-E1250</f>
        <v>0.64999389648400552</v>
      </c>
      <c r="I1250" s="1">
        <f t="shared" si="120"/>
        <v>0.32384727952833936</v>
      </c>
      <c r="J1250" t="str">
        <f t="shared" si="117"/>
        <v>Thursday</v>
      </c>
      <c r="K1250" t="str">
        <f t="shared" si="118"/>
        <v>May</v>
      </c>
      <c r="L1250">
        <f t="shared" si="119"/>
        <v>2025</v>
      </c>
    </row>
    <row r="1251" spans="1:12" x14ac:dyDescent="0.3">
      <c r="A1251" s="2">
        <v>45800</v>
      </c>
      <c r="B1251" s="1">
        <v>195.27000427246</v>
      </c>
      <c r="C1251" s="1">
        <v>197.69999694824199</v>
      </c>
      <c r="D1251" s="1">
        <v>193.46000671386699</v>
      </c>
      <c r="E1251" s="1">
        <v>193.669998168945</v>
      </c>
      <c r="F1251" s="1">
        <v>78432900</v>
      </c>
      <c r="G1251" s="1">
        <f t="shared" si="121"/>
        <v>4.239990234375</v>
      </c>
      <c r="H1251" s="1">
        <f t="shared" si="122"/>
        <v>1.6000061035149997</v>
      </c>
      <c r="I1251" s="1">
        <f t="shared" si="120"/>
        <v>0.82615072992320637</v>
      </c>
      <c r="J1251" t="str">
        <f t="shared" si="117"/>
        <v>Friday</v>
      </c>
      <c r="K1251" t="str">
        <f t="shared" si="118"/>
        <v>May</v>
      </c>
      <c r="L1251">
        <f t="shared" si="119"/>
        <v>2025</v>
      </c>
    </row>
    <row r="1252" spans="1:12" x14ac:dyDescent="0.3">
      <c r="A1252" s="2">
        <v>45804</v>
      </c>
      <c r="B1252" s="1">
        <v>200.21000671386699</v>
      </c>
      <c r="C1252" s="1">
        <v>200.74000549316401</v>
      </c>
      <c r="D1252" s="1">
        <v>197.42999267578099</v>
      </c>
      <c r="E1252" s="1">
        <v>198.30000305175699</v>
      </c>
      <c r="F1252" s="1">
        <v>56288500</v>
      </c>
      <c r="G1252" s="1">
        <f t="shared" si="121"/>
        <v>3.3100128173830115</v>
      </c>
      <c r="H1252" s="1">
        <f t="shared" si="122"/>
        <v>1.9100036621100003</v>
      </c>
      <c r="I1252" s="1">
        <f t="shared" si="120"/>
        <v>0.96318892219657837</v>
      </c>
      <c r="J1252" t="str">
        <f t="shared" si="117"/>
        <v>Tuesday</v>
      </c>
      <c r="K1252" t="str">
        <f t="shared" si="118"/>
        <v>May</v>
      </c>
      <c r="L1252">
        <f t="shared" si="119"/>
        <v>2025</v>
      </c>
    </row>
    <row r="1253" spans="1:12" x14ac:dyDescent="0.3">
      <c r="A1253" s="2">
        <v>45805</v>
      </c>
      <c r="B1253" s="1">
        <v>200.419998168945</v>
      </c>
      <c r="C1253" s="1">
        <v>202.72999572753901</v>
      </c>
      <c r="D1253" s="1">
        <v>199.89999389648401</v>
      </c>
      <c r="E1253" s="1">
        <v>200.58999633789</v>
      </c>
      <c r="F1253" s="1">
        <v>45339700</v>
      </c>
      <c r="G1253" s="1">
        <f t="shared" si="121"/>
        <v>2.8300018310550001</v>
      </c>
      <c r="H1253" s="1">
        <f t="shared" si="122"/>
        <v>-0.16999816894499986</v>
      </c>
      <c r="I1253" s="1">
        <f t="shared" si="120"/>
        <v>-8.4749076249366506E-2</v>
      </c>
      <c r="J1253" t="str">
        <f t="shared" si="117"/>
        <v>Wednesday</v>
      </c>
      <c r="K1253" t="str">
        <f t="shared" si="118"/>
        <v>May</v>
      </c>
      <c r="L1253">
        <f t="shared" si="119"/>
        <v>2025</v>
      </c>
    </row>
    <row r="1254" spans="1:12" x14ac:dyDescent="0.3">
      <c r="A1254" s="2">
        <v>45806</v>
      </c>
      <c r="B1254" s="1">
        <v>199.94999694824199</v>
      </c>
      <c r="C1254" s="1">
        <v>203.80999755859301</v>
      </c>
      <c r="D1254" s="1">
        <v>198.509994506835</v>
      </c>
      <c r="E1254" s="1">
        <v>203.58000183105401</v>
      </c>
      <c r="F1254" s="1">
        <v>51396800</v>
      </c>
      <c r="G1254" s="1">
        <f t="shared" si="121"/>
        <v>5.3000030517580115</v>
      </c>
      <c r="H1254" s="1">
        <f t="shared" si="122"/>
        <v>-3.6300048828120168</v>
      </c>
      <c r="I1254" s="1">
        <f t="shared" si="120"/>
        <v>-1.7830852000013577</v>
      </c>
      <c r="J1254" t="str">
        <f t="shared" si="117"/>
        <v>Thursday</v>
      </c>
      <c r="K1254" t="str">
        <f t="shared" si="118"/>
        <v>May</v>
      </c>
      <c r="L1254">
        <f t="shared" si="119"/>
        <v>2025</v>
      </c>
    </row>
    <row r="1255" spans="1:12" x14ac:dyDescent="0.3">
      <c r="A1255" s="2">
        <v>45807</v>
      </c>
      <c r="B1255" s="1">
        <v>200.850006103515</v>
      </c>
      <c r="C1255" s="1">
        <v>201.96000671386699</v>
      </c>
      <c r="D1255" s="1">
        <v>196.77999877929599</v>
      </c>
      <c r="E1255" s="1">
        <v>199.36999511718699</v>
      </c>
      <c r="F1255" s="1">
        <v>70819900</v>
      </c>
      <c r="G1255" s="1">
        <f t="shared" si="121"/>
        <v>5.1800079345709946</v>
      </c>
      <c r="H1255" s="1">
        <f t="shared" si="122"/>
        <v>1.4800109863280113</v>
      </c>
      <c r="I1255" s="1">
        <f t="shared" si="120"/>
        <v>0.74234389455548755</v>
      </c>
      <c r="J1255" t="str">
        <f t="shared" si="117"/>
        <v>Friday</v>
      </c>
      <c r="K1255" t="str">
        <f t="shared" si="118"/>
        <v>May</v>
      </c>
      <c r="L1255">
        <f t="shared" si="119"/>
        <v>2025</v>
      </c>
    </row>
    <row r="1256" spans="1:12" x14ac:dyDescent="0.3">
      <c r="A1256" s="2">
        <v>45810</v>
      </c>
      <c r="B1256" s="1">
        <v>201.69999694824199</v>
      </c>
      <c r="C1256" s="1">
        <v>202.13000488281199</v>
      </c>
      <c r="D1256" s="1">
        <v>200.11999511718699</v>
      </c>
      <c r="E1256" s="1">
        <v>200.27999877929599</v>
      </c>
      <c r="F1256" s="1">
        <v>35343100</v>
      </c>
      <c r="G1256" s="1">
        <f t="shared" si="121"/>
        <v>2.010009765625</v>
      </c>
      <c r="H1256" s="1">
        <f t="shared" si="122"/>
        <v>1.4199981689459946</v>
      </c>
      <c r="I1256" s="1">
        <f t="shared" si="120"/>
        <v>0.70900647972881214</v>
      </c>
      <c r="J1256" t="str">
        <f t="shared" si="117"/>
        <v>Monday</v>
      </c>
      <c r="K1256" t="str">
        <f t="shared" si="118"/>
        <v>June</v>
      </c>
      <c r="L1256">
        <f t="shared" si="119"/>
        <v>2025</v>
      </c>
    </row>
    <row r="1257" spans="1:12" x14ac:dyDescent="0.3">
      <c r="G1257"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0"/>
  <sheetViews>
    <sheetView topLeftCell="A6" workbookViewId="0">
      <selection activeCell="A30" sqref="A30"/>
    </sheetView>
  </sheetViews>
  <sheetFormatPr defaultRowHeight="14" x14ac:dyDescent="0.3"/>
  <cols>
    <col min="1" max="1" width="11.75" customWidth="1"/>
    <col min="2" max="4" width="15.5" customWidth="1"/>
  </cols>
  <sheetData>
    <row r="3" spans="1:4" x14ac:dyDescent="0.3">
      <c r="A3" t="s">
        <v>12</v>
      </c>
    </row>
    <row r="4" spans="1:4" x14ac:dyDescent="0.3">
      <c r="A4" s="12">
        <v>1255</v>
      </c>
    </row>
    <row r="5" spans="1:4" x14ac:dyDescent="0.3">
      <c r="A5">
        <f>GETPIVOTDATA("Date",$A$3)</f>
        <v>1255</v>
      </c>
      <c r="C5" s="14"/>
      <c r="D5" s="12"/>
    </row>
    <row r="6" spans="1:4" x14ac:dyDescent="0.3">
      <c r="C6" s="14"/>
      <c r="D6" s="12"/>
    </row>
    <row r="7" spans="1:4" x14ac:dyDescent="0.3">
      <c r="A7" t="s">
        <v>13</v>
      </c>
      <c r="C7" s="14"/>
      <c r="D7" s="12"/>
    </row>
    <row r="8" spans="1:4" x14ac:dyDescent="0.3">
      <c r="A8" s="12">
        <v>258.39666748046801</v>
      </c>
      <c r="C8" s="14"/>
      <c r="D8" s="12"/>
    </row>
    <row r="9" spans="1:4" x14ac:dyDescent="0.3">
      <c r="A9" s="1">
        <f>GETPIVOTDATA("Close",$A$7)</f>
        <v>258.39666748046801</v>
      </c>
      <c r="C9" s="14"/>
      <c r="D9" s="12"/>
    </row>
    <row r="10" spans="1:4" x14ac:dyDescent="0.3">
      <c r="C10" s="14"/>
      <c r="D10" s="12"/>
    </row>
    <row r="11" spans="1:4" x14ac:dyDescent="0.3">
      <c r="A11" t="s">
        <v>19</v>
      </c>
      <c r="C11" s="14"/>
      <c r="D11" s="12"/>
    </row>
    <row r="12" spans="1:4" x14ac:dyDescent="0.3">
      <c r="A12" s="12">
        <v>78.329315185546804</v>
      </c>
    </row>
    <row r="13" spans="1:4" x14ac:dyDescent="0.3">
      <c r="A13" s="1">
        <f>GETPIVOTDATA("Close",$A$11)</f>
        <v>78.329315185546804</v>
      </c>
    </row>
    <row r="15" spans="1:4" x14ac:dyDescent="0.3">
      <c r="A15" t="s">
        <v>14</v>
      </c>
    </row>
    <row r="16" spans="1:4" x14ac:dyDescent="0.3">
      <c r="A16" s="12">
        <v>164.32106180381012</v>
      </c>
    </row>
    <row r="17" spans="1:4" x14ac:dyDescent="0.3">
      <c r="A17" s="24">
        <f>GETPIVOTDATA("Close",$A$15)</f>
        <v>164.32106180381012</v>
      </c>
    </row>
    <row r="19" spans="1:4" x14ac:dyDescent="0.3">
      <c r="A19" t="s">
        <v>39</v>
      </c>
    </row>
    <row r="20" spans="1:4" x14ac:dyDescent="0.3">
      <c r="A20" s="12">
        <v>101379372100</v>
      </c>
      <c r="C20" s="15"/>
      <c r="D20" s="12"/>
    </row>
    <row r="21" spans="1:4" x14ac:dyDescent="0.3">
      <c r="A21" s="17">
        <f>GETPIVOTDATA("Volume",$A$19)</f>
        <v>101379372100</v>
      </c>
      <c r="C21" s="15"/>
      <c r="D21" s="12"/>
    </row>
    <row r="22" spans="1:4" x14ac:dyDescent="0.3">
      <c r="C22" s="15"/>
      <c r="D22" s="12"/>
    </row>
    <row r="23" spans="1:4" x14ac:dyDescent="0.3">
      <c r="A23" t="s">
        <v>17</v>
      </c>
      <c r="C23" s="15"/>
      <c r="D23" s="12"/>
    </row>
    <row r="24" spans="1:4" x14ac:dyDescent="0.3">
      <c r="A24" s="12">
        <v>15.64408818417693</v>
      </c>
      <c r="C24" s="15"/>
      <c r="D24" s="12"/>
    </row>
    <row r="25" spans="1:4" x14ac:dyDescent="0.3">
      <c r="A25" s="25">
        <f>GETPIVOTDATA("%_change",$A$23)/100</f>
        <v>0.1564408818417693</v>
      </c>
      <c r="C25" s="15"/>
      <c r="D25" s="12"/>
    </row>
    <row r="26" spans="1:4" x14ac:dyDescent="0.3">
      <c r="C26" s="15"/>
      <c r="D26" s="12"/>
    </row>
    <row r="27" spans="1:4" x14ac:dyDescent="0.3">
      <c r="A27" t="s">
        <v>18</v>
      </c>
    </row>
    <row r="28" spans="1:4" x14ac:dyDescent="0.3">
      <c r="A28" s="1">
        <v>-7.6486336436606077</v>
      </c>
    </row>
    <row r="29" spans="1:4" x14ac:dyDescent="0.3">
      <c r="A29" s="25">
        <f>GETPIVOTDATA("%_change",$A$27)/100</f>
        <v>-7.6486336436606073E-2</v>
      </c>
    </row>
    <row r="33" spans="3:5" x14ac:dyDescent="0.3">
      <c r="C33" s="3"/>
      <c r="D33" s="4"/>
      <c r="E33" s="5"/>
    </row>
    <row r="34" spans="3:5" x14ac:dyDescent="0.3">
      <c r="C34" s="6"/>
      <c r="D34" s="7"/>
      <c r="E34" s="8"/>
    </row>
    <row r="35" spans="3:5" x14ac:dyDescent="0.3">
      <c r="C35" s="6"/>
      <c r="D35" s="7"/>
      <c r="E35" s="8"/>
    </row>
    <row r="36" spans="3:5" x14ac:dyDescent="0.3">
      <c r="C36" s="6"/>
      <c r="D36" s="7"/>
      <c r="E36" s="8"/>
    </row>
    <row r="37" spans="3:5" x14ac:dyDescent="0.3">
      <c r="C37" s="6"/>
      <c r="D37" s="7"/>
      <c r="E37" s="8"/>
    </row>
    <row r="38" spans="3:5" x14ac:dyDescent="0.3">
      <c r="C38" s="6"/>
      <c r="D38" s="7"/>
      <c r="E38" s="8"/>
    </row>
    <row r="39" spans="3:5" x14ac:dyDescent="0.3">
      <c r="C39" s="6"/>
      <c r="D39" s="7"/>
      <c r="E39" s="8"/>
    </row>
    <row r="40" spans="3:5" x14ac:dyDescent="0.3">
      <c r="C40" s="6"/>
      <c r="D40" s="7"/>
      <c r="E40" s="8"/>
    </row>
    <row r="41" spans="3:5" x14ac:dyDescent="0.3">
      <c r="C41" s="6"/>
      <c r="D41" s="7"/>
      <c r="E41" s="8"/>
    </row>
    <row r="42" spans="3:5" x14ac:dyDescent="0.3">
      <c r="C42" s="6"/>
      <c r="D42" s="7"/>
      <c r="E42" s="8"/>
    </row>
    <row r="43" spans="3:5" x14ac:dyDescent="0.3">
      <c r="C43" s="6"/>
      <c r="D43" s="7"/>
      <c r="E43" s="8"/>
    </row>
    <row r="44" spans="3:5" x14ac:dyDescent="0.3">
      <c r="C44" s="6"/>
      <c r="D44" s="7"/>
      <c r="E44" s="8"/>
    </row>
    <row r="45" spans="3:5" x14ac:dyDescent="0.3">
      <c r="C45" s="6"/>
      <c r="D45" s="7"/>
      <c r="E45" s="8"/>
    </row>
    <row r="46" spans="3:5" x14ac:dyDescent="0.3">
      <c r="C46" s="6"/>
      <c r="D46" s="7"/>
      <c r="E46" s="8"/>
    </row>
    <row r="47" spans="3:5" x14ac:dyDescent="0.3">
      <c r="C47" s="6"/>
      <c r="D47" s="7"/>
      <c r="E47" s="8"/>
    </row>
    <row r="48" spans="3:5" x14ac:dyDescent="0.3">
      <c r="C48" s="6"/>
      <c r="D48" s="7"/>
      <c r="E48" s="8"/>
    </row>
    <row r="49" spans="3:5" x14ac:dyDescent="0.3">
      <c r="C49" s="6"/>
      <c r="D49" s="7"/>
      <c r="E49" s="8"/>
    </row>
    <row r="50" spans="3:5" x14ac:dyDescent="0.3">
      <c r="C50" s="9"/>
      <c r="D50" s="10"/>
      <c r="E50" s="11"/>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A5" sqref="A5"/>
    </sheetView>
  </sheetViews>
  <sheetFormatPr defaultRowHeight="14" x14ac:dyDescent="0.3"/>
  <cols>
    <col min="1" max="1" width="12.9140625" customWidth="1"/>
    <col min="2" max="2" width="15.4140625" customWidth="1"/>
  </cols>
  <sheetData>
    <row r="2" spans="1:2" x14ac:dyDescent="0.3">
      <c r="A2" s="16" t="s">
        <v>38</v>
      </c>
    </row>
    <row r="3" spans="1:2" x14ac:dyDescent="0.3">
      <c r="A3" s="13" t="s">
        <v>15</v>
      </c>
      <c r="B3" t="s">
        <v>14</v>
      </c>
    </row>
    <row r="4" spans="1:2" x14ac:dyDescent="0.3">
      <c r="A4" s="14" t="s">
        <v>20</v>
      </c>
      <c r="B4" s="12">
        <v>108.25488213779145</v>
      </c>
    </row>
    <row r="5" spans="1:2" x14ac:dyDescent="0.3">
      <c r="A5" s="14" t="s">
        <v>21</v>
      </c>
      <c r="B5" s="12">
        <v>138.01308644007108</v>
      </c>
    </row>
    <row r="6" spans="1:2" x14ac:dyDescent="0.3">
      <c r="A6" s="14" t="s">
        <v>22</v>
      </c>
      <c r="B6" s="12">
        <v>152.40769460001775</v>
      </c>
    </row>
    <row r="7" spans="1:2" x14ac:dyDescent="0.3">
      <c r="A7" s="14" t="s">
        <v>23</v>
      </c>
      <c r="B7" s="12">
        <v>170.86981039428696</v>
      </c>
    </row>
    <row r="8" spans="1:2" x14ac:dyDescent="0.3">
      <c r="A8" s="14" t="s">
        <v>24</v>
      </c>
      <c r="B8" s="12">
        <v>206.27248691377173</v>
      </c>
    </row>
    <row r="9" spans="1:2" x14ac:dyDescent="0.3">
      <c r="A9" s="14" t="s">
        <v>25</v>
      </c>
      <c r="B9" s="12">
        <v>219.20113069108368</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B4" sqref="B4"/>
    </sheetView>
  </sheetViews>
  <sheetFormatPr defaultRowHeight="14" x14ac:dyDescent="0.3"/>
  <cols>
    <col min="1" max="1" width="12.9140625" customWidth="1"/>
    <col min="2" max="2" width="13.83203125" customWidth="1"/>
  </cols>
  <sheetData>
    <row r="2" spans="1:2" x14ac:dyDescent="0.3">
      <c r="A2" s="16" t="s">
        <v>40</v>
      </c>
    </row>
    <row r="3" spans="1:2" x14ac:dyDescent="0.3">
      <c r="A3" s="13" t="s">
        <v>15</v>
      </c>
      <c r="B3" t="s">
        <v>39</v>
      </c>
    </row>
    <row r="4" spans="1:2" x14ac:dyDescent="0.3">
      <c r="A4" s="15" t="s">
        <v>26</v>
      </c>
      <c r="B4" s="17">
        <v>8179871500</v>
      </c>
    </row>
    <row r="5" spans="1:2" x14ac:dyDescent="0.3">
      <c r="A5" s="15" t="s">
        <v>27</v>
      </c>
      <c r="B5" s="17">
        <v>6792470100</v>
      </c>
    </row>
    <row r="6" spans="1:2" x14ac:dyDescent="0.3">
      <c r="A6" s="15" t="s">
        <v>28</v>
      </c>
      <c r="B6" s="17">
        <v>8899507200</v>
      </c>
    </row>
    <row r="7" spans="1:2" x14ac:dyDescent="0.3">
      <c r="A7" s="15" t="s">
        <v>29</v>
      </c>
      <c r="B7" s="17">
        <v>7399568000</v>
      </c>
    </row>
    <row r="8" spans="1:2" x14ac:dyDescent="0.3">
      <c r="A8" s="15" t="s">
        <v>30</v>
      </c>
      <c r="B8" s="17">
        <v>7920396600</v>
      </c>
    </row>
    <row r="9" spans="1:2" x14ac:dyDescent="0.3">
      <c r="A9" s="15" t="s">
        <v>31</v>
      </c>
      <c r="B9" s="17">
        <v>9382568900</v>
      </c>
    </row>
    <row r="10" spans="1:2" x14ac:dyDescent="0.3">
      <c r="A10" s="15" t="s">
        <v>32</v>
      </c>
      <c r="B10" s="17">
        <v>8535609900</v>
      </c>
    </row>
    <row r="11" spans="1:2" x14ac:dyDescent="0.3">
      <c r="A11" s="15" t="s">
        <v>33</v>
      </c>
      <c r="B11" s="17">
        <v>9486949900</v>
      </c>
    </row>
    <row r="12" spans="1:2" x14ac:dyDescent="0.3">
      <c r="A12" s="15" t="s">
        <v>34</v>
      </c>
      <c r="B12" s="17">
        <v>10337529900</v>
      </c>
    </row>
    <row r="13" spans="1:2" x14ac:dyDescent="0.3">
      <c r="A13" s="15" t="s">
        <v>35</v>
      </c>
      <c r="B13" s="17">
        <v>8431341000</v>
      </c>
    </row>
    <row r="14" spans="1:2" x14ac:dyDescent="0.3">
      <c r="A14" s="15" t="s">
        <v>36</v>
      </c>
      <c r="B14" s="17">
        <v>7530180700</v>
      </c>
    </row>
    <row r="15" spans="1:2" x14ac:dyDescent="0.3">
      <c r="A15" s="15" t="s">
        <v>37</v>
      </c>
      <c r="B15" s="17">
        <v>8483378400</v>
      </c>
    </row>
    <row r="16" spans="1:2" x14ac:dyDescent="0.3">
      <c r="A16" s="15" t="s">
        <v>16</v>
      </c>
      <c r="B16" s="17">
        <v>101379372100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F21" sqref="F21"/>
    </sheetView>
  </sheetViews>
  <sheetFormatPr defaultRowHeight="14" x14ac:dyDescent="0.3"/>
  <cols>
    <col min="1" max="1" width="12.9140625" customWidth="1"/>
    <col min="2" max="2" width="25.6640625" customWidth="1"/>
  </cols>
  <sheetData>
    <row r="2" spans="1:2" x14ac:dyDescent="0.3">
      <c r="A2" s="16" t="s">
        <v>42</v>
      </c>
    </row>
    <row r="3" spans="1:2" x14ac:dyDescent="0.3">
      <c r="A3" s="13" t="s">
        <v>15</v>
      </c>
      <c r="B3" t="s">
        <v>41</v>
      </c>
    </row>
    <row r="4" spans="1:2" x14ac:dyDescent="0.3">
      <c r="A4" s="15" t="s">
        <v>26</v>
      </c>
      <c r="B4" s="12">
        <v>4.1486544012361923</v>
      </c>
    </row>
    <row r="5" spans="1:2" x14ac:dyDescent="0.3">
      <c r="A5" s="15" t="s">
        <v>27</v>
      </c>
      <c r="B5" s="12">
        <v>3.6915109859787592</v>
      </c>
    </row>
    <row r="6" spans="1:2" x14ac:dyDescent="0.3">
      <c r="A6" s="15" t="s">
        <v>28</v>
      </c>
      <c r="B6" s="12">
        <v>3.8734789856328282</v>
      </c>
    </row>
    <row r="7" spans="1:2" x14ac:dyDescent="0.3">
      <c r="A7" s="15" t="s">
        <v>29</v>
      </c>
      <c r="B7" s="12">
        <v>4.2093675245843869</v>
      </c>
    </row>
    <row r="8" spans="1:2" x14ac:dyDescent="0.3">
      <c r="A8" s="15" t="s">
        <v>30</v>
      </c>
      <c r="B8" s="12">
        <v>3.431882661859107</v>
      </c>
    </row>
    <row r="9" spans="1:2" x14ac:dyDescent="0.3">
      <c r="A9" s="15" t="s">
        <v>31</v>
      </c>
      <c r="B9" s="12">
        <v>3.1075820618371126</v>
      </c>
    </row>
    <row r="10" spans="1:2" x14ac:dyDescent="0.3">
      <c r="A10" s="15" t="s">
        <v>32</v>
      </c>
      <c r="B10" s="12">
        <v>3.1618442847479056</v>
      </c>
    </row>
    <row r="11" spans="1:2" x14ac:dyDescent="0.3">
      <c r="A11" s="15" t="s">
        <v>33</v>
      </c>
      <c r="B11" s="12">
        <v>3.2545436560024679</v>
      </c>
    </row>
    <row r="12" spans="1:2" x14ac:dyDescent="0.3">
      <c r="A12" s="15" t="s">
        <v>34</v>
      </c>
      <c r="B12" s="12">
        <v>3.9807816285203974</v>
      </c>
    </row>
    <row r="13" spans="1:2" x14ac:dyDescent="0.3">
      <c r="A13" s="15" t="s">
        <v>35</v>
      </c>
      <c r="B13" s="12">
        <v>3.309170507457933</v>
      </c>
    </row>
    <row r="14" spans="1:2" x14ac:dyDescent="0.3">
      <c r="A14" s="15" t="s">
        <v>36</v>
      </c>
      <c r="B14" s="12">
        <v>3.1678477980743103</v>
      </c>
    </row>
    <row r="15" spans="1:2" x14ac:dyDescent="0.3">
      <c r="A15" s="15" t="s">
        <v>37</v>
      </c>
      <c r="B15" s="12">
        <v>3.46765323836894</v>
      </c>
    </row>
    <row r="16" spans="1:2" x14ac:dyDescent="0.3">
      <c r="A16" s="15" t="s">
        <v>16</v>
      </c>
      <c r="B16" s="12">
        <v>3.5622200860476156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19" sqref="B19"/>
    </sheetView>
  </sheetViews>
  <sheetFormatPr defaultRowHeight="14" x14ac:dyDescent="0.3"/>
  <cols>
    <col min="1" max="1" width="12.9140625" customWidth="1"/>
    <col min="2" max="2" width="19.4140625" customWidth="1"/>
  </cols>
  <sheetData>
    <row r="2" spans="1:2" x14ac:dyDescent="0.3">
      <c r="A2" s="18" t="s">
        <v>49</v>
      </c>
    </row>
    <row r="3" spans="1:2" x14ac:dyDescent="0.3">
      <c r="A3" s="13" t="s">
        <v>15</v>
      </c>
      <c r="B3" t="s">
        <v>48</v>
      </c>
    </row>
    <row r="4" spans="1:2" x14ac:dyDescent="0.3">
      <c r="A4" s="15" t="s">
        <v>43</v>
      </c>
      <c r="B4" s="12">
        <v>0.29554796056401589</v>
      </c>
    </row>
    <row r="5" spans="1:2" x14ac:dyDescent="0.3">
      <c r="A5" s="15" t="s">
        <v>44</v>
      </c>
      <c r="B5" s="12">
        <v>8.121173152253755E-2</v>
      </c>
    </row>
    <row r="6" spans="1:2" x14ac:dyDescent="0.3">
      <c r="A6" s="15" t="s">
        <v>45</v>
      </c>
      <c r="B6" s="12">
        <v>8.0207869652957758E-2</v>
      </c>
    </row>
    <row r="7" spans="1:2" x14ac:dyDescent="0.3">
      <c r="A7" s="15" t="s">
        <v>46</v>
      </c>
      <c r="B7" s="12">
        <v>-2.1315143367970666E-2</v>
      </c>
    </row>
    <row r="8" spans="1:2" x14ac:dyDescent="0.3">
      <c r="A8" s="15" t="s">
        <v>47</v>
      </c>
      <c r="B8" s="12">
        <v>9.633626915436562E-2</v>
      </c>
    </row>
    <row r="9" spans="1:2" x14ac:dyDescent="0.3">
      <c r="A9" s="15" t="s">
        <v>16</v>
      </c>
      <c r="B9" s="12">
        <v>0.10308576030916221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workbookViewId="0">
      <selection activeCell="A3" sqref="A3:C9"/>
    </sheetView>
  </sheetViews>
  <sheetFormatPr defaultRowHeight="14" x14ac:dyDescent="0.3"/>
  <cols>
    <col min="1" max="1" width="6.75" customWidth="1"/>
    <col min="2" max="2" width="21.9140625" customWidth="1"/>
    <col min="3" max="3" width="22.4140625" customWidth="1"/>
  </cols>
  <sheetData>
    <row r="2" spans="1:3" x14ac:dyDescent="0.3">
      <c r="A2" t="s">
        <v>53</v>
      </c>
    </row>
    <row r="3" spans="1:3" x14ac:dyDescent="0.3">
      <c r="A3" s="19" t="s">
        <v>11</v>
      </c>
      <c r="B3" t="s">
        <v>52</v>
      </c>
      <c r="C3" t="s">
        <v>51</v>
      </c>
    </row>
    <row r="4" spans="1:3" x14ac:dyDescent="0.3">
      <c r="A4" s="20">
        <v>2020</v>
      </c>
      <c r="B4" s="12">
        <v>12.474654444502988</v>
      </c>
      <c r="C4" s="12">
        <v>0.83840492668979039</v>
      </c>
    </row>
    <row r="5" spans="1:3" x14ac:dyDescent="0.3">
      <c r="A5" s="20">
        <v>2021</v>
      </c>
      <c r="B5" s="12">
        <v>10.197945253043997</v>
      </c>
      <c r="C5" s="12">
        <v>0.94926161486100114</v>
      </c>
    </row>
    <row r="6" spans="1:3" x14ac:dyDescent="0.3">
      <c r="A6" s="20">
        <v>2022</v>
      </c>
      <c r="B6" s="12">
        <v>10.663018400477</v>
      </c>
      <c r="C6" s="12">
        <v>1.7198406500450005</v>
      </c>
    </row>
    <row r="7" spans="1:3" x14ac:dyDescent="0.3">
      <c r="A7" s="20">
        <v>2023</v>
      </c>
      <c r="B7" s="12">
        <v>9.427879017935993</v>
      </c>
      <c r="C7" s="12">
        <v>1.0522914928170053</v>
      </c>
    </row>
    <row r="8" spans="1:3" x14ac:dyDescent="0.3">
      <c r="A8" s="20">
        <v>2024</v>
      </c>
      <c r="B8" s="12">
        <v>17.418540073624996</v>
      </c>
      <c r="C8" s="12">
        <v>0.95422857007699236</v>
      </c>
    </row>
    <row r="9" spans="1:3" x14ac:dyDescent="0.3">
      <c r="A9" s="20">
        <v>2025</v>
      </c>
      <c r="B9" s="12">
        <v>28.682388382723019</v>
      </c>
      <c r="C9" s="12">
        <v>2.010009765625</v>
      </c>
    </row>
  </sheetData>
  <conditionalFormatting sqref="B3:C3">
    <cfRule type="colorScale" priority="3">
      <colorScale>
        <cfvo type="min"/>
        <cfvo type="percentile" val="50"/>
        <cfvo type="max"/>
        <color rgb="FFF8696B"/>
        <color rgb="FFFFEB84"/>
        <color rgb="FF63BE7B"/>
      </colorScale>
    </cfRule>
  </conditionalFormatting>
  <conditionalFormatting pivot="1" sqref="B4:C9">
    <cfRule type="colorScale" priority="2">
      <colorScale>
        <cfvo type="min"/>
        <cfvo type="max"/>
        <color rgb="FFFF7128"/>
        <color rgb="FFFFEF9C"/>
      </colorScale>
    </cfRule>
  </conditionalFormatting>
  <conditionalFormatting pivot="1" sqref="B4:C9">
    <cfRule type="colorScale" priority="1">
      <colorScale>
        <cfvo type="min"/>
        <cfvo type="max"/>
        <color theme="4" tint="0.59999389629810485"/>
        <color theme="4" tint="-0.249977111117893"/>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zoomScale="95" workbookViewId="0">
      <selection activeCell="E25" sqref="E25"/>
    </sheetView>
  </sheetViews>
  <sheetFormatPr defaultRowHeight="14" x14ac:dyDescent="0.3"/>
  <cols>
    <col min="1" max="1" width="13.1640625" customWidth="1"/>
    <col min="2" max="2" width="14.33203125" customWidth="1"/>
    <col min="3" max="3" width="15.25" customWidth="1"/>
    <col min="4" max="1253" width="14" customWidth="1"/>
    <col min="1254" max="1254" width="9.83203125" customWidth="1"/>
    <col min="1255" max="1255" width="10.83203125" customWidth="1"/>
    <col min="1256" max="1256" width="5.83203125" customWidth="1"/>
    <col min="1257" max="1257" width="9.83203125" customWidth="1"/>
  </cols>
  <sheetData>
    <row r="2" spans="1:2" x14ac:dyDescent="0.3">
      <c r="A2" t="s">
        <v>50</v>
      </c>
    </row>
    <row r="3" spans="1:2" x14ac:dyDescent="0.3">
      <c r="A3" s="13" t="s">
        <v>15</v>
      </c>
      <c r="B3" t="s">
        <v>39</v>
      </c>
    </row>
    <row r="4" spans="1:2" x14ac:dyDescent="0.3">
      <c r="A4" s="15">
        <v>2020</v>
      </c>
      <c r="B4" s="17">
        <v>21285973200</v>
      </c>
    </row>
    <row r="5" spans="1:2" x14ac:dyDescent="0.3">
      <c r="A5" s="15">
        <v>2021</v>
      </c>
      <c r="B5" s="17">
        <v>22812206100</v>
      </c>
    </row>
    <row r="6" spans="1:2" x14ac:dyDescent="0.3">
      <c r="A6" s="15">
        <v>2022</v>
      </c>
      <c r="B6" s="17">
        <v>22065504500</v>
      </c>
    </row>
    <row r="7" spans="1:2" x14ac:dyDescent="0.3">
      <c r="A7" s="15">
        <v>2023</v>
      </c>
      <c r="B7" s="17">
        <v>14804257200</v>
      </c>
    </row>
    <row r="8" spans="1:2" x14ac:dyDescent="0.3">
      <c r="A8" s="15">
        <v>2024</v>
      </c>
      <c r="B8" s="17">
        <v>14396068100</v>
      </c>
    </row>
    <row r="9" spans="1:2" x14ac:dyDescent="0.3">
      <c r="A9" s="15">
        <v>2025</v>
      </c>
      <c r="B9" s="17">
        <v>6015363000</v>
      </c>
    </row>
    <row r="10" spans="1:2" x14ac:dyDescent="0.3">
      <c r="A10" s="15" t="s">
        <v>16</v>
      </c>
      <c r="B10" s="17">
        <v>101379372100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37:K42"/>
  <sheetViews>
    <sheetView tabSelected="1" zoomScale="71" workbookViewId="0">
      <selection activeCell="V13" sqref="V13"/>
    </sheetView>
  </sheetViews>
  <sheetFormatPr defaultRowHeight="14" x14ac:dyDescent="0.3"/>
  <cols>
    <col min="1" max="8" width="8.6640625" style="21"/>
    <col min="9" max="9" width="4.75" style="21" customWidth="1"/>
    <col min="10" max="10" width="22" style="21" customWidth="1"/>
    <col min="11" max="11" width="22.6640625" style="21" customWidth="1"/>
    <col min="12" max="16384" width="8.6640625" style="21"/>
  </cols>
  <sheetData>
    <row r="37" spans="9:11" x14ac:dyDescent="0.3">
      <c r="I37" s="22"/>
      <c r="J37" s="23"/>
      <c r="K37" s="23"/>
    </row>
    <row r="38" spans="9:11" x14ac:dyDescent="0.3">
      <c r="I38" s="22"/>
      <c r="J38" s="23"/>
      <c r="K38" s="23"/>
    </row>
    <row r="39" spans="9:11" x14ac:dyDescent="0.3">
      <c r="I39" s="22"/>
      <c r="J39" s="23"/>
      <c r="K39" s="23"/>
    </row>
    <row r="40" spans="9:11" x14ac:dyDescent="0.3">
      <c r="I40" s="22"/>
      <c r="J40" s="23"/>
      <c r="K40" s="23"/>
    </row>
    <row r="41" spans="9:11" x14ac:dyDescent="0.3">
      <c r="I41" s="22"/>
      <c r="J41" s="23"/>
      <c r="K41" s="23"/>
    </row>
    <row r="42" spans="9:11" x14ac:dyDescent="0.3">
      <c r="I42" s="22"/>
      <c r="J42" s="23"/>
      <c r="K42" s="23"/>
    </row>
  </sheetData>
  <conditionalFormatting sqref="J36:K36">
    <cfRule type="colorScale" priority="1">
      <colorScale>
        <cfvo type="min"/>
        <cfvo type="percentile" val="50"/>
        <cfvo type="max"/>
        <color rgb="FFF8696B"/>
        <color rgb="FFFFEB84"/>
        <color rgb="FF63BE7B"/>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apple_5yr_one</vt:lpstr>
      <vt:lpstr>KPIs</vt:lpstr>
      <vt:lpstr>closing price over time</vt:lpstr>
      <vt:lpstr>Monthly trading Average Volume</vt:lpstr>
      <vt:lpstr>Monthly Average Price Range </vt:lpstr>
      <vt:lpstr>% Change by Weekday</vt:lpstr>
      <vt:lpstr>Price Volatilty by year</vt:lpstr>
      <vt:lpstr>Volume by year</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2025-06-12T19:10:09Z</dcterms:created>
  <dcterms:modified xsi:type="dcterms:W3CDTF">2025-06-14T12:53:57Z</dcterms:modified>
</cp:coreProperties>
</file>