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12FEFF54-E99F-476F-8C1A-123EDD8E40C9}"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J54" i="1"/>
  <c r="K54" i="1" s="1"/>
  <c r="H54" i="1"/>
  <c r="I54" i="1" s="1"/>
  <c r="F54" i="1"/>
  <c r="G54" i="1" s="1"/>
  <c r="D54" i="1"/>
  <c r="E54" i="1" s="1"/>
  <c r="J45" i="1"/>
  <c r="K45" i="1" s="1"/>
  <c r="H45" i="1"/>
  <c r="I45" i="1" s="1"/>
  <c r="F45" i="1"/>
  <c r="G45" i="1" s="1"/>
  <c r="D45" i="1"/>
  <c r="E45" i="1" s="1"/>
  <c r="J44" i="1"/>
  <c r="K44" i="1" s="1"/>
  <c r="H44" i="1"/>
  <c r="I44" i="1" s="1"/>
  <c r="F44" i="1"/>
  <c r="G44" i="1" s="1"/>
  <c r="D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D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D20" i="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<sst xmlns="http://schemas.openxmlformats.org/spreadsheetml/2006/main" count="157" uniqueCount="98">
  <si>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</si>
  <si>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</si>
  <si>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</si>
  <si>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</si>
  <si>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</si>
  <si>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</si>
  <si>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</si>
  <si>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</si>
  <si>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</si>
  <si>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</si>
  <si>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</si>
  <si>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</si>
  <si>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</si>
  <si>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</si>
  <si>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</si>
  <si>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</si>
  <si>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</si>
  <si>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</si>
  <si>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</si>
  <si>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</si>
  <si>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</si>
  <si>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</si>
  <si>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</si>
  <si>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</si>
  <si>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</si>
  <si>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</si>
  <si>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</si>
  <si>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</si>
  <si>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</si>
  <si>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</si>
  <si>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</si>
  <si>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</si>
  <si>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</si>
  <si>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</si>
  <si>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</si>
  <si>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</si>
  <si>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</si>
  <si>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</si>
  <si>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</si>
  <si>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</si>
  <si>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</si>
  <si>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</si>
  <si>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</si>
  <si>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</si>
  <si>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</si>
  <si>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</si>
  <si>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</si>
  <si>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</si>
  <si>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</si>
  <si>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</si>
  <si>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</si>
  <si>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</si>
  <si>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</si>
  <si>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</si>
  <si>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</si>
  <si>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</si>
  <si>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</si>
  <si>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</si>
  <si>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</si>
  <si>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</si>
  <si>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</si>
  <si>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</si>
  <si>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</si>
  <si>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</si>
  <si>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</si>
  <si>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</si>
  <si>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</si>
  <si>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</si>
  <si>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</si>
  <si>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</si>
  <si>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</si>
  <si>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</si>
  <si>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</si>
  <si>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</si>
  <si>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</si>
  <si>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</si>
  <si>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</si>
  <si>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</si>
  <si>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</si>
  <si>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</si>
  <si>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</si>
  <si>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</si>
  <si>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</si>
  <si>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</si>
  <si>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</si>
  <si>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</si>
  <si>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</si>
  <si>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</si>
  <si>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</si>
  <si>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</si>
  <si>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</si>
  <si>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</si>
  <si>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</si>
  <si>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</si>
  <si>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</si>
  <si>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Abel Sánchez</t>
  </si>
  <si>
    <t xml:space="preserve">Álvaro Muñoz </t>
  </si>
  <si>
    <t>Alexander Hernández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</si>
</sst>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58" sqref="E5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6.9</v>
      </c>
      <c r="D4" s="6">
        <f>$C$35</f>
        <v>7</v>
      </c>
      <c r="E4" s="43">
        <f>C4*C$2+D4*D$2</f>
        <v>6.9250000000000007</v>
      </c>
      <c r="G4" s="1"/>
    </row>
    <row r="5" spans="1:11" x14ac:dyDescent="0.25">
      <c r="A5" s="5">
        <v>2</v>
      </c>
      <c r="B5" s="32" t="s">
        <v>96</v>
      </c>
      <c r="C5" s="6">
        <f>EVALUACION1!$C$24</f>
        <v>6.9</v>
      </c>
      <c r="D5" s="6">
        <f>C47</f>
        <v>6.8</v>
      </c>
      <c r="E5" s="43">
        <f t="shared" ref="E5:E6" si="0">C5*C$2+D5*D$2</f>
        <v>6.8750000000000009</v>
      </c>
      <c r="G5" s="1"/>
    </row>
    <row r="6" spans="1:11" x14ac:dyDescent="0.25">
      <c r="A6" s="5">
        <v>3</v>
      </c>
      <c r="B6" s="32" t="s">
        <v>97</v>
      </c>
      <c r="C6" s="6">
        <f>EVALUACION1!$C$24</f>
        <v>6.9</v>
      </c>
      <c r="D6" s="6">
        <f>C58</f>
        <v>6.8</v>
      </c>
      <c r="E6" s="43">
        <f t="shared" si="0"/>
        <v>6.8750000000000009</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v>0</v>
      </c>
      <c r="F20" s="16" t="str">
        <f t="shared" si="14"/>
        <v/>
      </c>
      <c r="G20" s="16" t="str">
        <f t="shared" si="10"/>
        <v/>
      </c>
      <c r="H20" s="16" t="str">
        <f t="shared" si="16"/>
        <v/>
      </c>
      <c r="I20" s="16">
        <v>4</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69</v>
      </c>
      <c r="D23" s="19"/>
      <c r="E23" s="19">
        <f>SUM(E13:E22)</f>
        <v>65</v>
      </c>
      <c r="F23" s="19"/>
      <c r="G23" s="19">
        <f>SUM(G13:G22)</f>
        <v>0</v>
      </c>
      <c r="H23" s="19"/>
      <c r="I23" s="19">
        <f>SUM(I13:I22)</f>
        <v>4</v>
      </c>
      <c r="J23" s="19"/>
      <c r="K23" s="19">
        <f>SUM(K13:K22)</f>
        <v>0</v>
      </c>
    </row>
    <row r="24" spans="1:11" ht="15.75" customHeight="1" outlineLevel="1" x14ac:dyDescent="0.3">
      <c r="A24" s="50"/>
      <c r="B24" s="36" t="s">
        <v>12</v>
      </c>
      <c r="C24" s="20">
        <f>VLOOKUP(C23,ESCALA_IEP!A2:B142,2,FALSE)</f>
        <v>6.9</v>
      </c>
    </row>
    <row r="25" spans="1:11" ht="15.75" customHeight="1" x14ac:dyDescent="0.25"/>
    <row r="26" spans="1:11" ht="15.75" customHeight="1" x14ac:dyDescent="0.25"/>
    <row r="27" spans="1:11" ht="15.75" customHeight="1" x14ac:dyDescent="0.25">
      <c r="A27" s="60" t="s">
        <v>13</v>
      </c>
      <c r="B27" s="49" t="s">
        <v>14</v>
      </c>
      <c r="C27" s="52" t="str">
        <f>$B$4</f>
        <v>Abel Sánchez</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v>10</v>
      </c>
      <c r="F32" s="16" t="str">
        <f t="shared" si="26"/>
        <v/>
      </c>
      <c r="G32" s="16"/>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 xml:space="preserve">Álvaro Muñoz </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v>9</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29</v>
      </c>
      <c r="D46" s="19"/>
      <c r="E46" s="19">
        <f>SUM(E43:E45)</f>
        <v>29</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6.8</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Alexander Hernández</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v>9</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29</v>
      </c>
      <c r="D57" s="19">
        <f>COUNTIF(D55:D56,"X")</f>
        <v>2</v>
      </c>
      <c r="E57" s="19">
        <f>SUM(E54:E56)</f>
        <v>29</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6.8</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OSNELLYS EUGENIA ANDRADE DIAZ</cp:lastModifiedBy>
  <cp:revision/>
  <dcterms:created xsi:type="dcterms:W3CDTF">2023-08-07T04:08:01Z</dcterms:created>
  <dcterms:modified xsi:type="dcterms:W3CDTF">2025-09-07T00:50:27Z</dcterms:modified>
  <cp:category/>
  <cp:contentStatus/>
</cp:coreProperties>
</file>