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awnghwang/Desktop/R/Data/China military industry/"/>
    </mc:Choice>
  </mc:AlternateContent>
  <xr:revisionPtr revIDLastSave="0" documentId="13_ncr:1_{7790B1F5-A2FF-DB40-A614-555DAC5A0019}" xr6:coauthVersionLast="47" xr6:coauthVersionMax="47" xr10:uidLastSave="{00000000-0000-0000-0000-000000000000}"/>
  <bookViews>
    <workbookView xWindow="1460" yWindow="500" windowWidth="24140" windowHeight="14540" activeTab="9" xr2:uid="{00000000-000D-0000-FFFF-FFFF00000000}"/>
  </bookViews>
  <sheets>
    <sheet name="exp graph" sheetId="2" r:id="rId1"/>
    <sheet name="Feuil4" sheetId="5" r:id="rId2"/>
    <sheet name="R&amp;D exp" sheetId="1" r:id="rId3"/>
    <sheet name="% graph" sheetId="4" r:id="rId4"/>
    <sheet name="%GDP" sheetId="3" r:id="rId5"/>
    <sheet name="Sector" sheetId="9" r:id="rId6"/>
    <sheet name="R&amp;D on Def" sheetId="10" r:id="rId7"/>
    <sheet name="China's arms export" sheetId="11" r:id="rId8"/>
    <sheet name="Profit of arms company" sheetId="12" r:id="rId9"/>
    <sheet name="China export in Africa" sheetId="13" r:id="rId10"/>
  </sheets>
  <definedNames>
    <definedName name="_xlchart.v5.0" hidden="1">'China export in Africa'!$D$1</definedName>
    <definedName name="_xlchart.v5.1" hidden="1">'China export in Africa'!$D$2:$D$55</definedName>
    <definedName name="_xlchart.v5.2" hidden="1">'China export in Africa'!$E$1</definedName>
    <definedName name="_xlchart.v5.3" hidden="1">'China export in Africa'!$E$2:$E$55</definedName>
    <definedName name="_xlchart.v5.4" hidden="1">'China export in Africa'!$A$1</definedName>
    <definedName name="_xlchart.v5.5" hidden="1">'China export in Africa'!$A$2:$A$55</definedName>
    <definedName name="_xlchart.v5.6" hidden="1">'China export in Africa'!$B$1</definedName>
    <definedName name="_xlchart.v5.7" hidden="1">'China export in Africa'!$B$2:$B$55</definedName>
  </definedNames>
  <calcPr calcId="191029"/>
  <pivotCaches>
    <pivotCache cacheId="0" r:id="rId11"/>
    <pivotCache cacheId="1" r:id="rId12"/>
    <pivotCache cacheId="2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2" l="1"/>
  <c r="F11" i="12"/>
  <c r="E11" i="12"/>
  <c r="D11" i="12"/>
  <c r="C11" i="12"/>
  <c r="B11" i="12"/>
  <c r="H11" i="12"/>
  <c r="H12" i="12" s="1"/>
  <c r="A1" i="10"/>
  <c r="R6" i="9"/>
  <c r="Q6" i="9"/>
  <c r="U7" i="9"/>
  <c r="U8" i="9"/>
  <c r="U9" i="9"/>
  <c r="U10" i="9"/>
  <c r="U11" i="9"/>
  <c r="U6" i="9"/>
  <c r="R7" i="9"/>
  <c r="T11" i="9"/>
  <c r="S11" i="9"/>
  <c r="R11" i="9"/>
  <c r="Q11" i="9"/>
  <c r="T10" i="9"/>
  <c r="S10" i="9"/>
  <c r="R10" i="9"/>
  <c r="Q10" i="9"/>
  <c r="T9" i="9"/>
  <c r="S9" i="9"/>
  <c r="R9" i="9"/>
  <c r="Q9" i="9"/>
  <c r="S8" i="9"/>
  <c r="R8" i="9"/>
  <c r="Q8" i="9"/>
  <c r="T8" i="9" s="1"/>
  <c r="T7" i="9"/>
  <c r="S7" i="9"/>
  <c r="Q7" i="9"/>
  <c r="S6" i="9"/>
  <c r="I672" i="3"/>
  <c r="I673" i="3"/>
  <c r="I674" i="3" s="1"/>
  <c r="I671" i="3"/>
  <c r="I670" i="3"/>
  <c r="I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592" i="1"/>
  <c r="I650" i="1"/>
  <c r="H663" i="1"/>
  <c r="H664" i="1"/>
  <c r="H665" i="1"/>
  <c r="H666" i="1"/>
  <c r="H667" i="1"/>
  <c r="H668" i="1"/>
  <c r="H669" i="1"/>
  <c r="H67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50" i="1"/>
  <c r="G671" i="1"/>
  <c r="D12" i="12" l="1"/>
  <c r="E12" i="12"/>
  <c r="F12" i="12"/>
  <c r="C12" i="12"/>
  <c r="G12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P7" authorId="0" shapeId="0" xr:uid="{41666525-A960-A94A-B403-D494CA51A2B3}">
      <text>
        <r>
          <rPr>
            <sz val="10"/>
            <color rgb="FF000000"/>
            <rFont val="Tahoma"/>
            <family val="2"/>
          </rPr>
          <t xml:space="preserve">D: Difference in methodology P: Provisional value </t>
        </r>
      </text>
    </comment>
    <comment ref="E8" authorId="0" shapeId="0" xr:uid="{B5C540E7-7E6C-7A40-96DF-3D128DCF88AA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F8" authorId="0" shapeId="0" xr:uid="{17068715-B605-8548-9E03-512364FE8BA2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G8" authorId="0" shapeId="0" xr:uid="{C265B919-E4D0-C449-8B6B-9064D4C93648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H8" authorId="0" shapeId="0" xr:uid="{CF1EB279-4CDB-F443-995C-1E2AF484C23B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M8" authorId="0" shapeId="0" xr:uid="{ED55B588-E562-4A48-8272-84F4A6C751B2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9" authorId="0" shapeId="0" xr:uid="{FCAB0CFC-7154-F048-AACA-4E7C0D4E5BEC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P9" authorId="0" shapeId="0" xr:uid="{1C373540-6733-0044-A3F0-B2B8913E428A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L10" authorId="0" shapeId="0" xr:uid="{057745CA-188E-7046-991E-E94F62CF3DB5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17" authorId="0" shapeId="0" xr:uid="{AC420DAD-80BB-EA41-98CF-D0A6196B6EFE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F17" authorId="0" shapeId="0" xr:uid="{1B9FEEEB-08E4-F04E-A0C6-464D4E95690D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G17" authorId="0" shapeId="0" xr:uid="{17550875-A845-EB48-9F45-1096C370972E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H17" authorId="0" shapeId="0" xr:uid="{9117E023-E1EE-AC41-BA46-66EC1FBD6424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I17" authorId="0" shapeId="0" xr:uid="{1CBC9553-1D21-4C4F-BF46-2AA3E7D3BEE6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J17" authorId="0" shapeId="0" xr:uid="{A8442D72-ABC3-C547-8A8D-84705E244A1F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K17" authorId="0" shapeId="0" xr:uid="{82274A46-FFF4-5A4A-B7F0-73D407C12341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L17" authorId="0" shapeId="0" xr:uid="{A13B343B-C2A4-C140-90F3-28FA0478E938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M17" authorId="0" shapeId="0" xr:uid="{AF327394-BA7C-3B48-8BEF-F1CDB560749F}">
      <text>
        <r>
          <rPr>
            <sz val="10"/>
            <color rgb="FF000000"/>
            <rFont val="Tahoma"/>
            <family val="2"/>
          </rPr>
          <t xml:space="preserve">D: Difference in methodology P: Provisional value </t>
        </r>
      </text>
    </comment>
    <comment ref="E19" authorId="0" shapeId="0" xr:uid="{02297659-E482-4B49-9AF8-907476541DCD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F19" authorId="0" shapeId="0" xr:uid="{38450D3D-84F1-6F43-BC5D-E014D534621B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G19" authorId="0" shapeId="0" xr:uid="{B5345AF4-1D91-E64D-A2E7-92599FA7A03A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H19" authorId="0" shapeId="0" xr:uid="{B25A9BE2-BA86-C541-B0A4-967A563E4808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I19" authorId="0" shapeId="0" xr:uid="{D04123A1-AB1A-6248-94CC-23BB69FC27CD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J19" authorId="0" shapeId="0" xr:uid="{C16AED25-2F03-F542-BA3A-577B8B38896A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K19" authorId="0" shapeId="0" xr:uid="{DC5B88AE-9CA9-BD4E-8C3E-669D5E7A3D55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L19" authorId="0" shapeId="0" xr:uid="{E203BE11-07BF-CE4E-B8C9-88B1D0E626FD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M19" authorId="0" shapeId="0" xr:uid="{A1844648-8B54-4746-8BE1-B3F53A73233F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E23" authorId="0" shapeId="0" xr:uid="{390DCDC1-12F9-DF43-B517-4820DF0F48F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J23" authorId="0" shapeId="0" xr:uid="{D6AD0639-846A-FE4F-9376-415078BC6BA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J26" authorId="0" shapeId="0" xr:uid="{FC4E37F1-DE7A-6B42-8317-138F319C79BE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H27" authorId="0" shapeId="0" xr:uid="{A04BEAB0-0211-F045-B83B-DBB99D8486E8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E33" authorId="0" shapeId="0" xr:uid="{872A33AB-B677-5A48-BC66-E4EAAACBAD98}">
      <text>
        <r>
          <rPr>
            <sz val="10"/>
            <color rgb="FF000000"/>
            <rFont val="Tahoma"/>
            <family val="2"/>
          </rPr>
          <t xml:space="preserve">D: Difference in methodology E: Estimated value </t>
        </r>
      </text>
    </comment>
    <comment ref="F33" authorId="0" shapeId="0" xr:uid="{FF705113-5670-4C4B-A9DE-01B58D301796}">
      <text>
        <r>
          <rPr>
            <sz val="10"/>
            <color rgb="FF000000"/>
            <rFont val="Tahoma"/>
            <family val="2"/>
          </rPr>
          <t xml:space="preserve">D: Difference in methodology E: Estimated value </t>
        </r>
      </text>
    </comment>
    <comment ref="G33" authorId="0" shapeId="0" xr:uid="{FD889655-EF2C-3249-8E45-B7BE318E3B10}">
      <text>
        <r>
          <rPr>
            <sz val="10"/>
            <color rgb="FF000000"/>
            <rFont val="Tahoma"/>
            <family val="2"/>
          </rPr>
          <t xml:space="preserve">D: Difference in methodology E: Estimated value </t>
        </r>
      </text>
    </comment>
    <comment ref="H33" authorId="0" shapeId="0" xr:uid="{1B800AC2-898D-7F49-AD90-2600EAC6BCEF}">
      <text>
        <r>
          <rPr>
            <sz val="10"/>
            <color rgb="FF000000"/>
            <rFont val="Tahoma"/>
            <family val="2"/>
          </rPr>
          <t xml:space="preserve">B: Break D: Difference in methodology E: Estimated value </t>
        </r>
      </text>
    </comment>
    <comment ref="I33" authorId="0" shapeId="0" xr:uid="{3695834F-1594-F442-B704-C11D72B06995}">
      <text>
        <r>
          <rPr>
            <sz val="10"/>
            <color rgb="FF000000"/>
            <rFont val="Tahoma"/>
            <family val="2"/>
          </rPr>
          <t xml:space="preserve">D: Difference in methodology E: Estimated value </t>
        </r>
      </text>
    </comment>
    <comment ref="J33" authorId="0" shapeId="0" xr:uid="{957A4F2B-F3C8-4C4E-8045-204CD142AAAF}">
      <text>
        <r>
          <rPr>
            <sz val="10"/>
            <color rgb="FF000000"/>
            <rFont val="Tahoma"/>
            <family val="2"/>
          </rPr>
          <t xml:space="preserve">D: Difference in methodology E: Estimated value </t>
        </r>
      </text>
    </comment>
    <comment ref="K33" authorId="0" shapeId="0" xr:uid="{2DB0A86C-2B87-B24E-892F-AAC040EC5914}">
      <text>
        <r>
          <rPr>
            <sz val="10"/>
            <color rgb="FF000000"/>
            <rFont val="Tahoma"/>
            <family val="2"/>
          </rPr>
          <t xml:space="preserve">D: Difference in methodology E: Estimated value </t>
        </r>
      </text>
    </comment>
    <comment ref="L33" authorId="0" shapeId="0" xr:uid="{E98400EA-277C-BD4C-BF02-A4E716D525AA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M33" authorId="0" shapeId="0" xr:uid="{A644E54F-EAC3-5342-B330-63A739F14F7E}">
      <text>
        <r>
          <rPr>
            <sz val="10"/>
            <color rgb="FF000000"/>
            <rFont val="Tahoma"/>
            <family val="2"/>
          </rPr>
          <t xml:space="preserve">D: Difference in methodology P: Provisional value </t>
        </r>
      </text>
    </comment>
    <comment ref="F34" authorId="0" shapeId="0" xr:uid="{865CC33C-3C78-C64A-AD5C-8CF10CA50BF3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34" authorId="0" shapeId="0" xr:uid="{A5231EA6-33AD-4646-BCBA-A0F16AF5C7B7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34" authorId="0" shapeId="0" xr:uid="{A80C90A7-1F58-E74A-865A-AB0D5CB0967A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E7" authorId="0" shapeId="0" xr:uid="{6C7978DB-A880-8548-9763-A1BE6DBB4B71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F7" authorId="0" shapeId="0" xr:uid="{9AEE4442-EF03-5D4D-BEEC-43206B27D019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G7" authorId="0" shapeId="0" xr:uid="{55A20C65-909D-784C-AED4-7A28CF9709F4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H7" authorId="0" shapeId="0" xr:uid="{8927525C-59CA-C741-9DE2-149C02ABCB8B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I7" authorId="0" shapeId="0" xr:uid="{F7B5697E-4FA6-C64E-9569-CC2EDED08076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J7" authorId="0" shapeId="0" xr:uid="{B3BCD215-DB0C-134E-8425-E9C346624B99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K7" authorId="0" shapeId="0" xr:uid="{AAE1C6B1-1A22-F347-AFA2-168F1AAAFEB6}">
      <text>
        <r>
          <rPr>
            <sz val="10"/>
            <color rgb="FF000000"/>
            <rFont val="Tahoma"/>
            <family val="2"/>
          </rPr>
          <t xml:space="preserve">D: Difference in methodology P: Provisional value </t>
        </r>
      </text>
    </comment>
    <comment ref="L7" authorId="0" shapeId="0" xr:uid="{7302A5F5-B875-A644-8EA1-48AEA6317F2B}">
      <text>
        <r>
          <rPr>
            <sz val="10"/>
            <color rgb="FF000000"/>
            <rFont val="Tahoma"/>
            <family val="2"/>
          </rPr>
          <t xml:space="preserve">D: Difference in methodology P: Provisional value </t>
        </r>
      </text>
    </comment>
    <comment ref="E8" authorId="0" shapeId="0" xr:uid="{5433AF01-327F-7D48-903F-C6B932AE5C28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F8" authorId="0" shapeId="0" xr:uid="{F1A866FC-6BD1-C748-822D-8714ADBAFD43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G8" authorId="0" shapeId="0" xr:uid="{10100A20-125A-1040-AF6A-2529C67606D3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H8" authorId="0" shapeId="0" xr:uid="{395BA5F2-F2D5-F442-B88D-954CB5D39BB1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I8" authorId="0" shapeId="0" xr:uid="{1EC12842-0461-6C4E-8E82-2A52A2269331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J8" authorId="0" shapeId="0" xr:uid="{A95BFDE0-37E1-5A4C-B310-79C6AB40C5BD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K8" authorId="0" shapeId="0" xr:uid="{C6F9993E-CE6B-5241-8CB0-457F088DB92C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L8" authorId="0" shapeId="0" xr:uid="{3F6A347F-EEDA-3246-8557-455BCB43FC02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M8" authorId="0" shapeId="0" xr:uid="{F7D38066-EACE-0548-AADE-EC24E7DD457F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M9" authorId="0" shapeId="0" xr:uid="{E7F7CB83-163C-1249-B0E4-6BE3290049B5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10" authorId="0" shapeId="0" xr:uid="{039F3FA0-FEA4-3642-9029-B1661E4EBB98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F10" authorId="0" shapeId="0" xr:uid="{006F2A11-1431-B247-8466-4D0A222A3923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G10" authorId="0" shapeId="0" xr:uid="{5E973985-59E1-B54B-90F7-2A1D5F66AA32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M12" authorId="0" shapeId="0" xr:uid="{D8BEDCC7-C4F1-1645-9812-5EE0D2A44E52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F13" authorId="0" shapeId="0" xr:uid="{61002415-1271-9244-9FD1-7C5ACF943A33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13" authorId="0" shapeId="0" xr:uid="{BC0EAC72-50BE-4D41-8B04-9420D0AF2C3E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13" authorId="0" shapeId="0" xr:uid="{13357A29-3133-8347-A4EE-39DB421B28D7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13" authorId="0" shapeId="0" xr:uid="{62693560-2AE2-4246-A473-B1348350D84B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13" authorId="0" shapeId="0" xr:uid="{EBDA89CC-BA80-4F4B-A616-2CD4235E0246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14" authorId="0" shapeId="0" xr:uid="{69610AD3-9E27-EB4A-8885-1BD83CB1AFB4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14" authorId="0" shapeId="0" xr:uid="{E92994C8-4A15-3D43-A2B6-D769CB058643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14" authorId="0" shapeId="0" xr:uid="{FE3D2E42-0F57-4341-969B-2003CEE372A3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M14" authorId="0" shapeId="0" xr:uid="{5F6C7AF3-6EC6-E941-9DF8-1FCDFBB550A8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M15" authorId="0" shapeId="0" xr:uid="{AD03444C-42B9-6C48-B323-55848B378080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16" authorId="0" shapeId="0" xr:uid="{55544D18-AF24-124B-A433-7A277DC416AB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F16" authorId="0" shapeId="0" xr:uid="{AAD0005A-CE47-0947-A481-D0F960F1271C}">
      <text>
        <r>
          <rPr>
            <b/>
            <sz val="8"/>
            <rFont val="Verdana"/>
            <family val="2"/>
          </rPr>
          <t xml:space="preserve">D: Difference in methodology </t>
        </r>
      </text>
    </comment>
    <comment ref="G16" authorId="0" shapeId="0" xr:uid="{A0820A67-C794-5D48-AEDB-19190A4F4FCA}">
      <text>
        <r>
          <rPr>
            <sz val="10"/>
            <color rgb="FF000000"/>
            <rFont val="Tahoma"/>
            <family val="2"/>
          </rPr>
          <t xml:space="preserve">B: Break E: Estimated value </t>
        </r>
      </text>
    </comment>
    <comment ref="H16" authorId="0" shapeId="0" xr:uid="{7E68BC7E-7A72-8941-AE57-9440B43D493F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16" authorId="0" shapeId="0" xr:uid="{8922906A-5066-F745-A826-8064FE615A81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16" authorId="0" shapeId="0" xr:uid="{157FF9D9-1B5F-A147-BC1F-C0FD0ECEC516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16" authorId="0" shapeId="0" xr:uid="{EA561A23-FF18-5D4E-96A6-84BBD5D4FA06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16" authorId="0" shapeId="0" xr:uid="{D99918BB-5F47-894F-8964-10630CA204FD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17" authorId="0" shapeId="0" xr:uid="{B5046BDF-1629-C14C-B091-80479E08A012}">
      <text>
        <r>
          <rPr>
            <sz val="10"/>
            <color rgb="FF000000"/>
            <rFont val="Tahoma"/>
            <family val="2"/>
          </rPr>
          <t xml:space="preserve">s: Unrevised breakdown not adding to the revised total </t>
        </r>
      </text>
    </comment>
    <comment ref="F17" authorId="0" shapeId="0" xr:uid="{E4863A21-F75E-5E43-A56D-0DF5AB37824B}">
      <text>
        <r>
          <rPr>
            <sz val="10"/>
            <color rgb="FF000000"/>
            <rFont val="Tahoma"/>
            <family val="2"/>
          </rPr>
          <t xml:space="preserve">s: Unrevised breakdown not adding to the revised total </t>
        </r>
      </text>
    </comment>
    <comment ref="M17" authorId="0" shapeId="0" xr:uid="{FDCC4B6B-D860-E645-ACC1-F320DACD9646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M18" authorId="0" shapeId="0" xr:uid="{1C37B5FC-037B-6446-A351-B6FE7E544D69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M19" authorId="0" shapeId="0" xr:uid="{C72B74E6-1C76-0949-B27D-B6789B8E27B6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20" authorId="0" shapeId="0" xr:uid="{BF569789-17A2-AD42-97A7-4075BAB0FFB8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M22" authorId="0" shapeId="0" xr:uid="{DAAF68DB-8066-0D47-8466-E4415BC0E0DC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23" authorId="0" shapeId="0" xr:uid="{37E7733E-59FA-734F-894A-BA6CA20D5D7F}">
      <text>
        <r>
          <rPr>
            <sz val="10"/>
            <color rgb="FF000000"/>
            <rFont val="Tahoma"/>
            <family val="2"/>
          </rPr>
          <t xml:space="preserve">D: Difference in methodology m: Underestimated or based on underestimated data </t>
        </r>
      </text>
    </comment>
    <comment ref="F23" authorId="0" shapeId="0" xr:uid="{771F689D-7BC5-1043-B79B-ADB1E8DCCD1D}">
      <text>
        <r>
          <rPr>
            <sz val="10"/>
            <color rgb="FF000000"/>
            <rFont val="Tahoma"/>
            <family val="2"/>
          </rPr>
          <t xml:space="preserve">D: Difference in methodology m: Underestimated or based on underestimated data </t>
        </r>
      </text>
    </comment>
    <comment ref="G23" authorId="0" shapeId="0" xr:uid="{AB9C4F0D-45C3-C940-8313-4F53331C9221}">
      <text>
        <r>
          <rPr>
            <sz val="10"/>
            <color rgb="FF000000"/>
            <rFont val="Tahoma"/>
            <family val="2"/>
          </rPr>
          <t xml:space="preserve">B: Break D: Difference in methodology </t>
        </r>
      </text>
    </comment>
    <comment ref="H23" authorId="0" shapeId="0" xr:uid="{7DA9D395-FCC3-A043-9C09-8046BEC8207B}">
      <text>
        <r>
          <rPr>
            <sz val="10"/>
            <color rgb="FF000000"/>
            <rFont val="Tahoma"/>
            <family val="2"/>
          </rPr>
          <t xml:space="preserve">B: Break D: Difference in methodology P: Provisional value </t>
        </r>
      </text>
    </comment>
    <comment ref="I23" authorId="0" shapeId="0" xr:uid="{58BEF633-81B4-D447-BCDF-74B245707C4A}">
      <text>
        <r>
          <rPr>
            <sz val="10"/>
            <color rgb="FF000000"/>
            <rFont val="Tahoma"/>
            <family val="2"/>
          </rPr>
          <t xml:space="preserve">D: Difference in methodology P: Provisional value </t>
        </r>
      </text>
    </comment>
    <comment ref="J23" authorId="0" shapeId="0" xr:uid="{028FCE27-520E-5448-B71B-D1DB9C633D34}">
      <text>
        <r>
          <rPr>
            <sz val="10"/>
            <color rgb="FF000000"/>
            <rFont val="Tahoma"/>
            <family val="2"/>
          </rPr>
          <t xml:space="preserve">D: Difference in methodology P: Provisional value </t>
        </r>
      </text>
    </comment>
    <comment ref="K23" authorId="0" shapeId="0" xr:uid="{C809290B-3065-094F-9071-8AA914D47DED}">
      <text>
        <r>
          <rPr>
            <sz val="10"/>
            <color rgb="FF000000"/>
            <rFont val="Tahoma"/>
            <family val="2"/>
          </rPr>
          <t xml:space="preserve">D: Difference in methodology P: Provisional value </t>
        </r>
      </text>
    </comment>
    <comment ref="L23" authorId="0" shapeId="0" xr:uid="{EC26AB80-E34F-944A-86B9-2FB81D8F776B}">
      <text>
        <r>
          <rPr>
            <sz val="10"/>
            <color rgb="FF000000"/>
            <rFont val="Tahoma"/>
            <family val="2"/>
          </rPr>
          <t xml:space="preserve">D: Difference in methodology P: Provisional value </t>
        </r>
      </text>
    </comment>
    <comment ref="M23" authorId="0" shapeId="0" xr:uid="{3669D666-C3D8-414B-AC0D-EB21D19BCC06}">
      <text>
        <r>
          <rPr>
            <sz val="10"/>
            <color rgb="FF000000"/>
            <rFont val="Tahoma"/>
            <family val="2"/>
          </rPr>
          <t xml:space="preserve">B: Break D: Difference in methodology </t>
        </r>
      </text>
    </comment>
    <comment ref="H25" authorId="0" shapeId="0" xr:uid="{693A67A5-C906-AF48-8C79-8FDC6232D17C}">
      <text>
        <r>
          <rPr>
            <sz val="10"/>
            <color rgb="FF000000"/>
            <rFont val="Tahoma"/>
            <family val="2"/>
          </rPr>
          <t xml:space="preserve">C: Non-publishable and confidential value </t>
        </r>
      </text>
    </comment>
    <comment ref="I25" authorId="0" shapeId="0" xr:uid="{1B6C365D-3073-9F40-8A5C-02AEA37C913A}">
      <text>
        <r>
          <rPr>
            <sz val="10"/>
            <color rgb="FF000000"/>
            <rFont val="Tahoma"/>
            <family val="2"/>
          </rPr>
          <t xml:space="preserve">C: Non-publishable and confidential value </t>
        </r>
      </text>
    </comment>
    <comment ref="J25" authorId="0" shapeId="0" xr:uid="{9D247763-7FB6-6E4F-A9D9-C14693388F37}">
      <text>
        <r>
          <rPr>
            <sz val="10"/>
            <color rgb="FF000000"/>
            <rFont val="Tahoma"/>
            <family val="2"/>
          </rPr>
          <t xml:space="preserve">C: Non-publishable and confidential value </t>
        </r>
      </text>
    </comment>
    <comment ref="M25" authorId="0" shapeId="0" xr:uid="{752EF3AA-E9C0-244D-B535-52EBE520FBBC}">
      <text>
        <r>
          <rPr>
            <sz val="10"/>
            <color rgb="FF000000"/>
            <rFont val="Tahoma"/>
            <family val="2"/>
          </rPr>
          <t xml:space="preserve">C: Non-publishable and confidential value </t>
        </r>
      </text>
    </comment>
    <comment ref="J26" authorId="0" shapeId="0" xr:uid="{3BABD479-DDB2-AD4B-A2C1-0AD92D2BD23E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M26" authorId="0" shapeId="0" xr:uid="{E881468B-DEFF-394E-85DB-796440247253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M27" authorId="0" shapeId="0" xr:uid="{14675253-0475-4843-9480-9281A5FC47BF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28" authorId="0" shapeId="0" xr:uid="{26072573-14EA-AB42-A1D1-5D6057B31C02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M29" authorId="0" shapeId="0" xr:uid="{C67D29CD-892C-ED49-BC06-4AC7346C89C6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J31" authorId="0" shapeId="0" xr:uid="{6B2EFD63-DFA4-684C-AA7B-7CA581104D37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M32" authorId="0" shapeId="0" xr:uid="{0AF4762D-D8DF-3A40-8A67-09AA22261397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M33" authorId="0" shapeId="0" xr:uid="{298B38F5-3F34-9348-997E-D0F38474C8B7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M34" authorId="0" shapeId="0" xr:uid="{058AA8D3-6347-CC4D-B386-A2F59B443A33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M35" authorId="0" shapeId="0" xr:uid="{0A1763B1-A336-CD49-BCFD-EBB61458F351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M36" authorId="0" shapeId="0" xr:uid="{E8912AFA-E94D-834A-86AB-FC56ACB28953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E37" authorId="0" shapeId="0" xr:uid="{15D0CB8C-F27A-F64A-B26B-C99762242365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37" authorId="0" shapeId="0" xr:uid="{BAE541A4-20C0-5541-9D42-357909EA90B8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37" authorId="0" shapeId="0" xr:uid="{4B742039-6440-314C-96FE-73B4878555FA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37" authorId="0" shapeId="0" xr:uid="{D8A9C017-676F-A64A-A8EC-E58C108B0002}">
      <text>
        <r>
          <rPr>
            <b/>
            <sz val="8"/>
            <rFont val="Verdana"/>
            <family val="2"/>
          </rPr>
          <t xml:space="preserve">E: Estimated value </t>
        </r>
      </text>
    </comment>
    <comment ref="I37" authorId="0" shapeId="0" xr:uid="{A1174C71-FDC7-1642-8686-48327594D252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37" authorId="0" shapeId="0" xr:uid="{01447415-F113-124E-B105-210D0DCACC3B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37" authorId="0" shapeId="0" xr:uid="{CDC8C5E2-5042-084F-A11A-A4437A1B28B3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37" authorId="0" shapeId="0" xr:uid="{6EB112C5-E0F6-5543-A02D-9756D8E0DFF5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37" authorId="0" shapeId="0" xr:uid="{22F75B6D-B9B9-AA42-BBE0-0970C6267BF4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H38" authorId="0" shapeId="0" xr:uid="{EFA3A27D-4063-6D46-929C-20645F8F848A}">
      <text>
        <r>
          <rPr>
            <b/>
            <sz val="8"/>
            <rFont val="Verdana"/>
            <family val="2"/>
          </rPr>
          <t xml:space="preserve">B: Break </t>
        </r>
      </text>
    </comment>
    <comment ref="M38" authorId="0" shapeId="0" xr:uid="{B2A087C8-E982-4547-9E6B-378FA41ABDDC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M39" authorId="0" shapeId="0" xr:uid="{B47EB295-D98B-194F-B96F-CC095DC56087}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  <comment ref="M42" authorId="0" shapeId="0" xr:uid="{322AD76A-F436-BA44-9013-A28D49A87928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</commentList>
</comments>
</file>

<file path=xl/sharedStrings.xml><?xml version="1.0" encoding="utf-8"?>
<sst xmlns="http://schemas.openxmlformats.org/spreadsheetml/2006/main" count="10231" uniqueCount="349">
  <si>
    <t>LOCATION</t>
  </si>
  <si>
    <t>INDICATOR</t>
  </si>
  <si>
    <t>SUBJECT</t>
  </si>
  <si>
    <t>MEASURE</t>
  </si>
  <si>
    <t>FREQUENCY</t>
  </si>
  <si>
    <t>TIME</t>
  </si>
  <si>
    <t>Value</t>
  </si>
  <si>
    <t>Flag Codes</t>
  </si>
  <si>
    <t>AUS</t>
  </si>
  <si>
    <t>GDEXPRD</t>
  </si>
  <si>
    <t>TOT</t>
  </si>
  <si>
    <t>MLN_USD</t>
  </si>
  <si>
    <t>A</t>
  </si>
  <si>
    <t>AUT</t>
  </si>
  <si>
    <t>BEL</t>
  </si>
  <si>
    <t>CAN</t>
  </si>
  <si>
    <t>CZE</t>
  </si>
  <si>
    <t>DNK</t>
  </si>
  <si>
    <t>FIN</t>
  </si>
  <si>
    <t>FRA</t>
  </si>
  <si>
    <t>DEU</t>
  </si>
  <si>
    <t>GRC</t>
  </si>
  <si>
    <t>HUN</t>
  </si>
  <si>
    <t>ISL</t>
  </si>
  <si>
    <t>IRL</t>
  </si>
  <si>
    <t>ITA</t>
  </si>
  <si>
    <t>JPN</t>
  </si>
  <si>
    <t>KOR</t>
  </si>
  <si>
    <t>LUX</t>
  </si>
  <si>
    <t>MEX</t>
  </si>
  <si>
    <t>NLD</t>
  </si>
  <si>
    <t>NZL</t>
  </si>
  <si>
    <t>NOR</t>
  </si>
  <si>
    <t>POL</t>
  </si>
  <si>
    <t>PRT</t>
  </si>
  <si>
    <t>SVK</t>
  </si>
  <si>
    <t>ESP</t>
  </si>
  <si>
    <t>SWE</t>
  </si>
  <si>
    <t>CHE</t>
  </si>
  <si>
    <t>TUR</t>
  </si>
  <si>
    <t>GBR</t>
  </si>
  <si>
    <t>USA</t>
  </si>
  <si>
    <t>ARG</t>
  </si>
  <si>
    <t>CHL</t>
  </si>
  <si>
    <t>CHN</t>
  </si>
  <si>
    <t>EST</t>
  </si>
  <si>
    <t>ISR</t>
  </si>
  <si>
    <t>ROU</t>
  </si>
  <si>
    <t>RUS</t>
  </si>
  <si>
    <t>SGP</t>
  </si>
  <si>
    <t>SVN</t>
  </si>
  <si>
    <t>ZAF</t>
  </si>
  <si>
    <t>TWN</t>
  </si>
  <si>
    <t>OECD</t>
  </si>
  <si>
    <t>LVA</t>
  </si>
  <si>
    <t>LTU</t>
  </si>
  <si>
    <t>COL</t>
  </si>
  <si>
    <t>EU27_2020</t>
  </si>
  <si>
    <t>CRI</t>
  </si>
  <si>
    <t>Étiquettes de lignes</t>
  </si>
  <si>
    <t>Total général</t>
  </si>
  <si>
    <t>Étiquettes de colonnes</t>
  </si>
  <si>
    <t>Somme de Value</t>
  </si>
  <si>
    <t>Đức</t>
  </si>
  <si>
    <t>Pháp</t>
  </si>
  <si>
    <t>Mỹ</t>
  </si>
  <si>
    <t>Nhật Bản</t>
  </si>
  <si>
    <t>Hàn Quốc</t>
  </si>
  <si>
    <t>Trung Quốc</t>
  </si>
  <si>
    <t>PC_GDP</t>
  </si>
  <si>
    <t>(vide)</t>
  </si>
  <si>
    <t>(Tous)</t>
  </si>
  <si>
    <t>Max. de Value</t>
  </si>
  <si>
    <t>Anh</t>
  </si>
  <si>
    <t>% TQ</t>
  </si>
  <si>
    <t>% Mỹ</t>
  </si>
  <si>
    <t>% năm</t>
  </si>
  <si>
    <t>TB</t>
  </si>
  <si>
    <t>Japan</t>
  </si>
  <si>
    <t>Yen, Millions</t>
  </si>
  <si>
    <t/>
  </si>
  <si>
    <t>Korea</t>
  </si>
  <si>
    <t>Won, Millions</t>
  </si>
  <si>
    <t>United States</t>
  </si>
  <si>
    <t>US Dollar, Millions</t>
  </si>
  <si>
    <t>Enterprise</t>
  </si>
  <si>
    <t>United Kingdom</t>
  </si>
  <si>
    <t>Pound Sterling, Millions</t>
  </si>
  <si>
    <t>Germany</t>
  </si>
  <si>
    <t>Euro, Millions</t>
  </si>
  <si>
    <t xml:space="preserve">  China (People's Republic of)</t>
  </si>
  <si>
    <t>Yuan Renminbi, Millions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</si>
  <si>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</si>
  <si>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</si>
  <si>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</si>
  <si>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</si>
  <si>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</si>
  <si>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</si>
  <si>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</si>
  <si>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</si>
  <si>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</si>
  <si>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Higher education</t>
  </si>
  <si>
    <t>Private non-profit</t>
  </si>
  <si>
    <t>Govt</t>
  </si>
  <si>
    <t>Other</t>
  </si>
  <si>
    <t>Total</t>
  </si>
  <si>
    <t>Doanh nghiệp</t>
  </si>
  <si>
    <t>Giáo dục đại học</t>
  </si>
  <si>
    <t>Chính phủ</t>
  </si>
  <si>
    <t>&lt;?xml version="1.0" encoding="utf-16"?&gt;&lt;WebTableParameter xmlns:xsd="http://www.w3.org/2001/XMLSchema" xmlns:xsi="http://www.w3.org/2001/XMLSchema-instance" xmlns="http://stats.oecd.org/OECDStatWS/2004/03/01/"&gt;&lt;DataTable Code="GBARD_NABS2007" HasMetadata="true"&gt;&lt;Name LocaleIsoCode="en"&gt;Government budget allocations for R&amp;amp;D&lt;/Name&gt;&lt;Name LocaleIsoCode="fr"&gt;Crédits budgétaires publics de R-D&lt;/Name&gt;&lt;Dimension Code="COUNTRY"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LocaleIsoCode="en"&gt;Türkiye&lt;/Name&gt;&lt;Name LocaleIsoCode="fr"&gt;Türkiye&lt;/Name&gt;&lt;/Member&gt;&lt;Member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Code="NMEC" HasMetadata="false" HasOnlyUnitMetadata="false" HasChild="1"&gt;&lt;Name LocaleIsoCode="en"&gt;Non-OECD Economies&lt;/Name&gt;&lt;Name LocaleIsoCode="fr"&gt;Économies non-OCDE&lt;/Name&gt;&lt;ChildMember Code="ARG" HasMetadata="false" HasOnlyUnitMetadata="false" HasChild="0"&gt;&lt;Name LocaleIsoCode="en"&gt;Argentina&lt;/Name&gt;&lt;Name LocaleIsoCode="fr"&gt;Argentine&lt;/Name&gt;&lt;/ChildMember&gt;&lt;ChildMember Code="ROU" HasMetadata="false" HasOnlyUnitMetadata="false" HasChild="0"&gt;&lt;Name LocaleIsoCode="en"&gt;Romania&lt;/Name&gt;&lt;Name LocaleIsoCode="fr"&gt;Roumanie&lt;/Name&gt;&lt;/ChildMember&gt;&lt;ChildMember Code="RUS" HasMetadata="false" HasOnlyUnitMetadata="false" HasChild="0"&gt;&lt;Name LocaleIsoCode="en"&gt;Russia&lt;/Name&gt;&lt;Name LocaleIsoCode="fr"&gt;Russie&lt;/Name&gt;&lt;/ChildMember&gt;&lt;ChildMember Code="TWN" HasMetadata="false" HasOnlyUnitMetadata="false" HasChild="0"&gt;&lt;Name LocaleIsoCode="en"&gt;Chinese Taipei&lt;/Name&gt;&lt;Name LocaleIsoCode="fr"&gt;Taipei chinois&lt;/Name&gt;&lt;/ChildMember&gt;&lt;/Member&gt;&lt;/Dimension&gt;&lt;Dimension Code="SEO" HasMetadata="false" Display="labels"&gt;&lt;Name LocaleIsoCode="en"&gt;Socio economic objective&lt;/Name&gt;&lt;Name LocaleIsoCode="fr"&gt;Objectif socio économique&lt;/Name&gt;&lt;Member Code="_T" HasMetadata="false" HasOnlyUnitMetadata="false" HasChild="1"&gt;&lt;Name LocaleIsoCode="en"&gt;Total&lt;/Name&gt;&lt;Name LocaleIsoCode="fr"&gt;Total&lt;/Name&gt;&lt;ChildMember Code="_T_XGUF" HasMetadata="false" HasOnlyUnitMetadata="false" HasChild="0"&gt;&lt;Name LocaleIsoCode="en"&gt;Total GBARD excluding GUF&lt;/Name&gt;&lt;Name LocaleIsoCode="fr"&gt;Total GBARD excluding GUF&lt;/Name&gt;&lt;/ChildMember&gt;&lt;ChildMember Code="NABS01" HasMetadata="false" HasOnlyUnitMetadata="false" HasChild="0"&gt;&lt;Name LocaleIsoCode="en"&gt;Exploration and exploitation of the Earth&lt;/Name&gt;&lt;Name LocaleIsoCode="fr"&gt;Exploration and exploitation of the Earth&lt;/Name&gt;&lt;/ChildMember&gt;&lt;ChildMember Code="NABS02" HasMetadata="false" HasOnlyUnitMetadata="false" HasChild="0"&gt;&lt;Name LocaleIsoCode="en"&gt;Environment&lt;/Name&gt;&lt;Name LocaleIsoCode="fr"&gt;Environment&lt;/Name&gt;&lt;/ChildMember&gt;&lt;ChildMember Code="NABS03" HasMetadata="false" HasOnlyUnitMetadata="false" HasChild="0"&gt;&lt;Name LocaleIsoCode="en"&gt;Exploration and exploitation of space&lt;/Name&gt;&lt;Name LocaleIsoCode="fr"&gt;Exploration and exploitation of space&lt;/Name&gt;&lt;/ChildMember&gt;&lt;ChildMember Code="NABS04" HasMetadata="false" HasOnlyUnitMetadata="false" HasChild="0"&gt;&lt;Name LocaleIsoCode="en"&gt;Transport, telecommunication and other infrastructures&lt;/Name&gt;&lt;Name LocaleIsoCode="fr"&gt;Transport, telecommunication and other infrastructures&lt;/Name&gt;&lt;/ChildMember&gt;&lt;ChildMember Code="NABS05" HasMetadata="false" HasOnlyUnitMetadata="false" HasChild="0"&gt;&lt;Name LocaleIsoCode="en"&gt;Energy&lt;/Name&gt;&lt;Name LocaleIsoCode="fr"&gt;Energy&lt;/Name&gt;&lt;/ChildMember&gt;&lt;ChildMember Code="NABS06" HasMetadata="false" HasOnlyUnitMetadata="false" HasChild="0"&gt;&lt;Name LocaleIsoCode="en"&gt;Industrial production and technology&lt;/Name&gt;&lt;Name LocaleIsoCode="fr"&gt;Industrial production and technology&lt;/Name&gt;&lt;/ChildMember&gt;&lt;ChildMember Code="NABS07" HasMetadata="false" HasOnlyUnitMetadata="false" HasChild="0"&gt;&lt;Name LocaleIsoCode="en"&gt;Health&lt;/Name&gt;&lt;Name LocaleIsoCode="fr"&gt;Health&lt;/Name&gt;&lt;/ChildMember&gt;&lt;ChildMember Code="NABS08" HasMetadata="false" HasOnlyUnitMetadata="false" HasChild="0"&gt;&lt;Name LocaleIsoCode="en"&gt;Agriculture&lt;/Name&gt;&lt;Name LocaleIsoCode="fr"&gt;Agriculture&lt;/Name&gt;&lt;/ChildMember&gt;&lt;ChildMember Code="NABS09" HasMetadata="false" HasOnlyUnitMetadata="false" HasChild="0"&gt;&lt;Name LocaleIsoCode="en"&gt;Education&lt;/Name&gt;&lt;Name LocaleIsoCode="fr"&gt;Education&lt;/Name&gt;&lt;/ChildMember&gt;&lt;ChildMember Code="NABS10" HasMetadata="false" HasOnlyUnitMetadata="false" HasChild="0"&gt;&lt;Name LocaleIsoCode="en"&gt;Culture, recreation, religion and mass media&lt;/Name&gt;&lt;Name LocaleIsoCode="fr"&gt;Culture, recreation, religion and mass media&lt;/Name&gt;&lt;/ChildMember&gt;&lt;ChildMember Code="NABS11" HasMetadata="false" HasOnlyUnitMetadata="false" HasChild="0"&gt;&lt;Name LocaleIsoCode="en"&gt;Political and social systems, structures and processes&lt;/Name&gt;&lt;Name LocaleIsoCode="fr"&gt;Political and social systems, structures and processes&lt;/Name&gt;&lt;/ChildMember&gt;&lt;ChildMember Code="NABS14" HasMetadata="false" HasOnlyUnitMetadata="false" HasChild="0" IsDisplayed="true"&gt;&lt;Name LocaleIsoCode="en"&gt;Defence&lt;/Name&gt;&lt;Name LocaleIsoCode="fr"&gt;Defence&lt;/Name&gt;&lt;/ChildMember&gt;&lt;ChildMember Code="NABS12_13" HasMetadata="false" HasOnlyUnitMetadata="false" HasChild="1"&gt;&lt;Name LocaleIsoCode="en"&gt;General advancement of knowledge&lt;/Name&gt;&lt;Name LocaleIsoCode="fr"&gt;General advancement of knowledge&lt;/Name&gt;&lt;ChildMember Code="NABS12" HasMetadata="false" HasOnlyUnitMetadata="false" HasChild="1"&gt;&lt;Name LocaleIsoCode="en"&gt;General advancement of knowledge: R&amp;amp;D financed from General University Funds (GUF)&lt;/Name&gt;&lt;Name LocaleIsoCode="fr"&gt;General advancement of knowledge: R&amp;amp;D financed from General University Funds (GUF)&lt;/Name&gt;&lt;ChildMember Code="NABS121" HasMetadata="false" HasOnlyUnitMetadata="false" HasChild="0"&gt;&lt;Name LocaleIsoCode="en"&gt;R&amp;amp;D related to Natural sciences - financed from GUF  &lt;/Name&gt;&lt;Name LocaleIsoCode="fr"&gt;R&amp;amp;D related to Natural sciences - financed from GUF  &lt;/Name&gt;&lt;/ChildMember&gt;&lt;ChildMember Code="NABS122" HasMetadata="false" HasOnlyUnitMetadata="false" HasChild="0"&gt;&lt;Name LocaleIsoCode="en"&gt;R&amp;amp;D related to Engineering and technology - financed from GUF  &lt;/Name&gt;&lt;Name LocaleIsoCode="fr"&gt;R&amp;amp;D related to Engineering and technology - financed from GUF  &lt;/Name&gt;&lt;/ChildMember&gt;&lt;ChildMember Code="NABS123" HasMetadata="false" HasOnlyUnitMetadata="false" HasChild="0"&gt;&lt;Name LocaleIsoCode="en"&gt;R&amp;amp;D related to Medical and health sciences - financed from GUF  &lt;/Name&gt;&lt;Name LocaleIsoCode="fr"&gt;R&amp;amp;D related to Medical and health sciences - financed from GUF  &lt;/Name&gt;&lt;/ChildMember&gt;&lt;ChildMember Code="NABS124" HasMetadata="false" HasOnlyUnitMetadata="false" HasChild="0"&gt;&lt;Name LocaleIsoCode="en"&gt;R&amp;amp;D related to Agricultural and veterinary sciences - financed from GUF  &lt;/Name&gt;&lt;Name LocaleIsoCode="fr"&gt;R&amp;amp;D related to Agricultural and veterinary sciences - financed from GUF  &lt;/Name&gt;&lt;/ChildMember&gt;&lt;ChildMember Code="NABS125" HasMetadata="false" HasOnlyUnitMetadata="false" HasChild="0"&gt;&lt;Name LocaleIsoCode="en"&gt;R&amp;amp;D related to Social sciences - financed from GUF  &lt;/Name&gt;&lt;Name LocaleIsoCode="fr"&gt;R&amp;amp;D related to Social sciences - financed from GUF  &lt;/Name&gt;&lt;/ChildMember&gt;&lt;ChildMember Code="NABS126" HasMetadata="false" HasOnlyUnitMetadata="false" HasChild="0"&gt;&lt;Name LocaleIsoCode="en"&gt;R&amp;amp;D related to Humanities and the arts - financed from GUF  &lt;/Name&gt;&lt;Name LocaleIsoCode="fr"&gt;R&amp;amp;D related to Humanities and the arts - financed from GUF  &lt;/Name&gt;&lt;/ChildMember&gt;&lt;/ChildMember&gt;&lt;ChildMember Code="NABS13" HasMetadata="false" HasOnlyUnitMetadata="false" HasChild="1"&gt;&lt;Name LocaleIsoCode="en"&gt;General advancement of knowledge: R&amp;amp;D financed from sources other than GUF&lt;/Name&gt;&lt;Name LocaleIsoCode="fr"&gt;General advancement of knowledge: R&amp;amp;D financed from sources other than GUF&lt;/Name&gt;&lt;ChildMember Code="NABS131" HasMetadata="false" HasOnlyUnitMetadata="false" HasChild="0"&gt;&lt;Name LocaleIsoCode="en"&gt;R&amp;amp;D related to Natural sciences - financed from sources other than GUF&lt;/Name&gt;&lt;Name LocaleIsoCode="fr"&gt;R&amp;amp;D related to Natural sciences - financed from sources other than GUF&lt;/Name&gt;&lt;/ChildMember&gt;&lt;ChildMember Code="NABS132" HasMetadata="false" HasOnlyUnitMetadata="false" HasChild="0"&gt;&lt;Name LocaleIsoCode="en"&gt;R&amp;amp;D related to Engineering and technology - financed from sources other than GUF&lt;/Name&gt;&lt;Name LocaleIsoCode="fr"&gt;R&amp;amp;D related to Engineering and technology - financed from sources other than GUF&lt;/Name&gt;&lt;/ChildMember&gt;&lt;ChildMember Code="NABS133" HasMetadata="false" HasOnlyUnitMetadata="false" HasChild="0"&gt;&lt;Name LocaleIsoCode="en"&gt;R&amp;amp;D related to Medical and health sciences - financed from sources other than GUF  &lt;/Name&gt;&lt;Name LocaleIsoCode="fr"&gt;R&amp;amp;D related to Medical and health sciences - financed from sources other than GUF  &lt;/Name&gt;&lt;/ChildMember&gt;&lt;ChildMember Code="NABS134" HasMetadata="false" HasOnlyUnitMetadata="false" HasChild="0"&gt;&lt;Name LocaleIsoCode="en"&gt;R&amp;amp;D related to Agricultural and vetinary sciences - financed from sources other than GUF &lt;/Name&gt;&lt;Name LocaleIsoCode="fr"&gt;R&amp;amp;D related to Agricultural and vetinary sciences - financed from sources other than GUF &lt;/Name&gt;&lt;/ChildMember&gt;&lt;ChildMember Code="NABS135" HasMetadata="false" HasOnlyUnitMetadata="false" HasChild="0"&gt;&lt;Name LocaleIsoCode="en"&gt;R&amp;amp;D related to Social sciences - financed from sources other than GUF&lt;/Name&gt;&lt;Name LocaleIsoCode="fr"&gt;R&amp;amp;D related to Social sciences - financed from sources other than GUF&lt;/Name&gt;&lt;/ChildMember&gt;&lt;ChildMember Code="NABS136" HasMetadata="false" HasOnlyUnitMetadata="false" HasChild="0"&gt;&lt;Name LocaleIsoCode="en"&gt;R&amp;amp;D related to Humanities and the arts - financed from sources other than GUF &lt;/Name&gt;&lt;Name LocaleIsoCode="fr"&gt;R&amp;amp;D related to Humanities and the arts - financed from sources other than GUF &lt;/Name&gt;&lt;/ChildMember&gt;&lt;/ChildMember&gt;&lt;/ChildMember&gt;&lt;/Member&gt;&lt;/Dimension&gt;&lt;Dimension Code="MEASURE" HasMetadata="false" Display="labels"&gt;&lt;Name LocaleIsoCode="en"&gt;Measure&lt;/Name&gt;&lt;Name LocaleIsoCode="fr"&gt;Mesure&lt;/Name&gt;&lt;Member Code="MIO_NAC" HasMetadata="false" HasOnlyUnitMetadata="false" HasChild="0"&gt;&lt;Name LocaleIsoCode="en"&gt;National Currency&lt;/Name&gt;&lt;Name LocaleIsoCode="fr"&gt;Monnaie Nationale&lt;/Name&gt;&lt;/Member&gt;&lt;Member Code="DF6" HasMetadata="false" HasOnlyUnitMetadata="false" HasChild="0" IsDisplayed="true"&gt;&lt;Name LocaleIsoCode="en"&gt;2015 Dollars - Constant prices and PPPs&lt;/Name&gt;&lt;Name LocaleIsoCode="fr"&gt;Dollars de 2015 - Prix et PPA constants&lt;/Name&gt;&lt;/Member&gt;&lt;Member Code="DC6" HasMetadata="false" HasOnlyUnitMetadata="false" HasChild="0"&gt;&lt;Name LocaleIsoCode="en"&gt;PPP Dollars - Current prices&lt;/Name&gt;&lt;Name LocaleIsoCode="fr"&gt;Dollars PPA - Prix courants&lt;/Name&gt;&lt;/Member&gt;&lt;/Dimension&gt;&lt;Dimension Code="YEAR" HasMetadata="false" CommonCode="TIME"&gt;&lt;Name LocaleIsoCode="en"&gt;Year&lt;/Name&gt;&lt;Name LocaleIsoCode="fr"&gt;Année&lt;/Name&gt;&lt;Member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LocaleIsoCode="fr"&gt;2019&lt;/Name&gt;&lt;/Member&gt;&lt;Member Code="2020" HasMetadata="false"&gt;&lt;Name LocaleIsoCode="en"&gt;2020&lt;/Name&gt;&lt;Name LocaleIsoCode="fr"&gt;2020&lt;/Name&gt;&lt;/Member&gt;&lt;Member Code="2021" HasMetadata="false"&gt;&lt;Name LocaleIsoCode="en"&gt;2021&lt;/Name&gt;&lt;Name LocaleIsoCode="fr"&gt;2021&lt;/Name&gt;&lt;/Member&gt;&lt;Member Code="2022" HasMetadata="false"&gt;&lt;Name LocaleIsoCode="en"&gt;2022&lt;/Name&gt;&lt;Name LocaleIsoCode="fr"&gt;2022&lt;/Name&gt;&lt;/Member&gt;&lt;Member Code="2023" HasMetadata="false"&gt;&lt;Name LocaleIsoCode="en"&gt;2023&lt;/Name&gt;&lt;Name LocaleIsoCode="fr"&gt;2023&lt;/Name&gt;&lt;/Member&gt;&lt;/Dimension&gt;&lt;WBOSInformations&gt;&lt;TimeDimension WebTreeWasUsed="false"&gt;&lt;NumberOfPeriods Annual="10" Semesters="0" Quarters="0" Months="0" Weeks="0" Days="0" /&gt;&lt;/TimeDimension&gt;&lt;/WBOSInformations&gt;&lt;Tabulation Axis="horizontal"&gt;&lt;Dimension Code="YEAR" CommonCode="TIME" /&gt;&lt;/Tabulation&gt;&lt;Tabulation Axis="vertical"&gt;&lt;Dimension Code="COUNTRY" CommonCode="LOCATION" /&gt;&lt;/Tabulation&gt;&lt;Tabulation Axis="page"&gt;&lt;Dimension Code="SEO" /&gt;&lt;Dimension Code="MEASURE" /&gt;&lt;/Tabulation&gt;&lt;Formatting&gt;&lt;Labels LocaleIsoCode="en" /&gt;&lt;Power&gt;0&lt;/Power&gt;&lt;Decimals&gt;-1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</si>
  <si>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Government budget allocations for R&amp;D</t>
  </si>
  <si>
    <t>Socio economic objective</t>
  </si>
  <si>
    <t>Defence</t>
  </si>
  <si>
    <t>Measure</t>
  </si>
  <si>
    <t>2015 Dollars - Constant prices and PPPs</t>
  </si>
  <si>
    <t>Year</t>
  </si>
  <si>
    <t>2022</t>
  </si>
  <si>
    <t>Country</t>
  </si>
  <si>
    <t>Unit</t>
  </si>
  <si>
    <t>Australia</t>
  </si>
  <si>
    <t>US Dollar, Millions, 2015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</si>
  <si>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</si>
  <si>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</si>
  <si>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</si>
  <si>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</si>
  <si>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</si>
  <si>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</si>
  <si>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</si>
  <si>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</si>
  <si>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</si>
  <si>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</si>
  <si>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</si>
  <si>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</si>
  <si>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</si>
  <si>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</si>
  <si>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</si>
  <si>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</si>
  <si>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</si>
  <si>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</si>
  <si>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</si>
  <si>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</si>
  <si>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</si>
  <si>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</si>
  <si>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</si>
  <si>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</si>
  <si>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</si>
  <si>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</si>
  <si>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</si>
  <si>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</si>
  <si>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</si>
  <si>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</si>
  <si>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Non-OECD Economies</t>
  </si>
  <si>
    <t xml:space="preserve">  Romania</t>
  </si>
  <si>
    <t xml:space="preserve">  Chinese Taipei</t>
  </si>
  <si>
    <t>Data extracted on 02 Nov 2023 04:01 UTC (GMT) from OECD.Stat</t>
  </si>
  <si>
    <t>Legend:</t>
  </si>
  <si>
    <t>D:</t>
  </si>
  <si>
    <t>Difference in methodology</t>
  </si>
  <si>
    <t>P:</t>
  </si>
  <si>
    <t>Provisional value</t>
  </si>
  <si>
    <t>E:</t>
  </si>
  <si>
    <t>Estimated value</t>
  </si>
  <si>
    <t>B:</t>
  </si>
  <si>
    <t>Break</t>
  </si>
  <si>
    <t>s:</t>
  </si>
  <si>
    <t>Unrevised breakdown not adding to the revised total</t>
  </si>
  <si>
    <t>m:</t>
  </si>
  <si>
    <t>Underestimated or based on underestimated data</t>
  </si>
  <si>
    <t>C:</t>
  </si>
  <si>
    <t>Non-publishable and confidential value</t>
  </si>
  <si>
    <t>TIV of arms exports from China</t>
  </si>
  <si>
    <t xml:space="preserve"> 1950-2022</t>
  </si>
  <si>
    <t>Figures are SIPRI Trend Indicator Values (TIVs) expressed in millions.</t>
  </si>
  <si>
    <t>Figures may not add up due to the conventions of rounding.</t>
  </si>
  <si>
    <t>A '0' indicates that the value of deliveries is less than 0.5m</t>
  </si>
  <si>
    <t>For more information</t>
  </si>
  <si>
    <t xml:space="preserve"> see http://www.sipri.org/databases/armstransfers/sources-and-methods/</t>
  </si>
  <si>
    <t>Source: SIPRI Arms Transfers Database</t>
  </si>
  <si>
    <t>Generated: 02 November 2023</t>
  </si>
  <si>
    <t>Afghanistan</t>
  </si>
  <si>
    <t>Albania</t>
  </si>
  <si>
    <t>Algeria</t>
  </si>
  <si>
    <t>Angola</t>
  </si>
  <si>
    <t>Argentina</t>
  </si>
  <si>
    <t>Armenia</t>
  </si>
  <si>
    <t>Bahamas</t>
  </si>
  <si>
    <t>Bahrain</t>
  </si>
  <si>
    <t>Bangladesh</t>
  </si>
  <si>
    <t>Belarus</t>
  </si>
  <si>
    <t>Benin</t>
  </si>
  <si>
    <t>Bolivia</t>
  </si>
  <si>
    <t>Bosnia-Herzegovina</t>
  </si>
  <si>
    <t>Burkina Faso</t>
  </si>
  <si>
    <t>Burundi</t>
  </si>
  <si>
    <t>Cambodia</t>
  </si>
  <si>
    <t>Cameroon</t>
  </si>
  <si>
    <t>Central African Republic</t>
  </si>
  <si>
    <t>Chad</t>
  </si>
  <si>
    <t>Congo</t>
  </si>
  <si>
    <t>Cote d'Ivoire</t>
  </si>
  <si>
    <t>Djibouti</t>
  </si>
  <si>
    <t>DR Congo</t>
  </si>
  <si>
    <t>Ecuador</t>
  </si>
  <si>
    <t>Egypt</t>
  </si>
  <si>
    <t>Equatorial Guinea</t>
  </si>
  <si>
    <t>Eritrea</t>
  </si>
  <si>
    <t>Ethiopia</t>
  </si>
  <si>
    <t>FNLA (Angola)*</t>
  </si>
  <si>
    <t>Gabon</t>
  </si>
  <si>
    <t>Gambia</t>
  </si>
  <si>
    <t>Ghana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</si>
  <si>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</si>
  <si>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</si>
  <si>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</si>
  <si>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</si>
  <si>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</si>
  <si>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</si>
  <si>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</si>
  <si>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</si>
  <si>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Kenya</t>
  </si>
  <si>
    <t>Khmer Rouge (Cambodia)*</t>
  </si>
  <si>
    <t>Kuwait</t>
  </si>
  <si>
    <t>Kyrgyzstan</t>
  </si>
  <si>
    <t>Laos</t>
  </si>
  <si>
    <t>Libya</t>
  </si>
  <si>
    <t>Malawi</t>
  </si>
  <si>
    <t>Malaysia</t>
  </si>
  <si>
    <t>Mali</t>
  </si>
  <si>
    <t>Mauritania</t>
  </si>
  <si>
    <t>Morocco</t>
  </si>
  <si>
    <t>Mozambique</t>
  </si>
  <si>
    <t>Mujahedin (Afghanistan)*</t>
  </si>
  <si>
    <t>Myanmar</t>
  </si>
  <si>
    <t>Namibia</t>
  </si>
  <si>
    <t>Nepal</t>
  </si>
  <si>
    <t>Nicaragua</t>
  </si>
  <si>
    <t>Niger</t>
  </si>
  <si>
    <t>Nigeria</t>
  </si>
  <si>
    <t>North Korea</t>
  </si>
  <si>
    <t>Oman</t>
  </si>
  <si>
    <t>Pakistan</t>
  </si>
  <si>
    <t>Papua New Guinea</t>
  </si>
  <si>
    <t>Peru</t>
  </si>
  <si>
    <t>Qatar</t>
  </si>
  <si>
    <t>Romania</t>
  </si>
  <si>
    <t>Russia</t>
  </si>
  <si>
    <t>Rwanda</t>
  </si>
  <si>
    <t>Saudi Arabia</t>
  </si>
  <si>
    <t>Senegal</t>
  </si>
  <si>
    <t>Serbia</t>
  </si>
  <si>
    <t>Seychelles</t>
  </si>
  <si>
    <t>Sierra Leone</t>
  </si>
  <si>
    <t>Slovakia</t>
  </si>
  <si>
    <t>Somalia</t>
  </si>
  <si>
    <t>South Sudan</t>
  </si>
  <si>
    <t>Sri Lanka</t>
  </si>
  <si>
    <t>Sudan</t>
  </si>
  <si>
    <t>Syria</t>
  </si>
  <si>
    <t>Tajikistan</t>
  </si>
  <si>
    <t>Tanzania</t>
  </si>
  <si>
    <t>Thailand</t>
  </si>
  <si>
    <t>Timor-Leste</t>
  </si>
  <si>
    <t>Trinidad and Tobago</t>
  </si>
  <si>
    <t>Tunisia</t>
  </si>
  <si>
    <t>Turkiye</t>
  </si>
  <si>
    <t>Turkmenistan</t>
  </si>
  <si>
    <t>UAE</t>
  </si>
  <si>
    <t>Uganda</t>
  </si>
  <si>
    <t>United Wa State (Myanmar)*</t>
  </si>
  <si>
    <t>unknown recipient(s)</t>
  </si>
  <si>
    <t>Uzbekistan</t>
  </si>
  <si>
    <t>Venezuela</t>
  </si>
  <si>
    <t>Viet Minh (France)*</t>
  </si>
  <si>
    <t>Viet Nam</t>
  </si>
  <si>
    <t>Yemen</t>
  </si>
  <si>
    <t>Zambia</t>
  </si>
  <si>
    <t>Zimbabwe</t>
  </si>
  <si>
    <t xml:space="preserve"> Angola</t>
  </si>
  <si>
    <t xml:space="preserve"> Benin</t>
  </si>
  <si>
    <t xml:space="preserve"> Botswana</t>
  </si>
  <si>
    <t xml:space="preserve"> Burkina Faso</t>
  </si>
  <si>
    <t xml:space="preserve"> Burundi</t>
  </si>
  <si>
    <t xml:space="preserve"> Cabo Verde</t>
  </si>
  <si>
    <t xml:space="preserve"> Cameroon</t>
  </si>
  <si>
    <t xml:space="preserve"> Central African Republic</t>
  </si>
  <si>
    <t xml:space="preserve"> Chad</t>
  </si>
  <si>
    <t xml:space="preserve"> Comoros</t>
  </si>
  <si>
    <t xml:space="preserve"> Djibouti</t>
  </si>
  <si>
    <t xml:space="preserve"> Egypt</t>
  </si>
  <si>
    <t xml:space="preserve"> Equatorial Guinea</t>
  </si>
  <si>
    <t xml:space="preserve"> Eritrea</t>
  </si>
  <si>
    <t xml:space="preserve"> Eswatini</t>
  </si>
  <si>
    <t xml:space="preserve"> Ethiopia</t>
  </si>
  <si>
    <t xml:space="preserve"> Gabon</t>
  </si>
  <si>
    <t xml:space="preserve"> Gambia</t>
  </si>
  <si>
    <t xml:space="preserve"> Guinea</t>
  </si>
  <si>
    <t xml:space="preserve"> Guinea-Bissau</t>
  </si>
  <si>
    <t xml:space="preserve"> Kenya</t>
  </si>
  <si>
    <t xml:space="preserve"> Lesotho</t>
  </si>
  <si>
    <t xml:space="preserve"> Liberia</t>
  </si>
  <si>
    <t xml:space="preserve"> Libya</t>
  </si>
  <si>
    <t xml:space="preserve"> Madagascar</t>
  </si>
  <si>
    <t xml:space="preserve"> Malawi</t>
  </si>
  <si>
    <t xml:space="preserve"> Mali</t>
  </si>
  <si>
    <t xml:space="preserve"> Mauritania</t>
  </si>
  <si>
    <t xml:space="preserve"> Mauritius</t>
  </si>
  <si>
    <t xml:space="preserve"> Morocco</t>
  </si>
  <si>
    <t xml:space="preserve"> Mozambique</t>
  </si>
  <si>
    <t xml:space="preserve"> Namibia</t>
  </si>
  <si>
    <t xml:space="preserve"> Niger</t>
  </si>
  <si>
    <t xml:space="preserve"> Nigeria</t>
  </si>
  <si>
    <t xml:space="preserve"> Rwanda</t>
  </si>
  <si>
    <t xml:space="preserve"> São Tomé and Príncipe</t>
  </si>
  <si>
    <t xml:space="preserve"> Senegal</t>
  </si>
  <si>
    <t xml:space="preserve"> Seychelles</t>
  </si>
  <si>
    <t xml:space="preserve"> Sierra Leone</t>
  </si>
  <si>
    <t xml:space="preserve"> Somalia</t>
  </si>
  <si>
    <t xml:space="preserve"> South Africa</t>
  </si>
  <si>
    <t xml:space="preserve"> South Sudan</t>
  </si>
  <si>
    <t xml:space="preserve"> Sudan</t>
  </si>
  <si>
    <t xml:space="preserve"> Tanzania</t>
  </si>
  <si>
    <t xml:space="preserve"> Togo</t>
  </si>
  <si>
    <t xml:space="preserve"> Tunisia</t>
  </si>
  <si>
    <t xml:space="preserve"> Uganda</t>
  </si>
  <si>
    <t xml:space="preserve"> Zambia</t>
  </si>
  <si>
    <t>Type</t>
  </si>
  <si>
    <t xml:space="preserve"> Zimbabwe</t>
  </si>
  <si>
    <t>Botswana</t>
  </si>
  <si>
    <t>Cape Verde</t>
  </si>
  <si>
    <t>Comoros</t>
  </si>
  <si>
    <t>Lesotho</t>
  </si>
  <si>
    <t>Liberia</t>
  </si>
  <si>
    <t>Madagascar</t>
  </si>
  <si>
    <t>Mauritius</t>
  </si>
  <si>
    <t>Regional</t>
  </si>
  <si>
    <t>South Africa</t>
  </si>
  <si>
    <t>The Gambia</t>
  </si>
  <si>
    <t>Togo</t>
  </si>
  <si>
    <t>Democratic Republic of the Congo</t>
  </si>
  <si>
    <t>Eswatini</t>
  </si>
  <si>
    <t>South Korea</t>
  </si>
  <si>
    <t>UK</t>
  </si>
  <si>
    <t>China</t>
  </si>
  <si>
    <t>Percentage</t>
  </si>
  <si>
    <t>Debt</t>
  </si>
  <si>
    <t>Check</t>
  </si>
  <si>
    <t>Ivory Coast</t>
  </si>
  <si>
    <t xml:space="preserve"> Republic of Congo</t>
  </si>
  <si>
    <t>Western Sahara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</si>
</sst>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b/>
      <sz val="9"/>
      <color indexed="10"/>
      <name val="Courier New"/>
      <family val="3"/>
    </font>
    <font>
      <sz val="8"/>
      <name val="Arial"/>
      <family val="2"/>
    </font>
    <font>
      <sz val="10"/>
      <color rgb="FF000000"/>
      <name val="Tahoma"/>
      <family val="2"/>
    </font>
    <font>
      <u/>
      <sz val="8"/>
      <name val="Verdana"/>
      <family val="2"/>
    </font>
    <font>
      <sz val="8"/>
      <color indexed="9"/>
      <name val="Verdana"/>
      <family val="2"/>
    </font>
    <font>
      <b/>
      <sz val="9"/>
      <color rgb="FFFF0000"/>
      <name val="Courier New"/>
      <family val="3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b/>
      <sz val="8"/>
      <name val="Verdana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rgb="FF000000"/>
      </patternFill>
    </fill>
    <fill>
      <patternFill patternType="solid">
        <fgColor rgb="FFF0F8FF"/>
        <b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2973BD"/>
        <bgColor indexed="64"/>
      </patternFill>
    </fill>
    <fill>
      <patternFill patternType="solid">
        <fgColor theme="4" tint="0.59999389629810485"/>
        <bgColor theme="4" tint="0.5999938962981048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4" fontId="0" fillId="0" borderId="0" xfId="0" applyNumberFormat="1"/>
    <xf numFmtId="0" fontId="18" fillId="33" borderId="12" xfId="0" applyFont="1" applyFill="1" applyBorder="1" applyAlignment="1">
      <alignment vertical="top" wrapText="1"/>
    </xf>
    <xf numFmtId="0" fontId="19" fillId="34" borderId="12" xfId="0" applyFont="1" applyFill="1" applyBorder="1" applyAlignment="1">
      <alignment horizontal="center"/>
    </xf>
    <xf numFmtId="0" fontId="20" fillId="0" borderId="12" xfId="0" applyFont="1" applyBorder="1" applyAlignment="1">
      <alignment horizontal="right"/>
    </xf>
    <xf numFmtId="0" fontId="20" fillId="35" borderId="12" xfId="0" applyFont="1" applyFill="1" applyBorder="1" applyAlignment="1">
      <alignment horizontal="right"/>
    </xf>
    <xf numFmtId="0" fontId="23" fillId="36" borderId="12" xfId="0" applyFont="1" applyFill="1" applyBorder="1" applyAlignment="1">
      <alignment horizontal="center" vertical="top" wrapText="1"/>
    </xf>
    <xf numFmtId="0" fontId="18" fillId="37" borderId="11" xfId="0" applyFont="1" applyFill="1" applyBorder="1" applyAlignment="1">
      <alignment vertical="top" wrapText="1"/>
    </xf>
    <xf numFmtId="0" fontId="24" fillId="34" borderId="11" xfId="0" applyFont="1" applyFill="1" applyBorder="1" applyAlignment="1">
      <alignment horizontal="center"/>
    </xf>
    <xf numFmtId="0" fontId="20" fillId="38" borderId="11" xfId="0" applyFont="1" applyFill="1" applyBorder="1" applyAlignment="1">
      <alignment horizontal="right"/>
    </xf>
    <xf numFmtId="0" fontId="18" fillId="37" borderId="13" xfId="0" applyFont="1" applyFill="1" applyBorder="1" applyAlignment="1">
      <alignment vertical="top" wrapText="1"/>
    </xf>
    <xf numFmtId="0" fontId="24" fillId="34" borderId="13" xfId="0" applyFont="1" applyFill="1" applyBorder="1" applyAlignment="1">
      <alignment horizontal="center"/>
    </xf>
    <xf numFmtId="0" fontId="20" fillId="0" borderId="13" xfId="0" applyFont="1" applyBorder="1" applyAlignment="1">
      <alignment horizontal="right"/>
    </xf>
    <xf numFmtId="0" fontId="20" fillId="38" borderId="12" xfId="0" applyFont="1" applyFill="1" applyBorder="1" applyAlignment="1">
      <alignment horizontal="right"/>
    </xf>
    <xf numFmtId="0" fontId="23" fillId="36" borderId="0" xfId="0" applyFont="1" applyFill="1" applyAlignment="1">
      <alignment horizontal="center" vertical="top" wrapText="1"/>
    </xf>
    <xf numFmtId="9" fontId="0" fillId="0" borderId="0" xfId="42" applyFont="1"/>
    <xf numFmtId="9" fontId="0" fillId="0" borderId="0" xfId="0" applyNumberFormat="1"/>
    <xf numFmtId="164" fontId="0" fillId="0" borderId="0" xfId="42" applyNumberFormat="1" applyFont="1"/>
    <xf numFmtId="0" fontId="20" fillId="0" borderId="12" xfId="0" applyFont="1" applyBorder="1"/>
    <xf numFmtId="0" fontId="25" fillId="0" borderId="12" xfId="0" applyFont="1" applyBorder="1" applyAlignment="1">
      <alignment horizontal="left" wrapText="1"/>
    </xf>
    <xf numFmtId="0" fontId="27" fillId="33" borderId="12" xfId="0" applyFont="1" applyFill="1" applyBorder="1" applyAlignment="1">
      <alignment wrapText="1"/>
    </xf>
    <xf numFmtId="0" fontId="22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0" fillId="41" borderId="17" xfId="0" applyFill="1" applyBorder="1" applyAlignment="1">
      <alignment horizontal="right"/>
    </xf>
    <xf numFmtId="0" fontId="0" fillId="39" borderId="17" xfId="0" applyFill="1" applyBorder="1" applyAlignment="1">
      <alignment horizontal="right"/>
    </xf>
    <xf numFmtId="0" fontId="0" fillId="41" borderId="17" xfId="0" applyFill="1" applyBorder="1"/>
    <xf numFmtId="0" fontId="0" fillId="39" borderId="17" xfId="0" applyFill="1" applyBorder="1"/>
    <xf numFmtId="0" fontId="18" fillId="33" borderId="0" xfId="0" applyFont="1" applyFill="1" applyAlignment="1">
      <alignment vertical="top" wrapText="1"/>
    </xf>
    <xf numFmtId="0" fontId="19" fillId="34" borderId="0" xfId="0" applyFont="1" applyFill="1" applyAlignment="1">
      <alignment horizontal="center"/>
    </xf>
    <xf numFmtId="0" fontId="20" fillId="0" borderId="0" xfId="0" applyFont="1" applyAlignment="1">
      <alignment horizontal="right"/>
    </xf>
    <xf numFmtId="0" fontId="18" fillId="33" borderId="10" xfId="0" applyFont="1" applyFill="1" applyBorder="1" applyAlignment="1">
      <alignment vertical="top" wrapText="1"/>
    </xf>
    <xf numFmtId="0" fontId="18" fillId="33" borderId="11" xfId="0" applyFont="1" applyFill="1" applyBorder="1" applyAlignment="1">
      <alignment vertical="top" wrapText="1"/>
    </xf>
    <xf numFmtId="0" fontId="22" fillId="33" borderId="10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top" wrapText="1"/>
    </xf>
    <xf numFmtId="0" fontId="18" fillId="37" borderId="10" xfId="0" applyFont="1" applyFill="1" applyBorder="1" applyAlignment="1">
      <alignment vertical="top" wrapText="1"/>
    </xf>
    <xf numFmtId="0" fontId="18" fillId="37" borderId="11" xfId="0" applyFont="1" applyFill="1" applyBorder="1" applyAlignment="1">
      <alignment vertical="top" wrapText="1"/>
    </xf>
    <xf numFmtId="0" fontId="27" fillId="33" borderId="10" xfId="0" applyFont="1" applyFill="1" applyBorder="1" applyAlignment="1">
      <alignment wrapText="1"/>
    </xf>
    <xf numFmtId="0" fontId="27" fillId="33" borderId="11" xfId="0" applyFont="1" applyFill="1" applyBorder="1" applyAlignment="1">
      <alignment wrapText="1"/>
    </xf>
    <xf numFmtId="0" fontId="26" fillId="40" borderId="10" xfId="0" applyFont="1" applyFill="1" applyBorder="1" applyAlignment="1">
      <alignment horizontal="right" vertical="top" wrapText="1"/>
    </xf>
    <xf numFmtId="0" fontId="26" fillId="40" borderId="14" xfId="0" applyFont="1" applyFill="1" applyBorder="1" applyAlignment="1">
      <alignment horizontal="right" vertical="top" wrapText="1"/>
    </xf>
    <xf numFmtId="0" fontId="26" fillId="40" borderId="11" xfId="0" applyFont="1" applyFill="1" applyBorder="1" applyAlignment="1">
      <alignment horizontal="right" vertical="top" wrapText="1"/>
    </xf>
    <xf numFmtId="0" fontId="23" fillId="40" borderId="10" xfId="0" applyFont="1" applyFill="1" applyBorder="1" applyAlignment="1">
      <alignment vertical="top" wrapText="1"/>
    </xf>
    <xf numFmtId="0" fontId="23" fillId="40" borderId="14" xfId="0" applyFont="1" applyFill="1" applyBorder="1" applyAlignment="1">
      <alignment vertical="top" wrapText="1"/>
    </xf>
    <xf numFmtId="0" fontId="23" fillId="40" borderId="11" xfId="0" applyFont="1" applyFill="1" applyBorder="1" applyAlignment="1">
      <alignment vertical="top" wrapText="1"/>
    </xf>
    <xf numFmtId="0" fontId="26" fillId="36" borderId="10" xfId="0" applyFont="1" applyFill="1" applyBorder="1" applyAlignment="1">
      <alignment horizontal="right" vertical="center" wrapText="1"/>
    </xf>
    <xf numFmtId="0" fontId="26" fillId="36" borderId="14" xfId="0" applyFont="1" applyFill="1" applyBorder="1" applyAlignment="1">
      <alignment horizontal="right" vertical="center" wrapText="1"/>
    </xf>
    <xf numFmtId="0" fontId="26" fillId="36" borderId="11" xfId="0" applyFont="1" applyFill="1" applyBorder="1" applyAlignment="1">
      <alignment horizontal="right" vertical="center" wrapText="1"/>
    </xf>
    <xf numFmtId="0" fontId="18" fillId="33" borderId="15" xfId="0" applyFont="1" applyFill="1" applyBorder="1" applyAlignment="1">
      <alignment vertical="top" wrapText="1"/>
    </xf>
    <xf numFmtId="0" fontId="18" fillId="33" borderId="16" xfId="0" applyFont="1" applyFill="1" applyBorder="1" applyAlignment="1">
      <alignment vertical="top" wrapText="1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Pourcentage" xfId="42" builtinId="5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numFmt numFmtId="4" formatCode="#,##0.00"/>
    </dxf>
  </dxfs>
  <tableStyles count="0" defaultTableStyle="TableStyleMedium2" defaultPivotStyle="PivotStyleLight16"/>
  <colors>
    <mruColors>
      <color rgb="FF2F5597"/>
      <color rgb="FF305698"/>
      <color rgb="FF43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'exp graph'!$AU$4</c:f>
              <c:strCache>
                <c:ptCount val="1"/>
                <c:pt idx="0">
                  <c:v>Mỹ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 graph'!$A$5:$A$26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'exp graph'!$AU$5:$AU$26</c:f>
              <c:numCache>
                <c:formatCode>#,##0.00</c:formatCode>
                <c:ptCount val="22"/>
                <c:pt idx="0">
                  <c:v>360339.97690689901</c:v>
                </c:pt>
                <c:pt idx="1">
                  <c:v>366182.735541487</c:v>
                </c:pt>
                <c:pt idx="2">
                  <c:v>359727.41936735302</c:v>
                </c:pt>
                <c:pt idx="3">
                  <c:v>370177.91114104103</c:v>
                </c:pt>
                <c:pt idx="4">
                  <c:v>374897.02772397501</c:v>
                </c:pt>
                <c:pt idx="5">
                  <c:v>390306.49030440103</c:v>
                </c:pt>
                <c:pt idx="6">
                  <c:v>408147.13227446203</c:v>
                </c:pt>
                <c:pt idx="7">
                  <c:v>427754.703565342</c:v>
                </c:pt>
                <c:pt idx="8">
                  <c:v>449510.44878233701</c:v>
                </c:pt>
                <c:pt idx="9">
                  <c:v>445321.200828342</c:v>
                </c:pt>
                <c:pt idx="10">
                  <c:v>444708.58189045999</c:v>
                </c:pt>
                <c:pt idx="11">
                  <c:v>455525.67290878802</c:v>
                </c:pt>
                <c:pt idx="12">
                  <c:v>454820.40667889803</c:v>
                </c:pt>
                <c:pt idx="13">
                  <c:v>468277.22417165001</c:v>
                </c:pt>
                <c:pt idx="14">
                  <c:v>481775.48262206698</c:v>
                </c:pt>
                <c:pt idx="15">
                  <c:v>507401</c:v>
                </c:pt>
                <c:pt idx="16">
                  <c:v>528171.700903057</c:v>
                </c:pt>
                <c:pt idx="17">
                  <c:v>549630.96952664002</c:v>
                </c:pt>
                <c:pt idx="18">
                  <c:v>586427.34575200803</c:v>
                </c:pt>
                <c:pt idx="19">
                  <c:v>631845.452979094</c:v>
                </c:pt>
                <c:pt idx="20">
                  <c:v>671963.26804798294</c:v>
                </c:pt>
                <c:pt idx="21">
                  <c:v>709712.90031234105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B-4C41-BF4D-96B09DA05EDC}"/>
            </c:ext>
          </c:extLst>
        </c:ser>
        <c:ser>
          <c:idx val="1"/>
          <c:order val="1"/>
          <c:tx>
            <c:strRef>
              <c:f>'exp graph'!$I$4</c:f>
              <c:strCache>
                <c:ptCount val="1"/>
                <c:pt idx="0">
                  <c:v>Trung Quốc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 graph'!$A$5:$A$26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'exp graph'!$I$5:$I$26</c:f>
              <c:numCache>
                <c:formatCode>#,##0.00</c:formatCode>
                <c:ptCount val="22"/>
                <c:pt idx="0">
                  <c:v>39806.306926472003</c:v>
                </c:pt>
                <c:pt idx="1">
                  <c:v>45401.857570975299</c:v>
                </c:pt>
                <c:pt idx="2">
                  <c:v>55741.652660579799</c:v>
                </c:pt>
                <c:pt idx="3">
                  <c:v>64961.271002662099</c:v>
                </c:pt>
                <c:pt idx="4">
                  <c:v>77572.102021166706</c:v>
                </c:pt>
                <c:pt idx="5">
                  <c:v>93020.650089859599</c:v>
                </c:pt>
                <c:pt idx="6">
                  <c:v>109713.720660448</c:v>
                </c:pt>
                <c:pt idx="7">
                  <c:v>125799.195568337</c:v>
                </c:pt>
                <c:pt idx="8">
                  <c:v>145192.227958098</c:v>
                </c:pt>
                <c:pt idx="9">
                  <c:v>182882.55651327799</c:v>
                </c:pt>
                <c:pt idx="10">
                  <c:v>208279.97835215001</c:v>
                </c:pt>
                <c:pt idx="11">
                  <c:v>237042.71983421</c:v>
                </c:pt>
                <c:pt idx="12">
                  <c:v>274611.19759011298</c:v>
                </c:pt>
                <c:pt idx="13">
                  <c:v>309205.05861281202</c:v>
                </c:pt>
                <c:pt idx="14">
                  <c:v>336250.72089068801</c:v>
                </c:pt>
                <c:pt idx="15">
                  <c:v>366080.932147093</c:v>
                </c:pt>
                <c:pt idx="16">
                  <c:v>399390.155103394</c:v>
                </c:pt>
                <c:pt idx="17">
                  <c:v>430329.70332941401</c:v>
                </c:pt>
                <c:pt idx="18">
                  <c:v>464705.23869315902</c:v>
                </c:pt>
                <c:pt idx="19">
                  <c:v>517067.58478181</c:v>
                </c:pt>
                <c:pt idx="20">
                  <c:v>565951.695754271</c:v>
                </c:pt>
                <c:pt idx="21">
                  <c:v>620103.38293581898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FB-4C41-BF4D-96B09DA05EDC}"/>
            </c:ext>
          </c:extLst>
        </c:ser>
        <c:ser>
          <c:idx val="2"/>
          <c:order val="2"/>
          <c:tx>
            <c:strRef>
              <c:f>'exp graph'!$AA$4</c:f>
              <c:strCache>
                <c:ptCount val="1"/>
                <c:pt idx="0">
                  <c:v>Nhật Bản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'exp graph'!$A$5:$A$26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'exp graph'!$AA$5:$AA$26</c:f>
              <c:numCache>
                <c:formatCode>#,##0.00</c:formatCode>
                <c:ptCount val="22"/>
                <c:pt idx="0">
                  <c:v>133313.802786243</c:v>
                </c:pt>
                <c:pt idx="1">
                  <c:v>136875.38278428299</c:v>
                </c:pt>
                <c:pt idx="2">
                  <c:v>138883.76212065999</c:v>
                </c:pt>
                <c:pt idx="3">
                  <c:v>142350.18321012799</c:v>
                </c:pt>
                <c:pt idx="4">
                  <c:v>144881.41881903901</c:v>
                </c:pt>
                <c:pt idx="5">
                  <c:v>154899.897335988</c:v>
                </c:pt>
                <c:pt idx="6">
                  <c:v>161877.31977238299</c:v>
                </c:pt>
                <c:pt idx="7">
                  <c:v>167583.607628083</c:v>
                </c:pt>
                <c:pt idx="8">
                  <c:v>165515.15150013799</c:v>
                </c:pt>
                <c:pt idx="9">
                  <c:v>151524.27680706899</c:v>
                </c:pt>
                <c:pt idx="10">
                  <c:v>153244.92626293199</c:v>
                </c:pt>
                <c:pt idx="11">
                  <c:v>158238.56270932901</c:v>
                </c:pt>
                <c:pt idx="12">
                  <c:v>158829.47359039399</c:v>
                </c:pt>
                <c:pt idx="13">
                  <c:v>167387.098458661</c:v>
                </c:pt>
                <c:pt idx="14">
                  <c:v>172435.579472777</c:v>
                </c:pt>
                <c:pt idx="15">
                  <c:v>168514.03199237899</c:v>
                </c:pt>
                <c:pt idx="16">
                  <c:v>162761.26018587401</c:v>
                </c:pt>
                <c:pt idx="17">
                  <c:v>168668.18635248701</c:v>
                </c:pt>
                <c:pt idx="18">
                  <c:v>172586.21093761601</c:v>
                </c:pt>
                <c:pt idx="19">
                  <c:v>171840.93590987401</c:v>
                </c:pt>
                <c:pt idx="20">
                  <c:v>167081.614070721</c:v>
                </c:pt>
                <c:pt idx="21">
                  <c:v>172062.48877654501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FB-4C41-BF4D-96B09DA05EDC}"/>
            </c:ext>
          </c:extLst>
        </c:ser>
        <c:ser>
          <c:idx val="3"/>
          <c:order val="3"/>
          <c:tx>
            <c:strRef>
              <c:f>'exp graph'!$M$4</c:f>
              <c:strCache>
                <c:ptCount val="1"/>
                <c:pt idx="0">
                  <c:v>Đức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 graph'!$M$5:$M$26</c:f>
              <c:numCache>
                <c:formatCode>#,##0.00</c:formatCode>
                <c:ptCount val="22"/>
                <c:pt idx="0">
                  <c:v>79146.346392269101</c:v>
                </c:pt>
                <c:pt idx="1">
                  <c:v>80295.331104068799</c:v>
                </c:pt>
                <c:pt idx="2">
                  <c:v>81197.8617115378</c:v>
                </c:pt>
                <c:pt idx="3">
                  <c:v>81900.035816800693</c:v>
                </c:pt>
                <c:pt idx="4">
                  <c:v>81542.269343759195</c:v>
                </c:pt>
                <c:pt idx="5">
                  <c:v>82366.258502458993</c:v>
                </c:pt>
                <c:pt idx="6">
                  <c:v>86573.796373829406</c:v>
                </c:pt>
                <c:pt idx="7">
                  <c:v>88723.864793738903</c:v>
                </c:pt>
                <c:pt idx="8">
                  <c:v>95205.737039376399</c:v>
                </c:pt>
                <c:pt idx="9">
                  <c:v>94163.326028899697</c:v>
                </c:pt>
                <c:pt idx="10">
                  <c:v>97654.820322846397</c:v>
                </c:pt>
                <c:pt idx="11">
                  <c:v>104287.330767315</c:v>
                </c:pt>
                <c:pt idx="12">
                  <c:v>107564.732408329</c:v>
                </c:pt>
                <c:pt idx="13">
                  <c:v>106323.261159248</c:v>
                </c:pt>
                <c:pt idx="14">
                  <c:v>110276.32639137399</c:v>
                </c:pt>
                <c:pt idx="15">
                  <c:v>114097.56357304601</c:v>
                </c:pt>
                <c:pt idx="16">
                  <c:v>116904.240781414</c:v>
                </c:pt>
                <c:pt idx="17">
                  <c:v>124393.853613863</c:v>
                </c:pt>
                <c:pt idx="18">
                  <c:v>128211.822258026</c:v>
                </c:pt>
                <c:pt idx="19">
                  <c:v>131961.77866424099</c:v>
                </c:pt>
                <c:pt idx="20">
                  <c:v>125483.220689977</c:v>
                </c:pt>
                <c:pt idx="21">
                  <c:v>129348.452250218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FB-4C41-BF4D-96B09DA05EDC}"/>
            </c:ext>
          </c:extLst>
        </c:ser>
        <c:ser>
          <c:idx val="5"/>
          <c:order val="4"/>
          <c:tx>
            <c:strRef>
              <c:f>'exp graph'!$AB$4</c:f>
              <c:strCache>
                <c:ptCount val="1"/>
                <c:pt idx="0">
                  <c:v>Hàn Quốc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'exp graph'!$AB$5:$AB$26</c:f>
              <c:numCache>
                <c:formatCode>#,##0.00</c:formatCode>
                <c:ptCount val="22"/>
                <c:pt idx="0">
                  <c:v>22393.690517151401</c:v>
                </c:pt>
                <c:pt idx="1">
                  <c:v>25175.7472279375</c:v>
                </c:pt>
                <c:pt idx="2">
                  <c:v>26276.718222568001</c:v>
                </c:pt>
                <c:pt idx="3">
                  <c:v>27956.7083697991</c:v>
                </c:pt>
                <c:pt idx="4">
                  <c:v>31539.5465831742</c:v>
                </c:pt>
                <c:pt idx="5">
                  <c:v>33986.340799056699</c:v>
                </c:pt>
                <c:pt idx="6">
                  <c:v>38561.103148946102</c:v>
                </c:pt>
                <c:pt idx="7">
                  <c:v>43096.541996339198</c:v>
                </c:pt>
                <c:pt idx="8">
                  <c:v>46192.275264336298</c:v>
                </c:pt>
                <c:pt idx="9">
                  <c:v>49016.744273568802</c:v>
                </c:pt>
                <c:pt idx="10">
                  <c:v>55165.462389236098</c:v>
                </c:pt>
                <c:pt idx="11">
                  <c:v>61963.402098787803</c:v>
                </c:pt>
                <c:pt idx="12">
                  <c:v>68017.046926152994</c:v>
                </c:pt>
                <c:pt idx="13">
                  <c:v>72007.189139609007</c:v>
                </c:pt>
                <c:pt idx="14">
                  <c:v>76694.708663968806</c:v>
                </c:pt>
                <c:pt idx="15">
                  <c:v>76922.040370229995</c:v>
                </c:pt>
                <c:pt idx="16">
                  <c:v>79364.747127180395</c:v>
                </c:pt>
                <c:pt idx="17">
                  <c:v>88135.828288657998</c:v>
                </c:pt>
                <c:pt idx="18">
                  <c:v>95437.665942901207</c:v>
                </c:pt>
                <c:pt idx="19">
                  <c:v>99970.920846719004</c:v>
                </c:pt>
                <c:pt idx="20">
                  <c:v>102880.45893911</c:v>
                </c:pt>
                <c:pt idx="21">
                  <c:v>110148.077363916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FB-4C41-BF4D-96B09DA05EDC}"/>
            </c:ext>
          </c:extLst>
        </c:ser>
        <c:ser>
          <c:idx val="4"/>
          <c:order val="5"/>
          <c:tx>
            <c:strRef>
              <c:f>'exp graph'!$T$4</c:f>
              <c:strCache>
                <c:ptCount val="1"/>
                <c:pt idx="0">
                  <c:v>Anh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'exp graph'!$T$5:$T$26</c:f>
              <c:numCache>
                <c:formatCode>#,##0.00</c:formatCode>
                <c:ptCount val="22"/>
                <c:pt idx="0">
                  <c:v>35096.804082147799</c:v>
                </c:pt>
                <c:pt idx="1">
                  <c:v>35576.013443767297</c:v>
                </c:pt>
                <c:pt idx="2">
                  <c:v>36594.8245792858</c:v>
                </c:pt>
                <c:pt idx="3">
                  <c:v>36940.132586321699</c:v>
                </c:pt>
                <c:pt idx="4">
                  <c:v>36618.322371685099</c:v>
                </c:pt>
                <c:pt idx="5">
                  <c:v>38064.000440388001</c:v>
                </c:pt>
                <c:pt idx="6">
                  <c:v>39547.7994932316</c:v>
                </c:pt>
                <c:pt idx="7">
                  <c:v>41634.913452621098</c:v>
                </c:pt>
                <c:pt idx="8">
                  <c:v>41333.511109159503</c:v>
                </c:pt>
                <c:pt idx="9">
                  <c:v>40910.8780317415</c:v>
                </c:pt>
                <c:pt idx="10">
                  <c:v>41109.925233634</c:v>
                </c:pt>
                <c:pt idx="11">
                  <c:v>41808.857500164799</c:v>
                </c:pt>
                <c:pt idx="12">
                  <c:v>40638.273791289903</c:v>
                </c:pt>
                <c:pt idx="13">
                  <c:v>42527.477370353001</c:v>
                </c:pt>
                <c:pt idx="14">
                  <c:v>61344.629702371698</c:v>
                </c:pt>
                <c:pt idx="15">
                  <c:v>62972.814500124601</c:v>
                </c:pt>
                <c:pt idx="16">
                  <c:v>65503.087410016997</c:v>
                </c:pt>
                <c:pt idx="17">
                  <c:v>67444.899012620997</c:v>
                </c:pt>
                <c:pt idx="18">
                  <c:v>79862.768175780904</c:v>
                </c:pt>
                <c:pt idx="19">
                  <c:v>79964.916450856399</c:v>
                </c:pt>
                <c:pt idx="20">
                  <c:v>78241.553060072401</c:v>
                </c:pt>
                <c:pt idx="21">
                  <c:v>83706.915140773999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0-FB49-9846-3D945E30E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777391"/>
        <c:axId val="2131966527"/>
      </c:lineChart>
      <c:catAx>
        <c:axId val="213277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US"/>
          </a:p>
        </c:txPr>
        <c:crossAx val="2131966527"/>
        <c:crosses val="autoZero"/>
        <c:auto val="1"/>
        <c:lblAlgn val="ctr"/>
        <c:lblOffset val="100"/>
        <c:noMultiLvlLbl val="0"/>
      </c:catAx>
      <c:valAx>
        <c:axId val="21319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US"/>
          </a:p>
        </c:txPr>
        <c:crossAx val="2132777391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fr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'% graph'!$AU$4</c:f>
              <c:strCache>
                <c:ptCount val="1"/>
                <c:pt idx="0">
                  <c:v>Mỹ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'% graph'!$A$5:$A$26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'% graph'!$AU$5:$AU$26</c:f>
              <c:numCache>
                <c:formatCode>General</c:formatCode>
                <c:ptCount val="22"/>
                <c:pt idx="0">
                  <c:v>2.6198347236432298</c:v>
                </c:pt>
                <c:pt idx="1">
                  <c:v>2.6371467810831102</c:v>
                </c:pt>
                <c:pt idx="2">
                  <c:v>2.5474540099704401</c:v>
                </c:pt>
                <c:pt idx="3">
                  <c:v>2.5501529705973498</c:v>
                </c:pt>
                <c:pt idx="4">
                  <c:v>2.4868554126495099</c:v>
                </c:pt>
                <c:pt idx="5">
                  <c:v>2.5019255403534402</c:v>
                </c:pt>
                <c:pt idx="6">
                  <c:v>2.5454517554561402</c:v>
                </c:pt>
                <c:pt idx="7">
                  <c:v>2.6151584733914701</c:v>
                </c:pt>
                <c:pt idx="8">
                  <c:v>2.7448123753627498</c:v>
                </c:pt>
                <c:pt idx="9">
                  <c:v>2.7918160621856498</c:v>
                </c:pt>
                <c:pt idx="10">
                  <c:v>2.71444490885423</c:v>
                </c:pt>
                <c:pt idx="11">
                  <c:v>2.7380343930289599</c:v>
                </c:pt>
                <c:pt idx="12">
                  <c:v>2.67283623631642</c:v>
                </c:pt>
                <c:pt idx="13">
                  <c:v>2.70214750217239</c:v>
                </c:pt>
                <c:pt idx="14">
                  <c:v>2.7178594205457598</c:v>
                </c:pt>
                <c:pt idx="15">
                  <c:v>2.7869952707409</c:v>
                </c:pt>
                <c:pt idx="16">
                  <c:v>2.8535008039002299</c:v>
                </c:pt>
                <c:pt idx="17">
                  <c:v>2.9043241383562899</c:v>
                </c:pt>
                <c:pt idx="18">
                  <c:v>3.0101020510437402</c:v>
                </c:pt>
                <c:pt idx="19">
                  <c:v>3.1704866980815098</c:v>
                </c:pt>
                <c:pt idx="20">
                  <c:v>3.4677709533033299</c:v>
                </c:pt>
                <c:pt idx="21">
                  <c:v>3.45704567785975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A-4C42-875E-733F32B7E7AF}"/>
            </c:ext>
          </c:extLst>
        </c:ser>
        <c:ser>
          <c:idx val="0"/>
          <c:order val="1"/>
          <c:tx>
            <c:strRef>
              <c:f>'% graph'!$I$4</c:f>
              <c:strCache>
                <c:ptCount val="1"/>
                <c:pt idx="0">
                  <c:v>Trung Quốc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'% graph'!$A$5:$A$26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'% graph'!$I$5:$I$26</c:f>
              <c:numCache>
                <c:formatCode>General</c:formatCode>
                <c:ptCount val="22"/>
                <c:pt idx="0">
                  <c:v>0.89316324973748995</c:v>
                </c:pt>
                <c:pt idx="1">
                  <c:v>0.94033091263007995</c:v>
                </c:pt>
                <c:pt idx="2">
                  <c:v>1.0578602566272399</c:v>
                </c:pt>
                <c:pt idx="3">
                  <c:v>1.1203664624295999</c:v>
                </c:pt>
                <c:pt idx="4">
                  <c:v>1.2149824332891299</c:v>
                </c:pt>
                <c:pt idx="5">
                  <c:v>1.3079155920732</c:v>
                </c:pt>
                <c:pt idx="6">
                  <c:v>1.3685367882117301</c:v>
                </c:pt>
                <c:pt idx="7">
                  <c:v>1.37369410383043</c:v>
                </c:pt>
                <c:pt idx="8">
                  <c:v>1.4459200876068099</c:v>
                </c:pt>
                <c:pt idx="9">
                  <c:v>1.66479544654404</c:v>
                </c:pt>
                <c:pt idx="10">
                  <c:v>1.71372148792837</c:v>
                </c:pt>
                <c:pt idx="11">
                  <c:v>1.7803430215423901</c:v>
                </c:pt>
                <c:pt idx="12">
                  <c:v>1.91214100040848</c:v>
                </c:pt>
                <c:pt idx="13">
                  <c:v>1.99786393995445</c:v>
                </c:pt>
                <c:pt idx="14">
                  <c:v>2.0224325602260298</c:v>
                </c:pt>
                <c:pt idx="15">
                  <c:v>2.0570103702039102</c:v>
                </c:pt>
                <c:pt idx="16">
                  <c:v>2.1003284198944998</c:v>
                </c:pt>
                <c:pt idx="17">
                  <c:v>2.1160297739520901</c:v>
                </c:pt>
                <c:pt idx="18">
                  <c:v>2.1405780419068798</c:v>
                </c:pt>
                <c:pt idx="19">
                  <c:v>2.2446260726646701</c:v>
                </c:pt>
                <c:pt idx="20">
                  <c:v>2.4066600757522698</c:v>
                </c:pt>
                <c:pt idx="21">
                  <c:v>2.4325972162399898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1A-4C42-875E-733F32B7E7AF}"/>
            </c:ext>
          </c:extLst>
        </c:ser>
        <c:ser>
          <c:idx val="3"/>
          <c:order val="2"/>
          <c:tx>
            <c:strRef>
              <c:f>'% graph'!$AA$4</c:f>
              <c:strCache>
                <c:ptCount val="1"/>
                <c:pt idx="0">
                  <c:v>Nhật Bản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'% graph'!$A$5:$A$26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'% graph'!$AA$5:$AA$26</c:f>
              <c:numCache>
                <c:formatCode>General</c:formatCode>
                <c:ptCount val="22"/>
                <c:pt idx="0">
                  <c:v>2.8584081176248</c:v>
                </c:pt>
                <c:pt idx="1">
                  <c:v>2.9234849965362799</c:v>
                </c:pt>
                <c:pt idx="2">
                  <c:v>2.9651371924160101</c:v>
                </c:pt>
                <c:pt idx="3">
                  <c:v>2.9931952029186499</c:v>
                </c:pt>
                <c:pt idx="4">
                  <c:v>2.9812459706811998</c:v>
                </c:pt>
                <c:pt idx="5">
                  <c:v>3.13091898152843</c:v>
                </c:pt>
                <c:pt idx="6">
                  <c:v>3.22765561311149</c:v>
                </c:pt>
                <c:pt idx="7">
                  <c:v>3.2925719526548001</c:v>
                </c:pt>
                <c:pt idx="8">
                  <c:v>3.2922388115124801</c:v>
                </c:pt>
                <c:pt idx="9">
                  <c:v>3.1958983178512699</c:v>
                </c:pt>
                <c:pt idx="10">
                  <c:v>3.1049513125417101</c:v>
                </c:pt>
                <c:pt idx="11">
                  <c:v>3.20536601849959</c:v>
                </c:pt>
                <c:pt idx="12">
                  <c:v>3.1737052842031801</c:v>
                </c:pt>
                <c:pt idx="13">
                  <c:v>3.27895603032511</c:v>
                </c:pt>
                <c:pt idx="14">
                  <c:v>3.36787519925368</c:v>
                </c:pt>
                <c:pt idx="15">
                  <c:v>3.2407072958259202</c:v>
                </c:pt>
                <c:pt idx="16">
                  <c:v>3.1066564578225702</c:v>
                </c:pt>
                <c:pt idx="17">
                  <c:v>3.1663561591326999</c:v>
                </c:pt>
                <c:pt idx="18">
                  <c:v>3.2191960154508399</c:v>
                </c:pt>
                <c:pt idx="19">
                  <c:v>3.2182373956553598</c:v>
                </c:pt>
                <c:pt idx="20">
                  <c:v>3.2689711257499798</c:v>
                </c:pt>
                <c:pt idx="21">
                  <c:v>3.2958101988917301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1A-4C42-875E-733F32B7E7AF}"/>
            </c:ext>
          </c:extLst>
        </c:ser>
        <c:ser>
          <c:idx val="2"/>
          <c:order val="3"/>
          <c:tx>
            <c:strRef>
              <c:f>'% graph'!$M$4</c:f>
              <c:strCache>
                <c:ptCount val="1"/>
                <c:pt idx="0">
                  <c:v>Đức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'% graph'!$A$5:$A$26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'% graph'!$M$5:$M$26</c:f>
              <c:numCache>
                <c:formatCode>General</c:formatCode>
                <c:ptCount val="22"/>
                <c:pt idx="0">
                  <c:v>2.4098173619902399</c:v>
                </c:pt>
                <c:pt idx="1">
                  <c:v>2.4043724396328701</c:v>
                </c:pt>
                <c:pt idx="2">
                  <c:v>2.4362209979437002</c:v>
                </c:pt>
                <c:pt idx="3">
                  <c:v>2.4746138715934798</c:v>
                </c:pt>
                <c:pt idx="4">
                  <c:v>2.4351883298269201</c:v>
                </c:pt>
                <c:pt idx="5">
                  <c:v>2.44192827894822</c:v>
                </c:pt>
                <c:pt idx="6">
                  <c:v>2.47231547788753</c:v>
                </c:pt>
                <c:pt idx="7">
                  <c:v>2.4604805665019698</c:v>
                </c:pt>
                <c:pt idx="8">
                  <c:v>2.6151330262439698</c:v>
                </c:pt>
                <c:pt idx="9">
                  <c:v>2.7426625588270199</c:v>
                </c:pt>
                <c:pt idx="10">
                  <c:v>2.7302373881609698</c:v>
                </c:pt>
                <c:pt idx="11">
                  <c:v>2.8055462834687201</c:v>
                </c:pt>
                <c:pt idx="12">
                  <c:v>2.8816555507392598</c:v>
                </c:pt>
                <c:pt idx="13">
                  <c:v>2.8359865473882699</c:v>
                </c:pt>
                <c:pt idx="14">
                  <c:v>2.8778404949050902</c:v>
                </c:pt>
                <c:pt idx="15">
                  <c:v>2.9337917440469501</c:v>
                </c:pt>
                <c:pt idx="16">
                  <c:v>2.94038918698201</c:v>
                </c:pt>
                <c:pt idx="17">
                  <c:v>3.0470994992592999</c:v>
                </c:pt>
                <c:pt idx="18">
                  <c:v>3.1101054836648898</c:v>
                </c:pt>
                <c:pt idx="19">
                  <c:v>3.1670099680205901</c:v>
                </c:pt>
                <c:pt idx="20">
                  <c:v>3.13135797410987</c:v>
                </c:pt>
                <c:pt idx="21">
                  <c:v>3.1288221924283701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1A-4C42-875E-733F32B7E7AF}"/>
            </c:ext>
          </c:extLst>
        </c:ser>
        <c:ser>
          <c:idx val="4"/>
          <c:order val="4"/>
          <c:tx>
            <c:strRef>
              <c:f>'% graph'!$AB$4</c:f>
              <c:strCache>
                <c:ptCount val="1"/>
                <c:pt idx="0">
                  <c:v>Hàn Quốc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'% graph'!$A$5:$A$26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'% graph'!$AB$5:$AB$26</c:f>
              <c:numCache>
                <c:formatCode>General</c:formatCode>
                <c:ptCount val="22"/>
                <c:pt idx="0">
                  <c:v>2.1251948945605101</c:v>
                </c:pt>
                <c:pt idx="1">
                  <c:v>2.2786471921001499</c:v>
                </c:pt>
                <c:pt idx="2">
                  <c:v>2.2077442591590399</c:v>
                </c:pt>
                <c:pt idx="3">
                  <c:v>2.27722450783111</c:v>
                </c:pt>
                <c:pt idx="4">
                  <c:v>2.4421384873087799</c:v>
                </c:pt>
                <c:pt idx="5">
                  <c:v>2.5228961411786601</c:v>
                </c:pt>
                <c:pt idx="6">
                  <c:v>2.7193380379802501</c:v>
                </c:pt>
                <c:pt idx="7">
                  <c:v>2.8725814946714601</c:v>
                </c:pt>
                <c:pt idx="8">
                  <c:v>2.9888720045156201</c:v>
                </c:pt>
                <c:pt idx="9">
                  <c:v>3.1466855779456799</c:v>
                </c:pt>
                <c:pt idx="10">
                  <c:v>3.3157767213070599</c:v>
                </c:pt>
                <c:pt idx="11">
                  <c:v>3.5919852207860798</c:v>
                </c:pt>
                <c:pt idx="12">
                  <c:v>3.8504046040466</c:v>
                </c:pt>
                <c:pt idx="13">
                  <c:v>3.9512389820998401</c:v>
                </c:pt>
                <c:pt idx="14">
                  <c:v>4.0778647571876103</c:v>
                </c:pt>
                <c:pt idx="15">
                  <c:v>3.9782002517580599</c:v>
                </c:pt>
                <c:pt idx="16">
                  <c:v>3.9870371806907698</c:v>
                </c:pt>
                <c:pt idx="17">
                  <c:v>4.2920555990596396</c:v>
                </c:pt>
                <c:pt idx="18">
                  <c:v>4.5163338397987696</c:v>
                </c:pt>
                <c:pt idx="19">
                  <c:v>4.6270285804906797</c:v>
                </c:pt>
                <c:pt idx="20">
                  <c:v>4.7957144336143402</c:v>
                </c:pt>
                <c:pt idx="21">
                  <c:v>4.9301208763323903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1A-4C42-875E-733F32B7E7AF}"/>
            </c:ext>
          </c:extLst>
        </c:ser>
        <c:ser>
          <c:idx val="6"/>
          <c:order val="5"/>
          <c:tx>
            <c:strRef>
              <c:f>'% graph'!$T$4</c:f>
              <c:strCache>
                <c:ptCount val="1"/>
                <c:pt idx="0">
                  <c:v>Anh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'% graph'!$T$5:$T$26</c:f>
              <c:numCache>
                <c:formatCode>General</c:formatCode>
                <c:ptCount val="22"/>
                <c:pt idx="0">
                  <c:v>1.60905531797414</c:v>
                </c:pt>
                <c:pt idx="1">
                  <c:v>1.59658017869195</c:v>
                </c:pt>
                <c:pt idx="2">
                  <c:v>1.6137270617659001</c:v>
                </c:pt>
                <c:pt idx="3">
                  <c:v>1.57962172782662</c:v>
                </c:pt>
                <c:pt idx="4">
                  <c:v>1.52998292303275</c:v>
                </c:pt>
                <c:pt idx="5">
                  <c:v>1.5490521511556901</c:v>
                </c:pt>
                <c:pt idx="6">
                  <c:v>1.5754017586467499</c:v>
                </c:pt>
                <c:pt idx="7">
                  <c:v>1.6170892979133</c:v>
                </c:pt>
                <c:pt idx="8">
                  <c:v>1.6078645569771099</c:v>
                </c:pt>
                <c:pt idx="9">
                  <c:v>1.66659578498881</c:v>
                </c:pt>
                <c:pt idx="10">
                  <c:v>1.6349733716782799</c:v>
                </c:pt>
                <c:pt idx="11">
                  <c:v>1.6452060465890399</c:v>
                </c:pt>
                <c:pt idx="12">
                  <c:v>1.57631062996975</c:v>
                </c:pt>
                <c:pt idx="13">
                  <c:v>1.6201068733813</c:v>
                </c:pt>
                <c:pt idx="14">
                  <c:v>2.2644990651305799</c:v>
                </c:pt>
                <c:pt idx="15">
                  <c:v>2.2702725354216899</c:v>
                </c:pt>
                <c:pt idx="16">
                  <c:v>2.31144543454461</c:v>
                </c:pt>
                <c:pt idx="17">
                  <c:v>2.32319828029437</c:v>
                </c:pt>
                <c:pt idx="18">
                  <c:v>2.7048247667341898</c:v>
                </c:pt>
                <c:pt idx="19">
                  <c:v>2.6655211790123801</c:v>
                </c:pt>
                <c:pt idx="20">
                  <c:v>2.9314379923340699</c:v>
                </c:pt>
                <c:pt idx="21">
                  <c:v>2.9147581363429298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1A-4C42-875E-733F32B7E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522112"/>
        <c:axId val="298591936"/>
      </c:lineChart>
      <c:catAx>
        <c:axId val="2985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US"/>
          </a:p>
        </c:txPr>
        <c:crossAx val="298591936"/>
        <c:crosses val="autoZero"/>
        <c:auto val="1"/>
        <c:lblAlgn val="ctr"/>
        <c:lblOffset val="100"/>
        <c:noMultiLvlLbl val="0"/>
      </c:catAx>
      <c:valAx>
        <c:axId val="2985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US"/>
          </a:p>
        </c:txPr>
        <c:crossAx val="29852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'% graph'!$AU$4</c:f>
              <c:strCache>
                <c:ptCount val="1"/>
                <c:pt idx="0">
                  <c:v>Mỹ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'% graph'!$A$5:$A$26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'% graph'!$AU$5:$AU$26</c:f>
              <c:numCache>
                <c:formatCode>General</c:formatCode>
                <c:ptCount val="22"/>
                <c:pt idx="0">
                  <c:v>2.6198347236432298</c:v>
                </c:pt>
                <c:pt idx="1">
                  <c:v>2.6371467810831102</c:v>
                </c:pt>
                <c:pt idx="2">
                  <c:v>2.5474540099704401</c:v>
                </c:pt>
                <c:pt idx="3">
                  <c:v>2.5501529705973498</c:v>
                </c:pt>
                <c:pt idx="4">
                  <c:v>2.4868554126495099</c:v>
                </c:pt>
                <c:pt idx="5">
                  <c:v>2.5019255403534402</c:v>
                </c:pt>
                <c:pt idx="6">
                  <c:v>2.5454517554561402</c:v>
                </c:pt>
                <c:pt idx="7">
                  <c:v>2.6151584733914701</c:v>
                </c:pt>
                <c:pt idx="8">
                  <c:v>2.7448123753627498</c:v>
                </c:pt>
                <c:pt idx="9">
                  <c:v>2.7918160621856498</c:v>
                </c:pt>
                <c:pt idx="10">
                  <c:v>2.71444490885423</c:v>
                </c:pt>
                <c:pt idx="11">
                  <c:v>2.7380343930289599</c:v>
                </c:pt>
                <c:pt idx="12">
                  <c:v>2.67283623631642</c:v>
                </c:pt>
                <c:pt idx="13">
                  <c:v>2.70214750217239</c:v>
                </c:pt>
                <c:pt idx="14">
                  <c:v>2.7178594205457598</c:v>
                </c:pt>
                <c:pt idx="15">
                  <c:v>2.7869952707409</c:v>
                </c:pt>
                <c:pt idx="16">
                  <c:v>2.8535008039002299</c:v>
                </c:pt>
                <c:pt idx="17">
                  <c:v>2.9043241383562899</c:v>
                </c:pt>
                <c:pt idx="18">
                  <c:v>3.0101020510437402</c:v>
                </c:pt>
                <c:pt idx="19">
                  <c:v>3.1704866980815098</c:v>
                </c:pt>
                <c:pt idx="20">
                  <c:v>3.4677709533033299</c:v>
                </c:pt>
                <c:pt idx="21">
                  <c:v>3.45704567785975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3-2948-98D8-01016B881B59}"/>
            </c:ext>
          </c:extLst>
        </c:ser>
        <c:ser>
          <c:idx val="0"/>
          <c:order val="1"/>
          <c:tx>
            <c:strRef>
              <c:f>'% graph'!$I$4</c:f>
              <c:strCache>
                <c:ptCount val="1"/>
                <c:pt idx="0">
                  <c:v>Trung Quốc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'% graph'!$A$5:$A$26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'% graph'!$I$5:$I$26</c:f>
              <c:numCache>
                <c:formatCode>General</c:formatCode>
                <c:ptCount val="22"/>
                <c:pt idx="0">
                  <c:v>0.89316324973748995</c:v>
                </c:pt>
                <c:pt idx="1">
                  <c:v>0.94033091263007995</c:v>
                </c:pt>
                <c:pt idx="2">
                  <c:v>1.0578602566272399</c:v>
                </c:pt>
                <c:pt idx="3">
                  <c:v>1.1203664624295999</c:v>
                </c:pt>
                <c:pt idx="4">
                  <c:v>1.2149824332891299</c:v>
                </c:pt>
                <c:pt idx="5">
                  <c:v>1.3079155920732</c:v>
                </c:pt>
                <c:pt idx="6">
                  <c:v>1.3685367882117301</c:v>
                </c:pt>
                <c:pt idx="7">
                  <c:v>1.37369410383043</c:v>
                </c:pt>
                <c:pt idx="8">
                  <c:v>1.4459200876068099</c:v>
                </c:pt>
                <c:pt idx="9">
                  <c:v>1.66479544654404</c:v>
                </c:pt>
                <c:pt idx="10">
                  <c:v>1.71372148792837</c:v>
                </c:pt>
                <c:pt idx="11">
                  <c:v>1.7803430215423901</c:v>
                </c:pt>
                <c:pt idx="12">
                  <c:v>1.91214100040848</c:v>
                </c:pt>
                <c:pt idx="13">
                  <c:v>1.99786393995445</c:v>
                </c:pt>
                <c:pt idx="14">
                  <c:v>2.0224325602260298</c:v>
                </c:pt>
                <c:pt idx="15">
                  <c:v>2.0570103702039102</c:v>
                </c:pt>
                <c:pt idx="16">
                  <c:v>2.1003284198944998</c:v>
                </c:pt>
                <c:pt idx="17">
                  <c:v>2.1160297739520901</c:v>
                </c:pt>
                <c:pt idx="18">
                  <c:v>2.1405780419068798</c:v>
                </c:pt>
                <c:pt idx="19">
                  <c:v>2.2446260726646701</c:v>
                </c:pt>
                <c:pt idx="20">
                  <c:v>2.4066600757522698</c:v>
                </c:pt>
                <c:pt idx="21">
                  <c:v>2.4325972162399898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63-2948-98D8-01016B881B59}"/>
            </c:ext>
          </c:extLst>
        </c:ser>
        <c:ser>
          <c:idx val="3"/>
          <c:order val="2"/>
          <c:tx>
            <c:strRef>
              <c:f>'% graph'!$AA$4</c:f>
              <c:strCache>
                <c:ptCount val="1"/>
                <c:pt idx="0">
                  <c:v>Nhật Bản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'% graph'!$A$5:$A$26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'% graph'!$AA$5:$AA$26</c:f>
              <c:numCache>
                <c:formatCode>General</c:formatCode>
                <c:ptCount val="22"/>
                <c:pt idx="0">
                  <c:v>2.8584081176248</c:v>
                </c:pt>
                <c:pt idx="1">
                  <c:v>2.9234849965362799</c:v>
                </c:pt>
                <c:pt idx="2">
                  <c:v>2.9651371924160101</c:v>
                </c:pt>
                <c:pt idx="3">
                  <c:v>2.9931952029186499</c:v>
                </c:pt>
                <c:pt idx="4">
                  <c:v>2.9812459706811998</c:v>
                </c:pt>
                <c:pt idx="5">
                  <c:v>3.13091898152843</c:v>
                </c:pt>
                <c:pt idx="6">
                  <c:v>3.22765561311149</c:v>
                </c:pt>
                <c:pt idx="7">
                  <c:v>3.2925719526548001</c:v>
                </c:pt>
                <c:pt idx="8">
                  <c:v>3.2922388115124801</c:v>
                </c:pt>
                <c:pt idx="9">
                  <c:v>3.1958983178512699</c:v>
                </c:pt>
                <c:pt idx="10">
                  <c:v>3.1049513125417101</c:v>
                </c:pt>
                <c:pt idx="11">
                  <c:v>3.20536601849959</c:v>
                </c:pt>
                <c:pt idx="12">
                  <c:v>3.1737052842031801</c:v>
                </c:pt>
                <c:pt idx="13">
                  <c:v>3.27895603032511</c:v>
                </c:pt>
                <c:pt idx="14">
                  <c:v>3.36787519925368</c:v>
                </c:pt>
                <c:pt idx="15">
                  <c:v>3.2407072958259202</c:v>
                </c:pt>
                <c:pt idx="16">
                  <c:v>3.1066564578225702</c:v>
                </c:pt>
                <c:pt idx="17">
                  <c:v>3.1663561591326999</c:v>
                </c:pt>
                <c:pt idx="18">
                  <c:v>3.2191960154508399</c:v>
                </c:pt>
                <c:pt idx="19">
                  <c:v>3.2182373956553598</c:v>
                </c:pt>
                <c:pt idx="20">
                  <c:v>3.2689711257499798</c:v>
                </c:pt>
                <c:pt idx="21">
                  <c:v>3.2958101988917301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63-2948-98D8-01016B881B59}"/>
            </c:ext>
          </c:extLst>
        </c:ser>
        <c:ser>
          <c:idx val="2"/>
          <c:order val="3"/>
          <c:tx>
            <c:strRef>
              <c:f>'% graph'!$M$4</c:f>
              <c:strCache>
                <c:ptCount val="1"/>
                <c:pt idx="0">
                  <c:v>Đức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'% graph'!$A$5:$A$26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'% graph'!$M$5:$M$26</c:f>
              <c:numCache>
                <c:formatCode>General</c:formatCode>
                <c:ptCount val="22"/>
                <c:pt idx="0">
                  <c:v>2.4098173619902399</c:v>
                </c:pt>
                <c:pt idx="1">
                  <c:v>2.4043724396328701</c:v>
                </c:pt>
                <c:pt idx="2">
                  <c:v>2.4362209979437002</c:v>
                </c:pt>
                <c:pt idx="3">
                  <c:v>2.4746138715934798</c:v>
                </c:pt>
                <c:pt idx="4">
                  <c:v>2.4351883298269201</c:v>
                </c:pt>
                <c:pt idx="5">
                  <c:v>2.44192827894822</c:v>
                </c:pt>
                <c:pt idx="6">
                  <c:v>2.47231547788753</c:v>
                </c:pt>
                <c:pt idx="7">
                  <c:v>2.4604805665019698</c:v>
                </c:pt>
                <c:pt idx="8">
                  <c:v>2.6151330262439698</c:v>
                </c:pt>
                <c:pt idx="9">
                  <c:v>2.7426625588270199</c:v>
                </c:pt>
                <c:pt idx="10">
                  <c:v>2.7302373881609698</c:v>
                </c:pt>
                <c:pt idx="11">
                  <c:v>2.8055462834687201</c:v>
                </c:pt>
                <c:pt idx="12">
                  <c:v>2.8816555507392598</c:v>
                </c:pt>
                <c:pt idx="13">
                  <c:v>2.8359865473882699</c:v>
                </c:pt>
                <c:pt idx="14">
                  <c:v>2.8778404949050902</c:v>
                </c:pt>
                <c:pt idx="15">
                  <c:v>2.9337917440469501</c:v>
                </c:pt>
                <c:pt idx="16">
                  <c:v>2.94038918698201</c:v>
                </c:pt>
                <c:pt idx="17">
                  <c:v>3.0470994992592999</c:v>
                </c:pt>
                <c:pt idx="18">
                  <c:v>3.1101054836648898</c:v>
                </c:pt>
                <c:pt idx="19">
                  <c:v>3.1670099680205901</c:v>
                </c:pt>
                <c:pt idx="20">
                  <c:v>3.13135797410987</c:v>
                </c:pt>
                <c:pt idx="21">
                  <c:v>3.1288221924283701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63-2948-98D8-01016B881B59}"/>
            </c:ext>
          </c:extLst>
        </c:ser>
        <c:ser>
          <c:idx val="4"/>
          <c:order val="4"/>
          <c:tx>
            <c:strRef>
              <c:f>'% graph'!$AB$4</c:f>
              <c:strCache>
                <c:ptCount val="1"/>
                <c:pt idx="0">
                  <c:v>Hàn Quốc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'% graph'!$A$5:$A$26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'% graph'!$AB$5:$AB$26</c:f>
              <c:numCache>
                <c:formatCode>General</c:formatCode>
                <c:ptCount val="22"/>
                <c:pt idx="0">
                  <c:v>2.1251948945605101</c:v>
                </c:pt>
                <c:pt idx="1">
                  <c:v>2.2786471921001499</c:v>
                </c:pt>
                <c:pt idx="2">
                  <c:v>2.2077442591590399</c:v>
                </c:pt>
                <c:pt idx="3">
                  <c:v>2.27722450783111</c:v>
                </c:pt>
                <c:pt idx="4">
                  <c:v>2.4421384873087799</c:v>
                </c:pt>
                <c:pt idx="5">
                  <c:v>2.5228961411786601</c:v>
                </c:pt>
                <c:pt idx="6">
                  <c:v>2.7193380379802501</c:v>
                </c:pt>
                <c:pt idx="7">
                  <c:v>2.8725814946714601</c:v>
                </c:pt>
                <c:pt idx="8">
                  <c:v>2.9888720045156201</c:v>
                </c:pt>
                <c:pt idx="9">
                  <c:v>3.1466855779456799</c:v>
                </c:pt>
                <c:pt idx="10">
                  <c:v>3.3157767213070599</c:v>
                </c:pt>
                <c:pt idx="11">
                  <c:v>3.5919852207860798</c:v>
                </c:pt>
                <c:pt idx="12">
                  <c:v>3.8504046040466</c:v>
                </c:pt>
                <c:pt idx="13">
                  <c:v>3.9512389820998401</c:v>
                </c:pt>
                <c:pt idx="14">
                  <c:v>4.0778647571876103</c:v>
                </c:pt>
                <c:pt idx="15">
                  <c:v>3.9782002517580599</c:v>
                </c:pt>
                <c:pt idx="16">
                  <c:v>3.9870371806907698</c:v>
                </c:pt>
                <c:pt idx="17">
                  <c:v>4.2920555990596396</c:v>
                </c:pt>
                <c:pt idx="18">
                  <c:v>4.5163338397987696</c:v>
                </c:pt>
                <c:pt idx="19">
                  <c:v>4.6270285804906797</c:v>
                </c:pt>
                <c:pt idx="20">
                  <c:v>4.7957144336143402</c:v>
                </c:pt>
                <c:pt idx="21">
                  <c:v>4.9301208763323903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63-2948-98D8-01016B881B59}"/>
            </c:ext>
          </c:extLst>
        </c:ser>
        <c:ser>
          <c:idx val="6"/>
          <c:order val="5"/>
          <c:tx>
            <c:strRef>
              <c:f>'% graph'!$T$4</c:f>
              <c:strCache>
                <c:ptCount val="1"/>
                <c:pt idx="0">
                  <c:v>Anh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graph'!$T$5:$T$26</c:f>
              <c:numCache>
                <c:formatCode>General</c:formatCode>
                <c:ptCount val="22"/>
                <c:pt idx="0">
                  <c:v>1.60905531797414</c:v>
                </c:pt>
                <c:pt idx="1">
                  <c:v>1.59658017869195</c:v>
                </c:pt>
                <c:pt idx="2">
                  <c:v>1.6137270617659001</c:v>
                </c:pt>
                <c:pt idx="3">
                  <c:v>1.57962172782662</c:v>
                </c:pt>
                <c:pt idx="4">
                  <c:v>1.52998292303275</c:v>
                </c:pt>
                <c:pt idx="5">
                  <c:v>1.5490521511556901</c:v>
                </c:pt>
                <c:pt idx="6">
                  <c:v>1.5754017586467499</c:v>
                </c:pt>
                <c:pt idx="7">
                  <c:v>1.6170892979133</c:v>
                </c:pt>
                <c:pt idx="8">
                  <c:v>1.6078645569771099</c:v>
                </c:pt>
                <c:pt idx="9">
                  <c:v>1.66659578498881</c:v>
                </c:pt>
                <c:pt idx="10">
                  <c:v>1.6349733716782799</c:v>
                </c:pt>
                <c:pt idx="11">
                  <c:v>1.6452060465890399</c:v>
                </c:pt>
                <c:pt idx="12">
                  <c:v>1.57631062996975</c:v>
                </c:pt>
                <c:pt idx="13">
                  <c:v>1.6201068733813</c:v>
                </c:pt>
                <c:pt idx="14">
                  <c:v>2.2644990651305799</c:v>
                </c:pt>
                <c:pt idx="15">
                  <c:v>2.2702725354216899</c:v>
                </c:pt>
                <c:pt idx="16">
                  <c:v>2.31144543454461</c:v>
                </c:pt>
                <c:pt idx="17">
                  <c:v>2.32319828029437</c:v>
                </c:pt>
                <c:pt idx="18">
                  <c:v>2.7048247667341898</c:v>
                </c:pt>
                <c:pt idx="19">
                  <c:v>2.6655211790123801</c:v>
                </c:pt>
                <c:pt idx="20">
                  <c:v>2.9314379923340699</c:v>
                </c:pt>
                <c:pt idx="21">
                  <c:v>2.9147581363429298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0-2541-AB5A-67D64B7A6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522112"/>
        <c:axId val="298591936"/>
      </c:lineChart>
      <c:catAx>
        <c:axId val="2985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US"/>
          </a:p>
        </c:txPr>
        <c:crossAx val="298591936"/>
        <c:crosses val="autoZero"/>
        <c:auto val="1"/>
        <c:lblAlgn val="ctr"/>
        <c:lblOffset val="100"/>
        <c:noMultiLvlLbl val="0"/>
      </c:catAx>
      <c:valAx>
        <c:axId val="2985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US"/>
          </a:p>
        </c:txPr>
        <c:crossAx val="29852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C9E-934F-B301-09E8609A2C73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C9E-934F-B301-09E8609A2C73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C9E-934F-B301-09E8609A2C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9E-934F-B301-09E8609A2C73}"/>
              </c:ext>
            </c:extLst>
          </c:dPt>
          <c:dLbls>
            <c:dLbl>
              <c:idx val="0"/>
              <c:layout>
                <c:manualLayout>
                  <c:x val="-0.148968379282405"/>
                  <c:y val="-0.1745770036321217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C9E-934F-B301-09E8609A2C7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C9E-934F-B301-09E8609A2C73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Sector!$Q$5:$T$5</c:f>
              <c:strCache>
                <c:ptCount val="4"/>
                <c:pt idx="0">
                  <c:v>Doanh nghiệp</c:v>
                </c:pt>
                <c:pt idx="1">
                  <c:v>Chính phủ</c:v>
                </c:pt>
                <c:pt idx="2">
                  <c:v>Giáo dục đại học</c:v>
                </c:pt>
                <c:pt idx="3">
                  <c:v>Other</c:v>
                </c:pt>
              </c:strCache>
            </c:strRef>
          </c:cat>
          <c:val>
            <c:numRef>
              <c:f>Sector!$Q$6:$T$6</c:f>
              <c:numCache>
                <c:formatCode>0.0%</c:formatCode>
                <c:ptCount val="4"/>
                <c:pt idx="0">
                  <c:v>0.76920242334995637</c:v>
                </c:pt>
                <c:pt idx="1">
                  <c:v>0.1528011038347698</c:v>
                </c:pt>
                <c:pt idx="2">
                  <c:v>7.7996472815273943E-2</c:v>
                </c:pt>
                <c:pt idx="3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9E-934F-B301-09E8609A2C7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74227827062514284"/>
          <c:y val="0.34743206341631538"/>
          <c:w val="0.24189059481021336"/>
          <c:h val="0.2815668495983456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D4-CC44-BD8B-8375A6DE02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4-CC44-BD8B-8375A6DE02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D4-CC44-BD8B-8375A6DE02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7D4-CC44-BD8B-8375A6DE0219}"/>
              </c:ext>
            </c:extLst>
          </c:dPt>
          <c:cat>
            <c:strRef>
              <c:f>Sector!$Q$5:$T$5</c:f>
              <c:strCache>
                <c:ptCount val="4"/>
                <c:pt idx="0">
                  <c:v>Doanh nghiệp</c:v>
                </c:pt>
                <c:pt idx="1">
                  <c:v>Chính phủ</c:v>
                </c:pt>
                <c:pt idx="2">
                  <c:v>Giáo dục đại học</c:v>
                </c:pt>
                <c:pt idx="3">
                  <c:v>Other</c:v>
                </c:pt>
              </c:strCache>
            </c:strRef>
          </c:cat>
          <c:val>
            <c:numRef>
              <c:f>Sector!$Q$7:$T$7</c:f>
              <c:numCache>
                <c:formatCode>0.0%</c:formatCode>
                <c:ptCount val="4"/>
                <c:pt idx="0">
                  <c:v>0.77602470431618353</c:v>
                </c:pt>
                <c:pt idx="1">
                  <c:v>8.2911814077440443E-2</c:v>
                </c:pt>
                <c:pt idx="2">
                  <c:v>0.10426010498589973</c:v>
                </c:pt>
                <c:pt idx="3">
                  <c:v>3.6803376620476343E-2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8C-B54E-AF9F-145592A2C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'R&amp;D on Def'!$A$41:$B$41</c:f>
              <c:strCache>
                <c:ptCount val="2"/>
                <c:pt idx="0">
                  <c:v>United States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'R&amp;D on Def'!$I$41</c:f>
              <c:numCache>
                <c:formatCode>General</c:formatCode>
                <c:ptCount val="1"/>
                <c:pt idx="0">
                  <c:v>64038.998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C-FA41-8D6C-22324395794A}"/>
            </c:ext>
          </c:extLst>
        </c:ser>
        <c:ser>
          <c:idx val="1"/>
          <c:order val="1"/>
          <c:tx>
            <c:strRef>
              <c:f>'R&amp;D on Def'!$H$47</c:f>
              <c:strCache>
                <c:ptCount val="1"/>
                <c:pt idx="0">
                  <c:v>Trung Quốc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'R&amp;D on Def'!$I$47</c:f>
              <c:numCache>
                <c:formatCode>General</c:formatCode>
                <c:ptCount val="1"/>
                <c:pt idx="0">
                  <c:v>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C-FA41-8D6C-22324395794A}"/>
            </c:ext>
          </c:extLst>
        </c:ser>
        <c:ser>
          <c:idx val="3"/>
          <c:order val="2"/>
          <c:tx>
            <c:strRef>
              <c:f>'R&amp;D on Def'!$A$24:$B$24</c:f>
              <c:strCache>
                <c:ptCount val="2"/>
                <c:pt idx="0">
                  <c:v>South Korea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'R&amp;D on Def'!$I$24</c:f>
              <c:numCache>
                <c:formatCode>General</c:formatCode>
                <c:ptCount val="1"/>
                <c:pt idx="0">
                  <c:v>3476.6289999999999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BC-FA41-8D6C-22324395794A}"/>
            </c:ext>
          </c:extLst>
        </c:ser>
        <c:ser>
          <c:idx val="5"/>
          <c:order val="3"/>
          <c:tx>
            <c:strRef>
              <c:f>'R&amp;D on Def'!$A$40:$B$40</c:f>
              <c:strCache>
                <c:ptCount val="2"/>
                <c:pt idx="0">
                  <c:v>UK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'R&amp;D on Def'!$I$40</c:f>
              <c:numCache>
                <c:formatCode>General</c:formatCode>
                <c:ptCount val="1"/>
                <c:pt idx="0">
                  <c:v>2267.886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BC-FA41-8D6C-22324395794A}"/>
            </c:ext>
          </c:extLst>
        </c:ser>
        <c:ser>
          <c:idx val="4"/>
          <c:order val="4"/>
          <c:tx>
            <c:strRef>
              <c:f>'R&amp;D on Def'!$A$17:$B$17</c:f>
              <c:strCache>
                <c:ptCount val="2"/>
                <c:pt idx="0">
                  <c:v>Germany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'R&amp;D on Def'!$I$17</c:f>
              <c:numCache>
                <c:formatCode>General</c:formatCode>
                <c:ptCount val="1"/>
                <c:pt idx="0">
                  <c:v>1265.0540000000001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BC-FA41-8D6C-22324395794A}"/>
            </c:ext>
          </c:extLst>
        </c:ser>
        <c:ser>
          <c:idx val="2"/>
          <c:order val="5"/>
          <c:tx>
            <c:strRef>
              <c:f>'R&amp;D on Def'!$A$23:$B$23</c:f>
              <c:strCache>
                <c:ptCount val="2"/>
                <c:pt idx="0">
                  <c:v>Japan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'R&amp;D on Def'!$I$23</c:f>
              <c:numCache>
                <c:formatCode>General</c:formatCode>
                <c:ptCount val="1"/>
                <c:pt idx="0">
                  <c:v>1003.294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BC-FA41-8D6C-223243957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52096"/>
        <c:axId val="413296544"/>
      </c:barChart>
      <c:catAx>
        <c:axId val="413352096"/>
        <c:scaling>
          <c:orientation val="minMax"/>
        </c:scaling>
        <c:delete val="1"/>
        <c:axPos val="b"/>
        <c:majorTickMark val="none"/>
        <c:minorTickMark val="none"/>
        <c:tickLblPos val="nextTo"/>
        <c:crossAx val="413296544"/>
        <c:crosses val="autoZero"/>
        <c:auto val="1"/>
        <c:lblAlgn val="ctr"/>
        <c:lblOffset val="100"/>
        <c:noMultiLvlLbl val="0"/>
      </c:catAx>
      <c:valAx>
        <c:axId val="4132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US"/>
          </a:p>
        </c:txPr>
        <c:crossAx val="41335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0096885757052"/>
          <c:y val="5.0148057023043334E-2"/>
          <c:w val="0.77248207252681333"/>
          <c:h val="0.8440930291328980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3203620854843092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4DB-8F41-B8D2-AE3F0DC1A60A}"/>
                </c:ext>
              </c:extLst>
            </c:dLbl>
            <c:dLbl>
              <c:idx val="1"/>
              <c:layout>
                <c:manualLayout>
                  <c:x val="0"/>
                  <c:y val="-0.3449245822760182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4DB-8F41-B8D2-AE3F0DC1A60A}"/>
                </c:ext>
              </c:extLst>
            </c:dLbl>
            <c:dLbl>
              <c:idx val="2"/>
              <c:layout>
                <c:manualLayout>
                  <c:x val="0"/>
                  <c:y val="-0.3406338183132663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4DB-8F41-B8D2-AE3F0DC1A60A}"/>
                </c:ext>
              </c:extLst>
            </c:dLbl>
            <c:dLbl>
              <c:idx val="3"/>
              <c:layout>
                <c:manualLayout>
                  <c:x val="0"/>
                  <c:y val="-0.3505166111400480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4DB-8F41-B8D2-AE3F0DC1A60A}"/>
                </c:ext>
              </c:extLst>
            </c:dLbl>
            <c:dLbl>
              <c:idx val="4"/>
              <c:layout>
                <c:manualLayout>
                  <c:x val="-7.9447206091744197E-17"/>
                  <c:y val="-0.3499318496161358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4DB-8F41-B8D2-AE3F0DC1A60A}"/>
                </c:ext>
              </c:extLst>
            </c:dLbl>
            <c:dLbl>
              <c:idx val="5"/>
              <c:layout>
                <c:manualLayout>
                  <c:x val="0"/>
                  <c:y val="-0.3824383442741293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4DB-8F41-B8D2-AE3F0DC1A60A}"/>
                </c:ext>
              </c:extLst>
            </c:dLbl>
            <c:dLbl>
              <c:idx val="6"/>
              <c:layout>
                <c:manualLayout>
                  <c:x val="-1.5889441218348839E-16"/>
                  <c:y val="-0.4157977507681052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4DB-8F41-B8D2-AE3F0DC1A6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'Profit of arms company'!$B$2:$H$2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'Profit of arms company'!$B$11:$H$11</c:f>
              <c:numCache>
                <c:formatCode>General</c:formatCode>
                <c:ptCount val="7"/>
                <c:pt idx="0">
                  <c:v>76820</c:v>
                </c:pt>
                <c:pt idx="1">
                  <c:v>85100</c:v>
                </c:pt>
                <c:pt idx="2">
                  <c:v>83880</c:v>
                </c:pt>
                <c:pt idx="3">
                  <c:v>86690</c:v>
                </c:pt>
                <c:pt idx="4">
                  <c:v>87820</c:v>
                </c:pt>
                <c:pt idx="5">
                  <c:v>94470</c:v>
                </c:pt>
                <c:pt idx="6">
                  <c:v>109140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B-8F41-B8D2-AE3F0DC1A60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428972224"/>
        <c:axId val="47589888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DB-8F41-B8D2-AE3F0DC1A60A}"/>
                </c:ext>
              </c:extLst>
            </c:dLbl>
            <c:dLbl>
              <c:idx val="3"/>
              <c:layout>
                <c:manualLayout>
                  <c:x val="1.2554322156559713E-2"/>
                  <c:y val="-5.01480570230434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4DB-8F41-B8D2-AE3F0DC1A6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'Profit of arms company'!$B$2:$H$2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'Profit of arms company'!$B$12:$H$12</c:f>
              <c:numCache>
                <c:formatCode>0.0%</c:formatCode>
                <c:ptCount val="7"/>
                <c:pt idx="0" formatCode="General">
                  <c:v>0</c:v>
                </c:pt>
                <c:pt idx="1">
                  <c:v>0.10778443113772451</c:v>
                </c:pt>
                <c:pt idx="2">
                  <c:v>-1.4336075205640397E-2</c:v>
                </c:pt>
                <c:pt idx="3">
                  <c:v>3.3500238435860696E-2</c:v>
                </c:pt>
                <c:pt idx="4">
                  <c:v>1.3034952128273103E-2</c:v>
                </c:pt>
                <c:pt idx="5">
                  <c:v>7.572306991573674E-2</c:v>
                </c:pt>
                <c:pt idx="6">
                  <c:v>0.15528739282311843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DB-8F41-B8D2-AE3F0DC1A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889360"/>
        <c:axId val="414998208"/>
      </c:lineChart>
      <c:catAx>
        <c:axId val="4289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US"/>
          </a:p>
        </c:txPr>
        <c:crossAx val="475898880"/>
        <c:crosses val="autoZero"/>
        <c:auto val="1"/>
        <c:lblAlgn val="ctr"/>
        <c:lblOffset val="100"/>
        <c:noMultiLvlLbl val="0"/>
      </c:catAx>
      <c:valAx>
        <c:axId val="4758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US"/>
          </a:p>
        </c:txPr>
        <c:crossAx val="428972224"/>
        <c:crosses val="autoZero"/>
        <c:crossBetween val="between"/>
      </c:valAx>
      <c:valAx>
        <c:axId val="414998208"/>
        <c:scaling>
          <c:orientation val="minMax"/>
          <c:max val="0.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US"/>
          </a:p>
        </c:txPr>
        <c:crossAx val="510889360"/>
        <c:crosses val="max"/>
        <c:crossBetween val="between"/>
      </c:valAx>
      <c:catAx>
        <c:axId val="510889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499820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plotSurface>
          <cx:spPr>
            <a:solidFill>
              <a:schemeClr val="bg1"/>
            </a:solidFill>
          </cx:spPr>
        </cx:plotSurface>
        <cx:series layoutId="regionMap" uniqueId="{4E0498D6-7E81-4743-A6B8-65E2806D05DD}">
          <cx:tx>
            <cx:txData>
              <cx:f>_xlchart.v5.6</cx:f>
              <cx:v>Type</cx:v>
            </cx:txData>
          </cx:tx>
          <cx:spPr>
            <a:solidFill>
              <a:schemeClr val="bg1">
                <a:lumMod val="85000"/>
              </a:schemeClr>
            </a:solidFill>
          </cx:spPr>
          <cx:dataPt idx="1"/>
          <cx:dataId val="0"/>
          <cx:layoutPr>
            <cx:geography viewedRegionType="dataOnly" cultureLanguage="fr-FR" cultureRegion="US" attribution="Avec Bing">
              <cx:geoCache provider="{E9337A44-BEBE-4D9F-B70C-5C5E7DAFC167}">
                <cx:binary>7H3JcuNItuWvyGLdUMJHOJ69LLN0gKQmKiIkxaDYwBgKCfM8Y/W29Qm97lUuetd/EH/SX9IXIimR
EENDBV9JZk1mllUKoBMX57rf2a//51XzH1fB9Szba8Igyv/jqvnznVMUyX/88Ud+5VyHs3w/dK+y
OI9viv2rOPwjvrlxr67/+JHNajey/8Aqon9cObOsuG7e/eM/4dfs6/gkvpoVbhx9LK+z9uw6L4Mi
f+Texlt7V3EZFf1wG37pz3d/RXYczN7tXUeFW7QXbXL957u1r7zb+2P4Qw8euhcAXUX5A8YqCO0L
TWMaF0S9/aB3e0Ec2Yv7SNtnXEeYYqTPP8tnn85CGP80PbfUzH78yK7zfG/x//fj1mi/v+zmsTF/
cSPuyfzr/e17/bEO7D/+c3AB3nRwZQX7ISxP3RpCP51l8dXy7X8feYL2kYYFRiq5Q3YFeEXbJ4Rj
KpZ3dW357DnyT5KzGfjFsAHui6tD2Kd/vT7s8uffkRst3/33cdf3GdYJ1Siez3eVr014vI+ZoFTV
8IIrYvnoOexPk7MZ9+W4AfDLy0Pk5dEbQL7MfDea7Y1nebwE4ffxR3hf1RhRNcHWgFfQPhdCJYjS
5cMWiD+TjF/gvjZ6iP7azQc8GL8JHpTRD3eJyO/Dr5B9ijmlusoWE1xfYwPW93WCKUMY2DPXMnds
eIqSX3JgPvAh+PPrD3A/fH3cjVmifL7OiiUGvw88YvsqEToBXbsGuILJPrCCM4KXon750DnwzyFl
M/L3IwfQ398YYm98fgvYh9cZaP8lDL+PPd3nMJ8ZRvxeqK/oWkT2ESNMqHygYw2wcZ6i5FfQL0c+
gH554wH009eHfu/E/X6duVs0MNm+RnVdQ0JbqFuQ7ivQK/o+4UwwTFbE0arYeQZBmzlwN3DAgLvr
Q/xPzl4f/0npRj//vt7ezEfqvoYxx1gMpE5/QxUw6bUl8MuHzqXOMyjZjPvdwAHud9eHuE9OXx/3
vflKj3cyp3dYH3hR/61+1dnPv5Pye+Cm5fXej3LPAOdzi+am0i8ATgnmYiGA1HW7E/Qyp0gHBbBw
CMABXhVALyVv86rY/CuDJbL5S8P1YkzewHp52u/fxSF+EQO6nSCbw0Mbbw3jEJPZ923KKVggAqwi
rrNlhKePNKyoaIgQcfgG6O/NC+RJejaviMWwwRJYXB3O+clbCETERV7Poi3aRr3pj7hA4ArzuXAC
2bOCPKbgGYDmpoysyyT5DFI2o34/cgD8/Y0h9vLL68ub87j8MYt69XBe/lhi8ft+gbYvwCOgEHNY
6Aa8jr++zznXdFUd6IRnk7OZCYPhA04M7g7ZcX7++uz4+c+sLZxsu5Yq29eZqhKMYbKvLAKi7fdO
G2d84UEAj1b18/No2cyI1bEDLqzeGrJg9AY8hb3prMzcwi3zJRy/vxwUrO5jQSiCAOkmecQgGQCe
HGK01xj9Z/nsuc9wS9LVo97LZj7cDRww4e76kAPTT6+/CM5AGfzYpjZA+zqnnBO0bqASdV+FgB04
yPdKYnUBPE3HZtCX4waYLy8PIT97A2rg+Dpqt4g42qdg+UPma13sE7EPKoEAM7T5LAd7aBXwJ6nY
jPdi2ADuxdUh2sej15/ge4Yz26Ky7R0tBMKFCLRJuCB9X0WMI40s5PxA515AevVRajajvhg2QH1x
dYj6hfn6qEN8qn1UhL7MscJ8X2BCKcf36nNFuyKxjzDhGoaEwO1ngPqT1GxGfTFsgPri6hD1k8vX
R/3Uta+z5TL/fU0KaXONMI4HsQYIdmIi6EK5At4DtJ+kYjPai2EDtBdXh2ifvgHJMpmF390tTnII
4FOY3hDmvFeRK5NcAdHTz2/K2ZLFiyDnk3RsBnxJ/wDx5eUh5JM3ENlfhF8V6eb5rFzCsIWZDvUj
CDIrDMFcHmAOQX2kUgYJ9lX1+XxKfgH+PEZ+9yZDJgxuP2DGG7BjLuJthjjFvgaxzT6pOxfh6roD
hUCvQviGg3M1/wyEzlPEbObCfNQA+/nFIeIXk9eX79PZj5k9y69mWxTyCihPHRQnR+p6Dp3y3rDk
FGv34mh1BTyPmM24r44doL96a8iD6ZvgQQDVckth8PuiRwGxD2F9Dat8o7tKCJQywNynAjKQt5/l
s5fu6lP0/IoF83EP4J9ffgD9GxA401mwReAR3++NdJDu96b6quiHGirQtmDpLCUO+Ffr8/9xan4J
O7zDQ9Dh4gPIT15f4vz8p90mxRaNHLDkmYqhInBFqqygDoU7EClGCGqo5p8B6M+gZzPudwMH0N9d
H6I/egOyZu88LgunjxbPtpjT3cWLH1Q0386ZYTbr4SrtY5WzaJs2fx+rZFQlmlgv4ISKkr6QCnOy
NIcGC2EeOH2KmM1rYXXsYDms3hquiOnZ68ujESSvCjfaohpQeonUlyir+rrFCaXNwAFEkKatC/7n
0LAZ+PuRA9jvbwxBP//2+qCfQ/Hyz7/tWbDE4fetHkTB12UqB2924HDBDSht5irkcjeZO8+iZTP6
K0MH8K/ceYD/W6jreTI5/bJo2i5ZHhTPkvjn7nWWzfZOruNoiyaQgFIdsDsp5GTnHzpYAhCMgC+A
UzCIOTyXnF9M/7WXGa6AtZsPFsEbsETP4xDM/62yASLG/T/LPRJsjQ0UIvl9FpHpm9OEz6DnF3xY
vsiQBcvrD9B/A9uG/rrJlqVtW61dUDBEH3QOVWsaGDirjgAUmgsNUazD6lh1u55PyWb4h+MHXBje
HjLj21+vr48vZlH3lOX3Qo0ANhCmGsLqIoGirsskAgXQQhMQBVXnImuwn+g5FG1mx/3IASPubwxZ
cPEGTKK/Avvn39k2xREshN7jxXxp9+jr6+G2fkQsUwMPki7PIWgzB+5HDjhwf2PIAfMNcOCbG36f
fa+3qBD6SChljOpMrHsCEJTQKBcUUbi+KoueQ8Nm0O9HDkC/vzEE/dsbiMDtGfD62SzY68XkFdSy
nV3fVj1fLXH5fc9Agw1G/T6KRdAZ8l1r6wAS7LouINuLBl7ZnLK5mnqMms38WB894Mn6zSFfjPHr
awQjDmPYmvzYe79QIcAGRwxZLyhkuI/+r6hnSvsaK1DOSyN2yI2nCfoFI5YDhzxYXh/Cf/wG0pLr
E2QuIXYrIZ6H2f69+zD27gXotviw0wsP9gAMQ6N73/oahNk25Q9UjSMBPRsGZW0YqjeZ0IXoN6Cu
6eJ/sQrilnKwIgbyZnl5KG6+vQFxs/fJ3m7RJtpnhBDGlrK+r+hZEfYEdAHinOlskX0fmEHvyyfp
2Szs7wYOwL+7PkT/0+T1de3eRRm5+TYnO6R4oZxKh3YNAOwK7vo+hIEQ6Uv355/BlJ8T8qgFvBn3
u4ED3O+uD3G/eAtR0PPbZNjc8lyu/d/XsrsIxHpzn9sZ81QqbG/Up4W3x4RdVnjeWelZ4C9Kz/Z+
/p2WsyKGje7BozLgZZY/7JPrc17Dok/Yad0XShDYNTGXRYP6q5cStVkwbf6VgZTa/KWhyJp8fH1V
cX7dQt+tINiqZwZtIBh0I9BWSyRWlAaDKlHIKEOB+iBj/DxiNvNldeyAG6u3hjw4N16fB7DFaFc0
B93UBi3FHlz4b90dD4UsffZmiw6CgI4bu+zNM/OYe8/NHL5MVewSmYPGiM9S33tyrV/XtqIUu45k
i+6Uz2LCnaezLfh3PtymfqHDqMreqrWwLeiVnUW07Mz6rLnft8fa5gbU3ea858H+5I7bl2nf3b7f
tdbEG0RNdL2rWbxv4PxvtvincddH5KEf1vbCRApkfwnsHiBYW5RFDwLVdF+Hzqu6Rgb1Kc8j5nYZ
P2jyvDp24Puu3hr6vtM3UCOxd/7zf8V7F3H48+89yBjsfch+/u/oyk22yBKoXyc60qFw6O6zFsOG
wiLI4kBNy3JDxyB3cD5bEKhcF8qHzH2SvM1M+sXPDPj1i28NWXd+8QbCFssOFluzknaNOZ6Kaq91
rvv5dxhfZbDZ4L+pox/ehzIWSuCfxcIBkbUSxoOmWgLDTnCiLRuaLcXofNvf79G6eRE95zcHK+o5
Q4bLyzDfwPK67SuwzYAUdNmCwDi0S1jsJhw0TZj3f1rvIDtf2nN+Aj19QeGjEbLNXLsfOeDN/Y0h
B07fQBoVXtvdavuEvg8dhiw21dH9kllZUdDNAgrLEFKhRfLtZxAffwZBv2DA8k2G+C+vP4D/r7ey
AJYy5ffTqLteIY96IyfXeVw42+wIC0WpHA7dgN356zYw1BHDIui7XC4LiZdMnguaZ1CyeZrfDRxM
87vrw2l+cv7603zVQt+eJbXzQl4Sa93rE7bXs7tWJ9viQ3/oz65py/2xTLfL9ikbt88+PHUCxsvi
ULuzOJ4H/Ny+eNTAeyHwO4PnBVUze4sNRdtkwG7X1N2ZcM9bA/J6dwrW65TFjwrHjZPH/cuXiR+o
CMMIyoKhS8Va5AIaj3JopYbE8qwCsE9XPd2f/5yT8mgQcrMJujJ0YISu3BmaoaM3EM2bOFttuQ5b
BaFXFGzAWZ61RNc4AIeQqeDjQq/MlZjsKgueJGcz/IthA+gXV4ewTw5e3/qHnfs7t+tVduHMTf7l
wt9CeGF3AtCz6itum3du0cTZ9SR9cu/TL5JK2/Jydwm2oUv7iNH/yK0H9QGju+r5RYBii9JqV0P/
uGPwAj4dVnHWwnlas7zYHoMgGyOgSkBTl71fYGfVSqpAYdASTNPp/S70Qdba+Pl/Cjjn6//+1/8E
8tzsXzBlH/7CwKx6+IWhhWUcvgELa9eT899+1NzdeSKPq5hBwf9TB4W/YEneJxYfp2D9nPPHDnDf
JU8fl5cPlJfpud9hO+QW+yDeRtN7iYfuN3itiESKYY8qHHjNly7noMLqOQRt9irvRw4k4P2NoeQz
j96C5Iuz+Opqiyk9aDgJ++4ERpDWm3/WlRLkr0nfqHJ5tz/hbtWrn86AoOWlTS7XZvwXwwbgL64O
kZ/+9RaQnz3V8vplkaxdC+68fOZOovs1uS3Rv5M7LxP9D+3CbXFiZxQ/ltV+gX101xVrL77ZnQQ8
PBN5qFLewknAy24v21pKCvQ33rWviaNbp+OB8Xp/SuvW8N6dQftMBX5+ewbtY1biy2ynfqILCp9B
vSuUp0EhpsahT8GdMTvn9rwM7Wk6Nlury3EDc3V5eShczt9ArfFdN6NtzfZdu6aXKOPb3ohxvr0p
r+x6I74A/5XM/Nbm/67y4NkO25MHjr5Q3O+OP31WHvb+QI9tTfrdOSVPZmJhp+PuRMJ/7zZf83qx
S+5qzektnOutO767DXPr+ZR/L6Ohjdbi9KstVpfsTr96Wexv2yfB7Zy3J3UK9Eq5fmJb5sssKDhJ
A3b8rm8EXcmzwcFvhDPB+hb4Gx3nZxC02XO+Gzhwne+uD33nk7M3kOsZwZF72fUWZQ6coq1DG2MC
XSTW0mtkvkOX323gHWwP/fnPrC2c7Off/0Kxx+rYAfqrt4YMGL0FBhiz7/He5+vsx6Pv/bI1ADxQ
idCJ1jfxXp38EMaDac8ZbNTdOPmNWaIALY9WAm2e/fcjBwy4vzGE3/j8+vMfzmDZrvj5/++YmV/X
wdxVpJizYjaKCrdoV6pkHr97O8ugMnEwdJGQ35R9X9w6/PHnO8TV26k1N+j6nxgk8sHUurpbb3cj
rqEG7s93HNYIlP9DnwHYfKEiOLvy3V593d9hfbMVBiFXBO1xNGgeAefHRXFWOH++U2C3BoFeEqrO
oHssoYKD9Mv7htpwD8wwBqeQMh2LvsW7JtC75et9iIPWjqM7LBZ/70Vl+CF2oyL/8x2FSpBk/rWe
UuhaoTPEEMJ9LQlChMPmhORqduZGNnwb/Y+4TglrAq0xUJ1+dov6A9G0M0qcWDZ5PrY7Vxu1KUqN
KNE9WbnpIYnSjzxNg0mc5b7Einej8wkvCZUJ/q6JojF05EvkOKPC6nIZddRQoyqUOBHvbWuG2vTA
DpspL9yjNiOmo9mGEOFZkleZTBqsGqXvzDyn8w3upKafOoEMKss3Sx4YyK2EWRbUHyeOP2pyfpDD
zpYRSX0uS9yNLIukMq4tucLQDSCRHoQhSHD6JTBSV6kGuznWQQqUmDWe47VGM24zxKWlBK6sUGRE
af0+smrD4d5FrJZmyUrT6ezjEvFT1PmJ7Gp0mJXeMWndactwfMqENVWj7DCnyUEdpudu13CTR8kE
oLZl7TfnVqxgGVjWket6trS06CRx+aS03FPR+Vdh4F7ETj4/5mY+ZTe8IYJpuPaGFDgPh2fjXprf
llKuv6HF3CYlNEhM2xJfXD0/hZ7ThupyM+CaJKpvBlk5JoX1nUTFJHHC87qB6hboZPtrEtBDEqBV
sqYJDC2I+tNG10mI4MmNY2uJGTvNB0cPDnJLHLCEz65xnBs1FgcEVwYcrTPCIp8f/PDLh2M4r2v4
/n39qED96xM473rwcJTi2CUiMT2Lj50OSdWdqt03HHAj13KDt59Ci0onSk29ESPbzoxOSWWmZuM8
GHehcxEWuSGYIrGGxyy0pZYkY1afaWkrY+LLEsXnqtZJXzaxPopjZ1409csXID06q1MUGAiHH4Ko
gMWMMJzKuv4Cdsu9XM3t1FTzqwzZkfTb+tSmbmNoFesM304PGG6llnWTttVkmV+JZGxVOJNRIY5z
0kjMC2lZjRnhSHaxfWRfxUx8VutxrdRHZd59iDVY2B6qI9lak7DD527DPqe68sRqQw9eRYPTNCll
wAxYbFgMRFJkscRtg7IwacSnWFM+RUV5orjsS2GjWUvwgVKqs1Kzb3JO5/uafgnjw3WgEYJAsmpg
90PxFhvMA9zlMUKVXZp64DOJVXLp+KoRk8STWRSM9fDQDsYnmlNPikhPZZMqlfH4OoAOaENWAg0U
SGAUlgPs2AOza1Ukd47SUJBoIE1c5Emvim5ASI9AV1zp/jjW8GUekkulrGpZ1fyDnraeLFU3MUpF
z6TeElO3cCHDqopB6IZYotQZlcqJkjbjkmXEyEIWGAnJRlkXgbDmVx2xXDMvvO82sirpZ61rKC78
apGHB7Q7YIWjGo7u1kaUwYyunVCSwD9GeTqum2+eKyNVTEPc/7LKr6juJUYrckPBXSjDoDyzEyNv
41Ry1HRGpY8b5scyK9mIVfSy0KaK3UzbkHyxa/8CVe5xknvHYYwvi5Ye5IQcqDn9DpLT6U6LSkyV
BF3mPD+hLHkf68WZW+lXqqBfRMGvPN29sJl31FrnIidfGqs6s227NPIyPSCB7ZmNNUsr7SZPutyg
Kkz4SEQfCmXCq8zQw/pzCj+cZE0hqU8uLS0/Ibg8SzGZabV/rNjlKItDw8Fo3Fl4kqeiMwLsgEqK
uFmUyNBbdmUn+mFE21jWsTJL/e7AzYKLGgEnaVacVSw6JFoxSmr4RsjEeZr8cALNjNLYbJl/EYbu
saPqnxw1l3Zgj/yMTSuVXTUx/9D/L/fwZROwA9sml4HVeBLWa4RsGdrki57TwAhtAM5Ov1fdmZfB
fe67mfR7NHOjIcrXugo7WfHOiNXYk0x1b0TnColpO6qJf5oJ7ZNXsi+5rx5iWh77WgZ0qjAmqMIf
UXHBreIs82FthGkBStsOZeOSg5iU0lfLWNos8Q9chC5LbVQm9ChJm/YwTcTE5tWHwOkAhdC+qRgo
lIZ40grVy5iiS+aHQnaUhlIn9DRSDC8EWVPhLpadQ2ZtrMLeQVd6tZPJDldnmgglz91Iug489PYd
mVeYGVGORYInjLvHoRM5slTEIRX+RdKwL3Udf4j5KUz4Lxb3DvNEHXMfHfFSLQyYPJ1RlOzKy2vD
D0NHptg5DtrUkYoFax3X8B+5cwOS/UY06LLjagHv6rqS1FUErK5AR2DnRjAQ926NzDBWZUCzcxfD
b1WdL2SURu/jNDz22+LEr70vtn3AyqQcpao4bG2vMrModqTVBSOFVK3B7MSRcROf2I4ihadTWdMT
lqMDGsJCrBFNjEJLZFGos6Z1Eul0R0J5H6iWSfLk0ErhsaUSKFLhViCJ1VwI9SrTbCadunGNgPiF
1B1X0gTPRAnU50lwVGelJVtROoZDJnagpWZTJdYEq6FZ200sI+dIb0Um3dg5LlQlkJatf6rtyjVa
7QBW8Uc/4VcNLU5iNwZNWKuTusQzLopp7CgHQElporaupK350qX6EXH8bqSFniNJGWpGSA3PaUyO
im+O2pSGktKZlblYFp56WpFLCAZ8ynFzrTd8QkKAlNK4MjIZeOSySu3MDK0mMHIfn8bWhAfaFeiI
TFa59imrhRnRyLRZdmJ53sdihlGoyIhpn5qczuLSn3SV+tG16GUawEJzNCPK6bHTwLzvFPc4yq6K
hp+lHYDVOGOdYrCH6FXi2FhSVh4EruZIrVZhQpfFGdB5TimpDNd0p57bnPJcl7bKPzhMlY2wbSlw
mBie54DM9vgorS2wWgU9tByQvmp2lmRkFPnFCS9B7yl01IaayTNlmpbCiBvrBtmKUXiubVo4yMcW
9r4RZJt2GsJSSJTDEtMpEQ6TQeBkRu0GMrbYKEJAp1CMsJlVSWHUQXfCI2Gwgh014GWA9U6v9Czu
ZBSkqXRR+D0Q8PqW5YWydlEhkwRUQq96wpBe2hWxzDxIfxThGSsua4wO4RffC62spVvXHsDGvqhC
n8bogoflCdai96kvPjUugOQV+AvjzXGLnEnV6GeohaVKQlrIPKOdZHU7ohUiph10vkxj66ve6xwt
1j9FOZBEWHlOPW8cEUcx6qxoxkyPzcyLYok8vzK1rjppusKTSeB9djX9nCbBh9iqTeHrHywcvUd+
YmI2YVp5/rjuRuyh6u7NSAw9zQgnTPTe1oo3pad1qYcBKszaCS4yvXQNzaGgfPE4oniCKz7tbP7B
U2Gl6817j3anRPBDn3oXAYhTRyMQW3vMqMYPbSmoQlfprY8pNA0N7JnWL90ktIrCLC18GZatdHxy
oOlg2p2SnLmys1Bn9NKxy+mlSEQgsS5DoeXA+IgYVgf89NvovYqiXm0gmQdBBLIfBOPjlCLemzVr
Fix4oP056ogiDkfn9o0KVrGDOKtPnZLqZk3rUZamnwNUjTDxjgoKdLtiDJ5XJPPaPQjb8LxU2qnm
20Ya4vdhnnxBZQQzUICF5p3STO9k4ZIRS6iMbe+9FzsjjVQgd4vPTFQjaqtTJ86OcN2NMl+YdeUY
eq2OUhEaWVHccA/BxMzO2tqe2bz5hMkFdfJWVqVzosXlkVoX8EfOLjsPtJo+USpyzRoQRs5lGdVM
MtKMHdKclkSXKNFlJY4K5XubOYD3R1sR7zMrNEFnHFtZKB3wta0E3OZSjGJuH2e4ualUMbZxRKXP
+aWSuN8SHIajQlAwthyDNvZ55ZRXQRWNVT0yXeEeVgU13N5oa8cVrAG9tg8Vz7VkXjlmo6PjOoU5
lqUHepHMEvBokM/f0zSWtNA/5UE7Vhph1OWVbgUfMVdOUuScJPUnlZL3PAlAnwgZFhdF4Y71JPrh
+lBMmEZn1GdGSem0RAh0gWqS7hPI5ANLmeVZZVhaM05j1dRCZAY1PwwPwZRVIzx2LO+EM2WqkvZG
j6zK6Ag5KQODW6CEhV9JK2MXdgbK36uEC4q+OfVq9JGkBOxG4D+ETFxTE/aUgKZNW/CuCv8oyloj
CFsDTgw+FP4PbCeJDNtSdnqbSuyX3wVJjtKim1Rx8SGipal2rVSUctqk3oneFKd5zS79rvuIQzAX
QEqhNAuMutU1adXVIUtrd27pL0JYH+Zzex6MuYqTNnNtpxj8+Q9o9wv/3p73cvedW6f5/q+pe5XF
eXxTPPqtyXXc1+rlwy/11Nz9Fjx9QV0fxlr740FEbem6D2Jm68VEg5vPC6iBv3Mnwx6E0/6K7Di4
yyD0MSr4+jyWhml/yjwncJwkhQ7FlMOdeSwNtiWAyFA1nUAsS8Cp0CBblrE0uk8o0yBADaEuCh0l
e894GUuDM6Rh+w6c2QdNKAXEdWDc8rXX2Aehw8Xfq7E0opI1EcY0CKZBOE+Ds6eppgo4fn1dhCl2
oahqUH0HKpx4EpdlrgijKhIrv2ktvVRMh9Zuml8HZdqE8Vc3CLEq3cB2lZsiUaOwkaQLGbbN1mWx
G5pZw1Xw1doGk86obdQG0WHekbwYs1SzmG34deB9Am+o1Fht+ppwlArMQAjptSPFoYHugUvvssgu
jKTwAXkZeqyGAJZwCo2D5WT5hf0Vonos8GUY1U31OeIgZcCmwF1yoSRVXU7ULmHtLAs6ZkUSo0yp
jmNcaeGMq2HomW7aFtlB2wlsH4XCjxoXbB3L6i4LpUgVsN9JEWWqoTRqRy6pXenJxyAiuXfk4jSB
N7VQA8Z1QkH1T9osBRnpV3ndTBquq+Cw+gm1QPqHVO1SmTMMKkUqwgE3LA9RzU55p/hJBV9Qqga8
2biNggObamCtdk1G9OO80draUEuaXPBCCcgBgTCGPclw2OiWbHCVarb0dBKE72NXbQE/iK3UqW44
HkRLVXCsMApmUdhaaSkzriiNLd1UtdtpgUksyiu3rvJiiilucyb1IFRLIm27o/GExJGPu2MLd4Uw
NHCr6UcrRdg7UyK16r5amlbYB5TaiiK9vPD1g5ZCNNX2GxpMlTBT+tgMZXl+AioMi2xiuS6yDz3i
C+LKtGUoHmV24DpHXu7mGbj1tUe/ejHL8QmEVjhYpNBvRRiR5xfgfba0EuWB0gbMOUZt7jTjDnei
eR821AfXkBdOAZ55AooNtFdJRgByHkqqlO1XXGT6NwhoaV8bN6tiM9FFpUo7j8Ely7nTYpmXbqkZ
JXGTxnRY42dmXCtlcWDneWpLpAmlNhWUptxIdd23DOiWQ8EWsTFxR02tWfQiAmvOGTMfnCaw9Fyh
HdcZvJVUNA9REztK2Ry2ceuqY6SipDLdUHNvEESGFOAKclIDdv6miqmWeleZeRPE9tjDfpTItrYY
NT07idIRj2MKioXj0ihQ7ZRS6agVG6zL/EbWYCF8aTFzCtl1TeeelKVLGHghRK0nTcnTxFCskF7X
YSZScOaVEKyR2PNvMjBPIarhs+4bKRo/NnFWtWjCmNIl4xjs6jhMJLEtzaOwYOukhrhMXRBrHDkK
w4ajqJUYCwsJ973vc701UFiALeELzeG16QWuWr1XMt9qIZTnRL4RwzSxoboq9fUpywOVH1ZWEipH
wLdOmxR+FxQXGKLQaW1khCnKxI5iRTmtfaeEyF5FdKWTZan5bTcqsc5jPtEd29EbANIl4XEeeMLi
h6xWI4ZPvQy59sipWv17DHxKIaTjgBA80IMsgLBBK1x/5Hltqh56sCpbMyw8iIqUtu+nHjjHt76E
pjcgFfQosWuz7KzGhoVXB+3UcvSaffWpr/Ij1haikmnpNXpp5q4VukeVogZ04jVOAVYp8Vh1mLIk
isawADIdyzTqXOegDlxMpE7TFDzyJnWbKpUo98CiCVKW1XTsBZrLj+xW9YVrpK3VxiZngYZ6N9YK
IIbB3E77Xud+AzE+lNaR0s8i0jqRQUI1YLbp1HoL2CtxiswitsLabH1MJznT7diXmsKbyJdqCZPr
omqsRkVmhSqviY2iTWp7UiiotL8IH8f1V58kdnoU5a3vj1s3L5VJQiCAB0GDmpbKV7hE1e8FIWri
S5LyOtbBPCQNBZkDsfFuVKe5XphKlwVpAl6kmgQXCNDwSwNjEBymlfHEM4CURp9oLRHKUdpBdARc
9yKBVJOhiNSip8Ij7qQK6pwfo7jk+mlYJNQ3/LgtwsZ0Gx7jAxyhOvvM/KwPPzKcWxjcqSCLz0Ec
gn2ZqRA+CmTjdYGegMWZM7uRbaSm4REKES9OPeRZ3XkIYdbqI6scB1GImmOOvzt6TPhpXKXcibJj
PYoq3TEDJ6lpa4LMV4hyihFIgKlqeVo5VmzANzTA3S7LRNaJapF2lFZ5pFysmBkbtPd6jgfSbOB5
gOmAe28Jgui4T0+suG4QPq9theL3TKkjfgP05toBMLjT37/0OTqBfr8CEhwY0oF9Un31OQVtm5p5
9qnvOcA0R7JifjbFL2PYt5TeO1L9m6w/YeiEBg5vNNc+9bC0hZmepp3k1/knccnNbNQZrVlNvG/8
ewY+XjAGthqR4T0RxEa9pTOkgfXxe52DLaTR3lFeQbMpbeGFLD61b5LDcAQBhZYb3Zfqu3pYmtj0
jqKPzrG4IiPXLGWtm49DjB7wUgMzD066oBgjSIkM7bAuCiAS7EQQfJH8iJieaY+KY26Wpv+jgKiM
bT75vr1zuva+60+8zWmsvG9QtqmiKeHUO3QP8k/xVB8lI/uCj5OJ88n/8sTr9U77+sMIotBPWgMT
GDaYk8EUinEMcc2wnOYjyOi0R6oBSsTwzhUjNfPSqE00isftsTN5/LGbngrt8gUknqGPICSu11nq
6kmlJjieRhZE79qLGKIHZXEKocDHH7MeQoHZq/UH2iIGpn7fEa/fqbQ6czxLr2iWxFOigxPpQzQz
g9CO/VS04SG/oB0fLHOoX4FkOhyIsv6UoiCe6nvJNDrJDr2v7kgx/BMhieF+jSbaE9NxOBvh1Aje
LwFYljpmkD9ffxYJolQrLe0wcS0jbSqjDNgTrzNkze0TdMExgjchOuv9kpXZB4lB5/+x9x3LkRtb
lP8y+3yRSGTCbGGrikXTtN29QdDC+4T9o/mO+bE5oDRPJIoipNlNxMSLeFqoW7fSXXvOwTShkRTR
5ipNlfMuj525SQ5DkO+/P52v1mIIwN2guIOuIF/29YOltkVFM6f6npUMGZOJiWYZGhseUvk8CcYQ
GBsGzMMya1eWqm11BcYiB5pC1fcKD351GEpbXd+jRCCBM8QUhUFxqev5EZPwH1M9XmRjtDEFXF/B
d/s61XUNM1UTceHzIjFgMGiBFCjRsuxKbdv0Ju9LTdpCIOR9v5+rgeOfa9U5Tk5TMYB/HwZ+2NBx
4GOfmdp+sEdndhRLbe3I6e1yr+3Q4U423vBqzg1zHCN+oVA8LVWgflktLS/Q3eXopRVDb5DGNoYs
ihOXp7lmYr61jPXwKiuURKGcJ544OlGCUrEDItPhvJ3UCG0aKQsZekYSJ0AtpDTEdIAmI73saGJI
rxW5Oh17s267N7rMTZjIxt1UZvGgW5QROu36ulZ3ptrXcWobedKrrqSpNnZwK7NQa4vEytBd87Ci
4qwGuIU9bWz6yS0W+BrtosdJEfUp4tTnAzYL3dBNybzmZ7WPbMXqn6Ql/N42fWmnnumIPzzAv+r0
/LM2zmX1WtwAQ/kqzx+r/wd6OYqA5/z7bs4nlZN3aNTy5/9o5yzCp/juAV4Y7iT6vULFZfyjn0Pw
gQoFDR64Z900BGIccpg/GzoqIKGMIalAooavVQEo8N9+DqBRmJeDwopTRZBSVPXftHNWT9NAHbmA
s/DhH3xKHUCs9S0Z6JjQUKVPrat4mq3sEkCSrhR/dqUfMncrSqy83p/mDJVh5g81M2PtdXI8PiHE
/KRfooa2a7gBhpYpc+iZ4X44gy9S3fdf/lcCAVMLtGHpVeGaYz6wzkFjpaOZVsVPwurhdFo7TR1i
9++ZQ/OjONdf/i/smRqeGmLuIli08jo80DGkivVH9TK+6I+tjdJop/+evNnN3MLfXN4ShD4vD85t
CRHociCTX5sLpiweC63BwU2u4iRehnm+07uKS3eJL7YWt6TTJ9aWz9gBKW5gX1fOZJQpm2qjeeoO
nUvdwitt027hxC6C28ZV7NAu3OJ3dgdA2EYsxstZG+aKoZgC/89RT6zCpN5TlFBkfuJ+uGv91B88
7jX+Vsg4vZccR4cGKsX0CKXRejfbWq3R0Juf6AGp7e/ISW3hK27zu7CDrarhi4P7ZGr59x+DYRLm
WWrOT9l+yWhlagcOJmh+4baGtZ20fw7zeNYcYCx1wZtxiAuq60zTMKo5L8rpNTEvuXLZDWdVePv9
xd+ysJq+iXZCz1alr0hfHGHuObvgaMh9b2M9c/xjGUCCIvOjyADX2ZI6NUOVxcor8xWPuRiL8n05
/GD7yVPcLrIi4Qy1j7Fa431v+HPS+ef2fbC7Wlw06aUuYDfQb4TYTfXvUIutYLr+3sqJF34/pQ9m
VtkzjSiGNZXymuzlfhCOcQXXca4f+G5q7SC3tiq5L48MsmoGILGYNKy98NKzVqSqvHLtp46GA0Vv
tAZ26d8vCv9pA7UAR5QBDvjzRQ+Mrp5QBL22h2jf7AvP2I/XIypzVKfeVmA5XdFSKuq6icwN7by1
m8jHtqEk4W+smO1W3JCqtGPxuLGgxYN/dIKoR+Ft4dkZfC7jiLyfXq4ZisiMBHuTDmaPzFJ3/a7z
9EMVWunmgr64EgjIQD8riPACAWwVTkZgBxNciufeK/bMTd1gT3+1CCalZwLStOFlkU6sVoZkkKuo
BhhAqQiWn1eWDPOQhOP0rCWalSa/o2njv79qVizv6LOB1TsaRdRR2k/P1O8bxzgsoT88pDbHt2Gc
8opZ2zdi1SGCSURHBCxU8dg8hlT485qibtJIUoVv9JDGtuoVXniIfzxx3A+fuEvxYb7VnlFa1aG5
aw7E2XL0J1dyZX+1p0Y3T10O+33yu5T3nXnIYOz7G3lybCsTK7chiF7zCSYqxQQo5hYDqQ0Dp7dw
ZWHVZstbOQcYOr+SXXohPGWnOexm8qiTeyjzNyrSE1+Lb4Sh24OaG5hQjDdXBzbUedi0OX+r9N04
3ndcWF2iOz++37I18Ha5FgwfaRIoDpE24YMFn69FH/PaLLFn06FB067fzf5wRK7rpBtbt+z9J2ex
srOc3YcwHzZBjCkveeVjHWBGUD0ENXO6rDwYWnqICmUDG83Yhr3VddOCagLIAnhhF3iDErNCK7bK
g3KW+x3w/I6t/Rz21WNglV7oCYefB+5WkP7q/D7u7PqNBz3aDVn4BvCepafXPcCNQZrbavG0cYTr
ZHR9hKtr39QSGKQ0fBtsw580q7mafgeH5rK9S/3amd+q1qpVpz+PDpltbiQ7p4nI6lhXDwITnykx
i/BNXDoMuWLtE/s5uOmc0M6d3XaP+Ssv9um6Lvnxh2s0JnU9EdgbGiu8yFqnva4utfv+MnMCR7ep
Jx5xvdrKIj/Ge4DO3BC95u+3e+Mi8xVlQQ4Rxnth+DYPgyXmfWYCbhLv6fxWi01384VD+7havgp6
Smxo1Qj46fvJupEN4MrZEiUUmx2LH9vZ8UmRuLpK61bfVJZ/vJrsmNz+cZqoEL3kQrUTtO23Xsi6
mFlZWxhPHw+T0jrmYB28LWlefkh91TcPja9vBduTPOX9jhoLxYUtpeHKFfSgaUzSpM+ABKBr3lrt
ne4qh2RX+drF93fjb57DX6ZWb14FnmsMjfqlcswblp8Ve91LPGIX8b4C6AvbyKz0citb+SKy4pb8
ZXT1/qeR5mmQhG9yuqniX7EeW1WytbCtPVy9cxaEmTZr6hsfalcJo8uIhrtUvWgTYQ+89ZLxxSwH
PwX7iaY/v9/Uv3nzf61v9ea1KJrF8gq4n0l3ZhYWWB7Q9HaXJx/fmof+usKg0ir39S0/8h09a3cb
P2EFqfwzSv73J6xHPUqRyEKFi+295KpQrEi1crf0TRcA5mO9Nzx5p97TXbervcredjl/8yz/Mr/y
A3qGEYqCUNK68pipliRoFKX2aI+ZJR612UFn1v5+xcrXbu4vk0t8/eBo+WzEYsKmt275mPQ2NZzy
oJ4BfElckLE8Fvl16/Azc99s9nK2Dvx9Oz7YDmgfyxpOPjlyZCUisAa/8Podvwr34ZV5UF32cKEc
qNPYxGnPyo1h1NdLZ6AiIUdnaJat31MiJzHALaX3whGW4XNk54nDruIfpptZhtXdag/x5jjxi1e8
cDspyIs64LDvruXDolO9q7WcsTeF2yMdbiq1darNKcdXCSxIQyDXowfLTGCWPx9rw7KOTVx/Xfqb
qlP7zUN6XLpkqZfZm12y0yUB3Iv0EvMvujApV/4dmA2pR6byqt8A+MNBHcgszY688E6/I7/Tq7qy
mtHanr2dVlcYdny0u8o1hQwb0urKq3I56Q7A45kDmJo9X7DOMn/ob8NN4QMc9f2D+XqtJgpGDX05
fZ2tC4wWxrplr3Q+n9vbonnSpx/fWziNluaSqr83zwE0XCcDWY/pnoj4Y7IPd8run7b+0HzGFfic
qWNEQtEoVsD+R0Nidf1noIfkOIWPaTaZ01naBCw6zwK1NIHSK0kY3pt9IipHJDQC93ZfafmYTT+5
3icdQLi50PxMTSry3BWhIW+TQSX4m3llpsTcS5BpJjCX1ELvuKUB2VI/hCwtM5U7dQdA7XCWlISO
reH0Q6GU5DpVG17Wdp10Ma8ssBgaJfe0rpjr3mvSImouu6aI29smr+r7ygDo6FcJLJC8Kc2szUCj
KPrgd23WQgHIL9IneyqUnvljqqWZFZYlsMYy1dRyX5oVETZoz4AeVsIcRq9UlfYYa62ROlPPW2Ac
9Zjknt4TdW/KNBEWfmt4XvMoG88pqwbDwif3umiXA8MTWUZpVJmPPQzstGkBF6qpmT+gf9tSa2im
4HdjzM1jYWjhY5IPXW2D55Kdc0pyEDqbbPhVDxiY2kNVqwcuCdytaIvay4CWCy3Bi0JaOIgB8HwD
0DVL9kFxyGQ9uynme7tUKYvgkPZVooO7MqVkFxW0KixQquuLdALG2s97qRqW7MzoUMxah3DSh9Ps
M20qQhdaGygipBbfTYpSXKv5QHcYrYPtKvjYAr2uVtJ0CJqdfeTTxizDy1jXGKb2FZlGM7ELWcKd
4cfMkXajT1nWAtkOgD1PQDSRNHpI4qxpLDaPkVuAoZDbnBuhYqV6oakhIO8AcrtRQ3gFPIBhFnYT
JWphJSqnGBPWc3wfJEHRu1UYjeCk923e7kstyn/UEdMze2zTOnUM3rUvc6HmNzwujFdNL3GYGeYg
mhV23RRbozSSp06ZyW1Ppug5x2cTnwuZh4E76vosHQ1j6dhOKtxlq6d0GUcPCjl0IzYFfN+hUw5x
AExBow9GGlqyIJnJb7Je5sD/5SxuiSPVvGHHAPzfWFrTSBTwckQWGUDf1nXwwvQmza86RQ/Nq3yY
RxZ7rOzBQLNHYrT9rpYKeIckytN8p6nRxJ22VprgKPUyLfZmmHNUOU2sFC9dAJokj1KlvsmHfFAC
RzNbEgVWZeSY+1Z1LEAwbPucOYoaBZoLcjIrL9tRDcXlqEhT9SZQkIq3IOQqc+I0KACVaMdAtbpS
6rpVx2os3RbAVdNS4ybU/IonU3nZC/Adj3qoa91VVMZEcfE8J/0qIZGIfjbtHAmbz2CMXslcAwdL
5EUCJMlQx0p8E5e1IR7KqZXEQouoC5yakJ4B/QgVgBCsWyvQ4i4+NEqACrqpJgDVWlaS4YoroxS7
oonS4qLlWp1fjqpMxC0tlcnOC6PBE4rpfGxBoZiuTAFgrk+aTnuoe5A3bQAqw35H4SH4GWq3EMS6
kI7PTGKWfgiCcPqVlJp4pT1NNJuKkka/wGVkzCr7Lmt3WZ/W9QXLjESxpnxWu10awC7T0/kF/CQz
FpbKil48NFMK9CeYkiAw5GraM6spo05V4WWmqgUpqJJS4pDm3EwfSqpWWWUrAdHQ7+lGDRQMdG+l
pRIyRC7JTbDlhiYPWo/qat1aokg0QKskWs9ebBhDuivLpAOGLo/N4QxUZTVyA2K2whuKggD3Gjem
sGKw5M5Dfeox+wZiFXCwCugi0AO1rmEN2FhpMg1Wl6PGzUCBnpoAaGgAMvuq+zkD4pzEjgyyHpN+
c+QjKE8yZOQlbTj4WNo0lsIJeimBOSVJkV5WmQRqWBmSIoJmg6kXLVhfmUayM3XUBuDfQ3AqZyCV
8W3aRf0Af6rHTbTaUDuQrrqYQccBNemiC/WbSsaDSwLlR6XmhRtWFEXIqMU2m5VryB0fIwYWpmDk
tgAu06cTM45DaCCXGpTEHxnfkVkeja6KbgSYaEGbP1ETKYEegL6m1SbQ3El/VEwSWTHGYlamKuU+
mYCb4+OQqk6l0dJrW13aQLUfTTzba9LUd7oyuLQVu7QqvHnK/TQDw24Ul7ro7iqykFK5ltqJoh0H
vAOr7sH/MZe4alQXsapiIps3nT2b0iu7EvGxDuwoB7NXzqWfxxn+Pmhi4yR/tQr/2XeTG0XEKdBR
w8CMmpcTCctrrpEKtBWKtxaEr0ZQXHVV5pCxfELYOK9iXMiRtWAS1QbZGf1sgOzbXtddIC2GRv5h
HgphIbpi0J3Ph06NsiellsFFwqP5Jh1SxTG04b4TyRWpEa1MaTYeSXFWownY76BK4QKxn58Nc80s
M0lrNyy1+6RDPtBB/kDpLqpO29M4n23dRAjrJggtkEBvXs26k3aTEsWnej24rJYqcQx1Sn+2A80O
vV78CgLoHPiRSKoDMVJQIsvGcJquPuRm07+Uc0KOktfsLAbHCU4ubfkePfB4b5gdINsAuEUHrato
bk+xmd32Q4Ixkh4osWYxsFohczAhGNQsDU3LMNNxv8Q7vJWS20orq4USBFJ9Ek2mNRsZLy1ZDtPv
YhwbW/IIgM5Gr9xAAFcug2g4Q4dqPk5ZXzs8K+5aGiWgAseAMyVFZjURYLMdshsryhPd6sOUO6RR
S8c0KrCfmsL4uaDx0RStrk0BpLhdkwZSBH0Q3iVliHtUCyK4p9WFJPvClEXrgiAQZDiEthgsLZ9z
m9bmtZqOT1IBZvusjycNFLWir5uLYtAjR+3S5AAWu36gURY9gLMGkgE1wfjS8iHoXYyVWlvXyvSi
nYoeGi3mI9Py/lqEyd0s4ydt6vxREGfsjB9Sad1i1LB8/Rxd3l1Eb4Fi9jI9OCzs5j4DpWBuA90y
w/m6003Eui5FWpOi+cpZ4KFjQ92wV5xRTR/DAS+omJb7kPCXuQHz2BSgtdU8tUg6HfJBjXZVpQxO
G2W/hsHYa5qSXwxa7mcELmPO9dDtDN0JK4RLIMjtkj3yzqxsCvZ0U2jMnYxk1/X1xQiZDqLSycoY
9nQAatkhNTvkxPgN+JPFjD5w424erUgyW4MOgNYN2YMistrugea2IFhh2mJQj3VDHoxKOXatLNwJ
pB67UDsMjhRIKJCkSV21Ha7ASy5AmycXHeU+64rGaqTJSjulrNTcPO6rPTwvfk2cx90+Voxd3uj1
GwD5qm1MGZD6YO4CE20A1W7zUkMWPXP9oETtvkvK68yMmxetnGt7Lqvo3OjVn3OYgu1GTa7/TPBS
bLmg5bG6+3LqEzcTgPjHCWn37UCeKZJza0Qi8pppRc59rBQQvH4AtIAA/VkFR60tHNlk5zFwZgiu
3bUYFVcR6SXrwODPtBzqAOV8pauh6sghBga/4mKfgLF8pSukAEU81S3RZ42vkIGhxNXv9V7TnLnt
9kmq6vZUmjn2IQUGQKHhmQj00q+RAO/Ryn/ppy77jR8GOZgCnEpd2c+hzAMcTYbeaA0aYBDXZ3Gk
Qt2hhW9pevYmCKijRTiA0KK02mHOcWZpXy/rtYUuvSxXfbVBSjT0VWZTBfoGIYUKjBl0AeiWzPBN
I2ktaFLZZisf4KBTVCwVqJeT7BydV4mLrmK8VybaulFd2kOJOM1TFDaBUT1XklLIX8xoFMWyxd8s
VVsxhtKnhhgdwPuDA4O/ceRMd0oCtZ/SoPlVrMn0XlVqvQapMYdmyxi9xmTOnEakhdO1SulXQ4CR
Zw0W104NWOhFcVU99FHVX80ly6EOkWQQExozcODz2ugv4ZWqqzotkosSfJSLUQRkVyoQh3FGkua3
iihMP0lAJqLx0HmaUtI7wsfCh+wfqAp5xWZkyVnvEaI1Hm9KaesziEZmA4UoAJhAeR955OV6hTxo
bHunL6Z7o0WDHuzayEIp/jNSjB/J1ILoPhimzYmeuo3OIkdW441ZZqDaD7eRgUSFt2W0iwLFzH62
hpKB290RacVhnNkcuhPtAfmmwuw069XuYmRB8xgH2eIKolazQzHWFqUBA1kmGQfUmlkTvTIVsgdX
hRZmP6KRB4jgQk7PxVzlL6IUorJZVzbvDpjr9oDMGlk7Uncz1UJnxJ+1iDQH09biUk5uWpnxSxLJ
RB6GltThsaoYahISgq+EGwsNFrswFGAi7KYioM3hL4dZdEeiJrLTOCKpS8IhaVH6hBICCkYc6A8U
B1kcRRCJ4a5tDSMGVwWaWAgFYYGG0D6jJGazl+ZcHQqnD5DnHgZlFtER516mIMNMaXLsgg7AyQak
FXYIaap2As6sanHx+BiNUlpl3ZIRejBqnIG0AdYOuC4Bije0ZdrIZKGlNZwg66GYJqW7SCWG2M0w
xneV6Ir8rAIMinMr4bQSoCnVCTBysUTNYIGKwkHVT3mm9y9gwdToSiKPS9odyZKyuGZEkN91oC16
XqFM9OdQ73mR+SyrBA/spqF9+IpMnpI3lCkC7GiIT8zjeQZCUHuWA1BD4fsrdXiSKI8uZoy3Bwhu
QC7HzjMGXhE6JoG0g9Ew9NJOBhLwm6YOUaMAhJhHeyTk5XjeILfXb0C+IMETUiuoeGC20iVWBiIP
QckxEeW8puADu0TvU07tpJkrdovJQV/vyoJH5EeVg/t4HCYgltxeH9r2Huw6klNLH8bWRzDvOOgV
c15OlqmY5egQDXXFXulTPXsb+y41wsXHmsMTZVCV+lnrInzpwbLn7vedoi+6fJ9bOKtufdeFRMeg
+nGZG6FGqLxxF9u9O97315G7Bb07HVKZ0NoBfl/VUOCfgCX0MmuSbu5+11Nm92LEO/Q3lnPaW4MF
UJWgjgS27wm2r8jZ0Pc9+43++3N1jK+5DcC0F/uLFIuwdJ97qbcFgTttQms6dNGABgIy3IQy32oP
TbBTR1Dhfzc/wwvV425y0wSOeTGf5UBNjq680NE1sYUNMi+wEvzcKDdO8WR+vPwAaAgCfgeAIfrQ
n1u16EHlep4mj0V0PUSvAXsh2eyYc7AxKT+9LCs7q24pz+tx7rFQYQ0u0l0rcQwH1aUHCKNfbgxS
ToCFkIAQgOpg8o1pnG4Yq/5zGpC64Eb6mO2pO91BVgXkUAxumEP2oIh+f29Ors1iCw9BB2hogTOu
Gpk0qChEC+rHMujcpOktkNcOeaH/69u5MrO6KEnKUHI03aNSnmd74WWefFCvzcfypyKs5YIsU4ot
xNqXtxPcEtSmgLVDqnVZ+4dpAW8SZHyywwsfAHfNnIpeo4LVn5bpzOgmdMGV+bvBMl+qzgGjdXNI
8tXmAoXKwL5f+PlrBOwQtqlW9MMjP88iJ2wtKMvY2WXgFGeIqdqlane4SYdu6/6cNMHhYzBIwHRm
wYhjRPN53XqZzFU8d4/v+NfR6s/4i3ndI+srLNPO3mI731MHfRLuoFOJTsC0yTM7fZYGiP4MnEFT
B5BqDRbMkypvGRYuM9vQHA7o1kV5qG0dAmnX6XGqz+OrZVpO/g+h4G85fqfDZQ0BC6IFmiEwTdHW
w/kwlVUB3TCc+R/sr+IyxAiUwwEq7kLpy87/tWtfWVy5oCbVzb5UiuduAH/90JJiY2hyOqlZGVj5
niye0dCc9cfewzjZhVjWXX8mrgdPsRurvElKu3z43iecbiJQv8uTYYJpcEZ0NaHHKBl6Uz3HJpoQ
WcD81Fvwb0Nl1ZlNzhc8IX3QULBebdg9marokJlkoICqBohuJ/wiACs46K7Fc+sGvrxMvMCp3P5N
Q+TS93RrWr+8gk8jHBjjsAe0KcZRkDb8/ErMWSlQFDXP6X105H5/NL2FWgDBnGvVr/coBK5SECLH
X/9+jcCBYvbGDfxDWfsERliJmqF9FpcQc1qGph7fa5eGhSC5Uzc29MT/AJn+0dbq5sRZkuU1a5/b
BIoJSu/IpZpPc/dfLmlh7TKwChBEQGKATuTnnQxRXnANePH8rXeWsdv73L0BaVDCq28FrJPn8G6N
gSpsCqbjbq7em1GyEI1C9op2vMNsoNSd3urt+lhdL1lG5m+FkXXq9m4PCF4DeFQgn+nKm5ooQyKI
Z7xl7X6CGghFk2Vj/5bg9/EmLhY4GCDYPhBcABL+vH+1mqtmpbSvUMdyNTt2DWKldotlDZgEO+Ji
8iAf4KBaQyEgNuL/l9v50fjqjgwqcnjogL2h1t+TS1a4ppdcBkdyvuiF2GyXnW9t6El+875ePG8B
2h1IyOvoQLOsbNGue03bo+Ev4B8DBefZAstPvS1UyruQ18nmghTJwIDSEIlWxzcqbWP0tXyVP+v7
4T7fxW7/QCur9QYvvJIXxQGzLh+SoRtnunZl72v8YHaV8NR12WPi274WR6gz2AlUomzNoT8XIkr7
ZL5sWFtuyOdFwpFQBXkG0OYgZK0WCRHdqZJwKvJnga7GsfMXfkh61IVV70sn9rbQVF/cGlBEICxE
US/C3Dud8kNqNY1g2KRSvpbQ+TUvFio7GrwLz5oad+rvcl+40eHf8azBOwDUl7HFx4DbAxLcKp2L
C2iNQE7lNQsfdXrkWW+ZFJKaG97s9Ll/trKKfbKGCyBMvuZt8mQW6HL0TN/ymFs21selVk2cYSVj
Ch5WbtoQxf7+Qqwd//tWAcRO6aK8ZJxg80EqzNW+f5XjDWdnvXEjh604tmVitU8KBCBGiCu9LlkJ
1DMXbKkEqcHnVu+2e8gmo5OxC6MNd7VldbVzRJWsMYv+NYLapB5CNyoodiGU+r7fvpMEaL1/q9cL
hbM8ncfunVsj8h+GhtygtDk0GgLLEO7oZ9rDNs1ra3GrjAT60ikmEMNr3kirMQ5hyC0Qvb9f2oaN
d7nsDw83ymsSx23/agBwHdPbtGZu323Y+HL7EKBVASQA08Dk+RzQSNtEFfQ9EdAgihtWFwFQccFe
d/XzLDuk6V3wDjrejCunXhBOHhowbEH6ndbNk0mMMY5G4LYw1IRAKbc7sP9Uv7ydWmeCJq63ZfKr
3QQVn4Kii7d2UuAVFEl0pOPECkxGg1soOFn6uNV7+GpZH42sInRWKCRrtOFVO9dvAr/zMQ+x1d+a
RT3mVJuiDCetDgYyLVpVKOA0SFooaxJRFNEyTyb9ZSHel9fqLscOUk+1Fyz1Fk58XSeubS1R9MNt
pGjBok7UX0Z2BAbKHmTrmDm0S6vc+f7ab65q2eQPljQl4DEfl1UNbn1deKm/MNu5V99sr+oEirpe
1urEqCK7OFH1l2SfXiiOeha/mvyyOpMuJj5uHPyqt9CYJ9nG6syWe/phdQz5dw9Bt5eFt9zfLqsD
S8pp9/XlP8C/n0SvlbGV52+7hlcdLoiwIACPrbyG6K5VWL+I35//A3OLs/iU27ybE6DdaAhoYp1q
1Eow6xrM0QOzIWGF/y1vmvgMUOLvL8npwkDvAQ8QJHnkULj7n3dRjkYZFgbKpTy2Q3ah9ht+ceu/
v7rtymTOFGiBZ+j4naVj7c1Ap32/gpNKAuT1jytY3fI5g2xFHcvnpLksVcBwjaux8BRu2oRWTqT+
/N7a1nqWf//h1hWYe0kllc8NUAd0NKEafvu9gSWafz56iB+ggYSOObQrQcv7bCCMmnZo6/k5Ayh2
5PRAzX6XjeIYLhNndKO3ntFXC1INyFcuIkKKsiZBmPkohCzp8xRi8sybY9mXUPyerCCZXBOcGdTa
gDNO+OIBcG1y8JbvuNRFg28ibOU5a33i5bszKDb/+imrRybNuB7qBnwMfEehVEOHDgeIHWKkKX8n
0+8ZE+AENKYSOlmzuCnTzImBqyryW3x1IyPhvhpvW+gtQurRlub996fyhXv7/NtWSZjCx1jDpyae
oYcOnSXIdosH9MMB5fsZKI7+Nt8Vd8YWzeeLo9GgUgpdDAAS8BmItYfT8JkdQG6hw3sOcR17CBr3
+1V98XSgyIUSCjRCDvGM1V0zesxzJRmeE2i147sFIUaD8lcj2GUUzwciykOXTjffmzytTSEX9MGm
WNGklEZNa1mP6HdNKPwzD8Jvbivj4zTgPCFb0O7pDrClRQh9F5iDR47f/4CT9AX2EexRwOEfoECv
HF5CNYygC+VZ7xUrRqn/sFBVvjexEjxb2OKfbaycHodeagF45nP4aPhLEx5wmxvj1XxIPM0ZbXlv
ZtZ006E+vhnONicpJ4eqAZECWXn0MUGL1tbFP1AxJIw6HRRi/bIBJbpwZkB8ly44pg6hnV2QQ+7F
XuZv1aqn+cbK8vLLPvhGEUeixEzzeenpQN0SRBi545bpl05xt0VkP32QizEdgmdIPMDJXsuWGAm0
QKEViXv0RwOpEr4O5ssSI6GhKn79Odj4/7I9/4PhnP5etcf6X/8T6Ero9Lx/ZW2R7Vn+/B+qPep/
FqeBr9IYugGNdo3BK/4h2gPxHQhmLd+rMdGzfNfm+a9oj8L+wykG3RDU4fgOmrb4tT9FmLX/MHVJ
QwxoftGFZmD8K9Gez7EUGs7vj1xA/Ueoi9zz6h3i8xTQrwOQh59HewHxKcj/KWeFl0PdifyA9lpi
5ftkx842mYVLzvFXED81vMpJ8PmCugR612oA2LeW9nBuP0MubNFbzNx/QMrasrfKSso6BPgE+Eb6
o9jPjooXT+zO699AQEc//08Fq78fOH0OTKfLWwUmWg74fIcBCNR9c6zw0nfsFaIB9uTJ6iyxqLU9
11w991OTq9ygjgYVcP3WSiCRkaW5tQxnGpf4M0Y1zIr+AZ8X2dbJKSJMQEoFEt7oKaHJ+NmfRR1k
dg2yfKsHRIHKQgQFFsVSk5rgm15jYOqJr5VN4EltYoM1YKjsTNPABjsLiTncR1WcmW4ya/+bvfNY
jhvZwvSrTNw9OuDNFq4ci04UjTYIUQbeezz9fKB6oskig3V71nfVipbIRCYSmcf8pv+djsq8kYxC
uFSHSWk3slzFxDVzD0hIBOsbYuVBswEAfDvfx5GlfpXAMu7HaCiPEy5rmS3xr5pLcypAkc3CaMT4
3yXK3pxL84vQquNVpYnhlaqHIgDDMVwwdcpMcK/N1IDJ6mMETrZ5n7e36aguKn5+vQEaJSXcstGq
nnfclwC5iZ+SAnsnMzkO6jB3t23U9T86Hno6JMUSXSZWFrqNXJqbGPD6pouW0k26HtpPjtWNZpca
6F27LGTZD3QR/m4fqJ5hztJdUoDVTwolboHTE1v2WjRt6tySRsAh2E/48IYqtx0T+VrIyx4skhyY
G7C58wNeR8tBtVBgCeJWdPWw2yuo/R+WCi3+WEvyX5o5j34k5JWXNR3GSXomfVnQewNcngIatJeu
icFeoa6372Oz5gmk4UvZj8NGHDrrKApav6syYdjqRq39Bp8pgVqxpuOSyekRXJ3mSnE/+9U8iIDj
xNlJpqWHE9QjgRzphbUt0b/ZjTQVriejzW/FLm2O+EFMV0GWGl9nM5cOop4buynGMW4ZTNUpI3GE
ODEhRzws5T7Ih2g3B0L0XcL4wqkssdwYUHrukX4nMOuNZvDSeU5uwLsJga1V5fi9FeYkOSYlLB6E
46cFiZ9C0x9UrdJ+K/iJFHhN9MAutSXJwEgLuVp6FWLus52gYVhfLEI7P7Z5iTNUzyF6KyaGestk
k95vK6N+lkahlpwhFNGz0gaQ+lT3U5JsbUnzTTUMYeGoIbBnr17q6BpTk8R08kparVtAtioeSjPZ
L73By8OWVyaEK4NxylwrQpQA+HRcy44iACDyrSkwvilBkt2FYhcBMOyl3YA5RHZYIrVWruZJJevo
QDFXro4vR7ivUjkatkqX1zdiWbZ3eW2kN4ustblbBCKGDZbUq5suFwQfQHu1T3ooXi6yC6LiTWqR
bgqzD9DhFyYZafZU2pVxgh2TXNfGUwp2L/0V9VK3+JVYG9PX0ghFsERGCNOsk7skdPoWkWYPlKe1
k2IZUpc0G+1TbSY6hO5h9uJUHjZqZSiYcuDgdjcAmUW3OerwR6ogu+Cl0w34Tol9jx0QWK8rcRJB
End6NmOLhuJ5V3X1YyH29cGasbZLq0pIXD2S8HbTlY4TQ19qaz9aUOKcTIzM514XFEfgWlYhLIhg
7aw6LQ0nKrrFAFgoFveqOkb3uQ6hwJw7t60S2NE6oJSuBQQsidl1Yvb5dw3FzdSRIeFg9jnGFxOE
jcvRkirJD8uwdOsoNbxqjOv7TlqQakmA3D8XeQzZqhjn5hKTSMNvdHDdePdEFwiGtbBzNHjYhSgM
v0Sgm5f6pBj3w5BGe3Dd2fcq6OhHm1niDPUyOVi4QIobcbES1LD19MFo3ADegiubJZqUXRQ7Y5ul
Wx2N8siehhxcUp0LXqrmxlGX1PFgTJhQhShyH8DZq/skjNRtJ5SQWUOp2VUd3jBmMvTHymiaS2HR
0sOcGsoFGqblbpQbHJGaQt4ERWR5LSnSSghMQfnKiF5f5kOdXC5dFJKf90t5oSxB7JOyz0czNNRt
3FclhLxR/wUnZ4GSUzY/MHsLdwCH5Q3f5/qwFVYznTXdN724OCibKi77r8i8ShWL0afaP+3JUyDR
OWgR5rXdy4GOpWRQzpdqFjdHzajARimMpDejsK0rsXpIekHwzG6EoSYa6V064+CWVargDuFSeP0C
GU2cy8qJhQF5jDanYYbjzG6UoB+xvUlplVBNdhniEvbcdMmxlwdEUQpl3GpTn7h1YKpb6gfRnWbG
2Qa8u7KBH9dtLNS7vUFW4wNWB6E7lEbhirOpesKsiV/GeRyhIcnJVV43wTMK4dBFl+LXnLB2idpH
3jxa1jZoG5AXeW5BLMu1zVy06I0GqLArTapf9GbBjVDpZoZpQdTgkBdKt2YaKL9i1SBNLXGVSbUu
uM5Bfz8kifbiFWk947WW2YMqVT/kNG1A7ZvctFRT/EzMKp/DDNmHWZ5309zrXiFL2GFZVubnY7q4
st4pO7URp4suqdNv6MtL3ztNCSRbndHMKrWh89Us0rxeDEQvh510YVZ9f5cPeBxiDgAmNxlLp8Us
zI6bMf9pQXh8nqKqPoRtVsI5qgIPdTG8bCQ9OpZzYvwqqQaGdmsJ882sZ6M/mVQ5pHCoHEWOh0fN
zHIPaIzowsgwcBUaw6MB1eiA51x9USsYNuJQ0V3USxrj3jr33O4w5UB6JpkUXRUxQB1IaphNlZEO
I8rSwf/yzG7CrVLb8CMtNzIBgzs4e0Sbtl8iXAcB8/PBGUwt0wb+WPejGH6phT5udkvcRqYtRDih
2VwcQXjQA3m6xPlXyRd/4SSjn58WS7CDdicHVy1K0TJwfxOGmJG1M66RUds8Q9/B70RCF1/DKTgS
KA1wwj6IDYRD3ywsNn+kDUPiVqW2iPcWqteDW2ogaLe5CY1v2xoTeNu8rCTFy02tjvC97GKOa5SE
0smDANeEfhEq6bMwDRMs1VDSv2K5ixWZA/RaV3/kOnBPjI+nCcHaJO1lPNRC/YVxkQ8/ZOgVyhdL
MbNDr/D9KAROlbe0rXglwAuc7LKLp70cirVn4Xp0LejyGHpKN+Y7U4+GH4K+LFdkTOMRSOlyAUhv
2szdWF+YXa3vK2Ho9jFOVXgTTb+0SgYqNrXVnTElshMGwuIturxS/UKIhfSyXJHGDCYeY7BJx2L4
qVkDLnbArlMbWwx9Y3RT48/yUN2UCwYuS6wN+IlIqadZyPjCMFj8uBq4XVvJcq1Wqv0Wc1t76DQI
e206u7JYDxvUiPWDPM6yX7fzcGjGKPBboWu9qSzCDbwB2F0wc+trMyvw7+gj/LKUSHKSopi3chCx
reLIuK/UbEWul91PLq/20AsLoPJ5yOtjmvFq1NwyPSwHQiduVN2Z66xeLssJtppIlLZ9SV3/l8T/
h3rxZ1n88TvG5N33Iv71OpN/+aG/BXjVv9D4wvCY2/mPwgWFsX8EeEXqSQYZvrVm7uT/f+vvysZf
FA8txcKDyQKLoZOB/53KS+pfqPLyv4EvIKrJf/5NKk8V4E0yZvKbJPRNVQMxV5COPM3bZKzQ4bmK
dXSpJ6qs2UKjWg2n50wVGlFuc/gtAJ3n3sCFrLTFjqjUZu/r0LnxlTFgKAVz5Pa1NkaybYZRndwN
aW+0BHVtYd638Wg+dV0PvqJQE311SZuaHEbObFg+Pj1997PEN3K0q6os65EWb9kbt/BYpHyvSPkM
oQMOvECAYsjxpYQ3WesoswR6ECPPuLsRU0moPZwqxvrH3FS5fh1KFLkzhbN3otC6XIwl5PMbtEEn
T4HQNWGfZC3d6GqSoWOU3phiSISnB7fF0ovULMpeHDZLjGNSBAvOMoN6X2NCFIlfVDOJFNGF7tSH
oDOtRktsU8ll+PE8ZcN6XPF/ZQhqtmkQdMjfql4GBn2BRY1QaD6K4KX2CD3KUpbrBZsMtXqcdTOv
lBtpilQo60XE3dW5uVhr6XApYnQ1d0QqqdBYhPoNZEwD+xZOq1IdsF2DLm/e4RQf1hGBVayIi+g3
fzQdBOmPxAPWIirqPQ1S39gBa0Nj4aykleEQ/RbbxCIIVGux6H70FAO7O7WfzUCwIX2Ymf4D/0RJ
Ku8tTYyGRPSiLkcZoDaMvpJtEaCyQCDcTqlTDQV01xKGT3XRo6CHNIBo3oxRQWzTjSRUdq9M1Vae
i/JnnWL+WVqjIxXtk97UyaNAHgCOOpuzg7RA87KkXG3Qom9VVB1afCyssjlgJxheRIlFdlcnlq1R
Vt9CnpxdpZUET67S+kedpOlhCCN9x/eE4B0+YqRLZq0+CMhH4CDam/oDpELyiERVFMwAoYo7XbGk
3hJmwUMb6flTx1qTt3d1eFMJ8RDi6Zn1lzGWOp7QxRiC9UX5VAZV+cts0/5rAI1MdfKGX7vyBNB9
67RihgsaQ2Sy+ceDhi2QXETbUJylaROYMIJYJ1hLiVH3fq4s+mNspHTXejQGRg/qW820NbQI5gJn
GZtc1iquE0m0tkYxyI1TmylaEJA7MRxW1ASjplTINMeKY/lWDCZil74LoKSbQ8qDBumhb2S8glOy
olU3KpZsoTDZxPgeXrZN1+9W7Z9r8j0D35d00i5hYCVAqqtMPtKSU/dI08NPn6oIuGKbmlTYzVST
XSXJSscgooGJ0SkF+suC2B3wVRUxiYKrq9uqWndbiiLqF6OYytAzGrg7B86j2LHgetz3OXfp0iez
LRVpBE++UucLZSqK2DFTQ32YliLJCBZzdV/k/TLsydYCd5gq4xcuX8EhSIX+plWE+q5JF9CaGLO7
HT2ZZ6hWauuGyyDurCJOrR2sdlH3OsOIUmdWM8hNOCIVrgConOtWgPzlynItUeMOIOdiy1ajKkM+
7y9dkV6QNCS7ScXqFjp+mdcwTKFPXmShZtbfTb1TFYgUkojbktpqy48pkxZIzp0VispeXsRROi4G
7L7vtYLFEVYpYYaBkwaNzpuamqZXVVp+VNbQFhOx1lMWLtGIO+w4HcqwPTQ9yCjRacdJ0H8HcTUK
V2PZFKkvEZUmF3IsKnfzGMUUxKaxHH09GyRri4qGIjxVPapKD5DlUrw30hafimlSNO0iDig6P4wM
3VB7MFLUC9hW0+/OFPNyWwvp9BuNDJyOJEFO5d3S9BWKDVYCd3jWlaC91+M5fsRYLC+dpVEUnWtj
qTrkEDScN9oenq3TJsuQbEu91TlwOMgfjCQVa5T7MPbakaESUiNrFjXO3PbmT8h9CF51Yi9ldiqA
yvXiWJyemRKpXj5R4dkaUml94zQfZZd/TVQdCv3404j52p0JAQqqBnxCiCUoJhmMYGKyG5naEPsL
NWPLNRRB+qIvkfxzSJbiC9IiFTT4MjIJyRWoBb2sBPcgkykAqohVkJNqWYUDcaz22ZMxhWjINJaS
sseIi3P+ug0Wy8X8Vr+fqPC3fNFaEF/U+bSghZFLHToacpAvA2RFfVIvg2Y2JNjLHaxnURe4QBED
TyTuIaFXnKWnreWnqgV5BCepSdlwCRSds9Si9N1My7xwEIEgQeuhGOpHqyAuR9VloG0rRZEWbQFS
S9Q7KPtwMSvSYLcGJcObUlokHXdOovSevxbkCnEOAlFq9iXqtPtKTsZsG7dppP1LpBHyprjXAL9X
Vzw3jdCTuIL8oJhGXb4bfHMztrfVjlx8g2j7+GBsTF/cnuuSvS0qI7dPewPIKt05jSad8a6pu/DV
B3P7GOadO09QxjPvVWB3/afL8Np58qRU/mcEmsWaCL0JpedTClATRkMtFPPji0b7UdXciLbj2npQ
8ahLHWt3DhF2dsST4nwZ5RxJ1fz4AuZmpMVbWxCGA8spd6vQl5Ha/3ySa2f6nwbL33PE1mkFwyOB
ewpbyRokm1JleVTUahMbjZE95aXcypQ6U+jUCvIU3+ch69pDIsytdWW1U3gWD0zY++4ZVjl8AOy0
uljqtxGpOpda0LXKIwEQNO87y4o2krR4wih1drI8m3K/KZA96sjKaFVuhd66CIkhQsudBdNNq408
/Brlc0BE+aMN9vqx1sd+1YWtm5Rz35QfldTw0yx4Bn5/Kdf5Zhmbq7FLL/XyQcW+0hjjyywecs6V
xauWdDvkk6Msl8Yo2lYnuoBUQB6F9CRiPNQVmLUGFolquWunc45FHz0xctoIDa8a6++YU4tqllGD
fskk9E7MLV5THv18u5wb4aQRiIkn0JVFfaQN40ndz56Y6/MB1h1+uh9fT+Gk4VcuDXA0RX1EcMnv
IpHg44uuLls9HpzPB/pwJnh2KBJdTZAUJ5CNYOnErC20x4VKXObhcd/cLk0RLO7nw7yfD8UIWYY/
KBu4kJyCCMKgTQ1kUB67NMeI0UB+q6kA9AcacyM3a84s3/tPCeClyCNrliQb2ilBSLNisSNee5yN
/qCmoScH+IlpjbOEw2GKvy7WuQHfLyMDcvCv7BaS05cT7dVHwo03qXKHySJmugSoBP84WZ25Wshw
TzfF20HWh3g1iDnj/h7qweNKoEU09zs5afKDyr/7g4rgdSF4wnHtB6dfqOBfJI5w9mA+N8uTBqao
D/rYG8FjwidrSvfzee+Ck6yc2wyKCSaJ5OuyYaK//3aKszjWQ7CIj10uW/RJrTm2h5wT2KQCTVfI
sBWpKDw9DJ5kEHM7RWmHy1Q07z/fre+oGS+PgdsAtQguc/Kit4+RW7GgzbHyOOrJJobVj4pUXdsK
X/tQjZUD7w3oTU3fRrHGn5OqYSu7hIlfFalio8Jj7kkxBf/zh/po8XHko8bCXc/WPrkexDEz0Fsw
Hmcp60iTMDGf5C+fD/HBV2pAqqP8gmXYWht5O+0YG5raLPTHaJAQTbTGG9Lm7UijA+Ex8qDPB1s3
y9sjjsv21WAnuxnLv7GnSvhoCdQwzOxiHrQ7dJDORC8frNqbUU627Mp9q3VGiRDWtZeweeTFnhni
3ETWVX31WQp5ZmZ1rD8aER1S6qcueM6nEWGdz9frHSOATQmEHXlTgjxYl6eRnmImVVYk5uMLFVu6
rvzgWvwa7FYe9vTNwHdb884HRi+YltPX9HrUk9mZTRzNerqOCvcRWPSw7ZCmrS6r/X8B+v7g838z
xZM9LtVhUbCcDCb5JI3jJtgN6EmgLtJtzrHa1t/12cRO4ppCRoCqYCwqeajH/UCJlI/4yapiWxNu
P391H23C12t4cslGoHKHlKFoEripSRc4+P35AB9tQRk/MSiQYLzJQN5uwSKiThG1yRPtquvcEj1z
Brcjd/7no3w0DbYelVkgLMa740FJMBqoZOFRFis/igYPx+wzZ8KHe5wAmGBwBSwDyHs7EbFvKWAV
1dOQwTEIt+JXIUAIOqeRcUdVBco9/XjZ12f385m9Xz84qRo+6hqwdf50cvBpY0XTdbCe5lhqHups
ya66hN4elV2raJzPx3qH5kR5GXdL8LfEpxYlmPVhXp0XpiSkBt2cb4EmUlmeb6u8xmGg9Lse+ccp
pzgaXYeZQQv9gfadFyJAhv7RdV61lCsUdBQJoVDH+lEbaAAKZ3bSB1cfT4fvjbaqWaAJcrKVFj3W
i6SMv9VY0pRRvSeYuwWadB3IIm3rETkUfdyWDWeOzovoO3uMR3r2sVPq2bkT71QNnZXCSgY+JlyC
FxWEtyvFLTxXpZx8W41vi6sczs7s635zPJf9fbDt1oEsUcfrTCVlOJn0HM1l05TpN3UzgnMo7cgZ
jysCbUBg1G6+I0Tk/nuqGrOjrkKwuJoKMsGTfVAuoU5pqfuGWp7d9Ic4UW1N/rdw/NWNTwcgTQyz
csnWhsrrzTYWOaKMQ/7d+CL5fbZTttMBN7696IvdbtVysCBEn9nf7z4mhlwPIWoF1NPgsr8dkt6B
1tRihXSG9Qgqysmd1WdN2QyegllHhQPK36HR/9pw//m8C0fD87nsu/h1D279iT8tOFX5SwWRjmoK
9SggsAo33J8OnCoBpwWKiCwO/TRQsdzDf3fgANPyN/CDCX6hQyO09E8HTvwL12uyGw5/Kluclf+m
A4cYBfvgnwv4pZlHrkQ4q4POpfJysjV5slFBz3G2FykDuieYw9YMwQf7VpPFX6sslx8kqgdbdrBY
2ABqVJpQE9ioJgvRJq+6ZHCJ4GHMynxjv+JFNLcJED6nmMdY97K0rF1pUbTkgKKlTFXaKIttSsfy
dsaLfbFJ2KraRnylVOzOlCp3pnh6GdNgG1xNzaZbwYrzo9BRuncnTe53aMIhO7lAagV7uaDG7QZq
mqEBnbRZobtZHucPk5Ao13RxGhv5YtHuRWlBalMJvhpNW9mTSSxqZ2NjOH2d5NedXNUbiTbhBiV9
xR+XuAEERvsvE+iqhCh22Xkk1GhbGkjcLSCJjlE+Ve5Edf5miJXsGogA+Jee0vscWKVX6Cp4r1Hj
rKwGKvlWofwQrCS/yCSdhlSEgrLTmNTlvUBttKO2qOgKJjdTjxZbjYLdtjBS2bO0UjpOSTd9n3Do
/TpHSekXiiDKDiJ97aYb+u4SmFbsRsKIXETbDsdZmeTjlI6Bz0k3oaXZ9X7R1NT1RSsQ9vT2wy+V
GRngPtMq3RnmuGznZkKGsqP2C1AguTHbfHbSYIn82agwhipm/SLTCuG5X2XS0bIVo7taNYPIibNw
ukE0Jv0lYxYCyKtLDsscTX5StPVNVYqhhy4cbHrFjGR0y2tBAyw9zvWl1GVK5yTUI5BpIi4D2Aes
dDsSkhxMLaZJo0dz4CNUNbniojTeiDkzGF26jL81FKz8MCg1xY4HvdXQ4xMzI7GRne408Kpa8xDh
4lwj1zMh/RpIVeQ11Fx6iMiWHF9kAfgPRBoBEe6bpRyuaHemfihb/W08SXJFAK9OG3nMVN+0yuK6
VoTkQBd+ogI/KLFAP7EE0iaDo/I7lil5RLmXH+tg8t72elwcp66qbqrGEm9kI6yOklhqh6kQBycN
s94l40qulkRafg1VvRzltNG/aEFefzfSSHpuK2v6Cqim+o0q5PJc1tOvMDdER5/Rn5+KZrrugCTd
i1ndPqatFHv5EsWArTraP7cLeBTrQqqHtcOJucBWk0N1dEEaJsjsLstAMDcZdbIdrLEwPUqdtD0E
1BNbpx9E5P5aGZizVqo5el3J1Jg2W7izkEcE4tj7fd7Nj+CFwYXVbZFJmyyOddw6iHpv57WfQGbX
03wR22LptiKbMtzkVRkKjiEPSAbKqMF23zOlUC6zehp/lZM1I7bWL/XN53ff2wiZsjE1O1PE8UKT
AXjDo3579clGlsoI3Cv2mN2j8cpHrp+JwWX95NR8GYLiyGofjMTQaXymSWYcI9SB8nFvg/DdzFCM
xSPmPx41tWv6Ma656+yJM8kuXbSanK/FFsOapxjnuM8n+1K0e32AvzwKbQFID2zgd0W9KYACmGcD
TeaNpjjlpe6U30jYnlWk1C+48b1kb6IEK6Ngc46u86KH89nYJ9lbqjVZB4RNtnUEijU/uWm3vaNd
1cYhrrFP1q6EH81FfM8NgRDhRkBbYdpKoA9BjNmj+4MerKQNtkpDBknWM+ne6cX2si4r29yk1ilz
wb3dBYXRKqJQ67It64WrjndKjMBvJ5/JldaY9N0KGCqxHUUM2k4ne01p67gHrbmufrhd83Jl02KS
cy5N/ngy/wyzbvlX2UqBsYOSKUwmNELYXgHZcpqOw003q8qZdVM+/HywslvptwQEpyJIk8InD51d
ttdiQ3uJnQq8r9aZthnbu/Lyr9rl8tCz2VPYKCu5L7Dra3rgkM8qN/DSK9DrGiZF1t1ZGboPV/vV
oxEWvV4Gs+TTNgsezTwixSbh0XGQtsVDlmylm3S3Sk+h1fHANeCz2e/Ch88/tXU3n77rtasI6AfA
Evqnb0c3sjKsjZh3bZmbvm8B6D5XILLFwDekwady8flwLzv0s/FOdnAwWqiMom1sd3610532GGAD
9Uu4BElg3cI+OkLvRMYjdLqjeNCuxUP/nC/uzzPJy0va9dljrGfhq70XhAGVYmta9wMXyCF6Qgg7
3g7XCu6KsFvSI45n29XaNsNjrd4K2Jm3V1xX0Y2+1Q//BWtofcufPdBJyKpx7ZgAvbEGu1pNpOcS
E+kOvzXdr75mN2dpXx99D/QUUDyFSP8+k9IE9oKo97wGV3REL3PNxC6PiARTgUNq8cu4PauCtM7g
ZIaQo0QDJBNGxbpykgn3wMTA6NSyvRo3cYXs63nT/6qPA/gIm6IwR2aziVCelr8G3ue77oTK+3J7
vh771PGwpX2EPD1jyxt90+wa948UWu6MBFm+sgd5epy30fHMsB+ccNQ6YGSBA9Qs8bTqjZp2q409
LzUOMH1LBeW6E1LLLubFmSoCti5r7CUiju/mqzqZfVW9pU65C/Q7CzHKdHo88zzrwX36Cl4/z8nH
3lRD1Zghz6Meew89dVjNCAMN9L5JoP8by94VcPl+RDQ+JW3NFN81TFEbnojI2GfoMqs30d3itk5+
FJ+aBwVTgEdtI/uKVx3TZ0At6fPn0/0gnqHeplIAQTICDvUJf1s1BQUmPLO1WgDvhfWzXrovMfLd
XdecOU8+2tuvh1qrz6+OE3EB3JiUhE5LaGlbDWC606sV1kFznnspYfNlrrDVPp/fx4MaWLwhioGT
x8mRYapLo2XUHlEOxR0WY4g4F3fATuJKtDtJv/t8tJNy/Z9vSFMlWq3UBkn5T07ubEDDvZ5YznG/
+IZfAz3h4tyF/5U67AeXIs1Vk5YEfTI0BU4GExM5KqklgouUi8LRxPxnNQvOAnqyW3C/TcZbq+h/
daFy5qR4gWOcfiJIWnAfc06tFbu3b3Kc0SgC2i7bbvUob3A1cZc7BY5q9hC5g61fhReI0TrafbOB
HHuu+f+ucMGoq1wzdHgVLQUEFN+OPkB+ov41w1zDeMLW9wWdGAlvAlvZeOWu2Uf7wzlZlRNIzMt7
fTPmSbwLAF9Fbp/MovUERBv7zQIHuMcxNbA7BwWj3ef76IMzkTIPsA5cCdeaz8nNG8F9MUcJ6leK
mQG8bByFW6eRxTMv8qPtuqo1wgZlJFE8/fprExG8oWUc6Dp+Vja2PtWbopbsPFfhjG307psVywch
7hyF70YAPvj5RD+6dEilwD6scAukTE8uvCGrZ7YYT1CMw9UQpNRaYnvpdT/RMM7CD6XA/EVZFGxL
Ahcay0r/wTqIUFjuD1ZjeEJrbs4800erb1AZQKtDpR512gWRrD7LYoG0uHElH8tab5fCenGg2XoF
9rigTYqzEp0fnFOYCnL+cg/CoT9NXcdJXIZqHRO6qG/C/kFHUrwAGQp3LT2TOX44P5UiIlr+a3X6
5PMt8hL4/aSoCIEWbqmIfi0ZV4Uh+5+v40dTYgfT00Fd7H2/Kmkh8OmRzDIao1OEHL9h7emc/5UO
HjjLz5z076M1hDqQ2KE7puF2ePrWekWV5XjG0SWztpGcOZKSuJ9P6P26MQLVUslApp1j92TdKtPo
0iKbUG+SC1vBXqSywEq3wv/PRF4NI78936DpTKEQMUxkjnvVXLwi/vH5RD5cKg4Wk8uB2OtUYTrN
qmVYcI6zDSO0wxlMJ5ZXnw/x4VoRNoNaJJh9L3bTSbPWqYiDD2ECjE+9NMrliyLXZ9bqg9gJeT5w
DJTTaXZQnn67WFiU9cGsMw48JldyYw9YEyYXgr26uEIgoWMJTiQInGSTbc5pv53IwK7XwpvRT89P
sQ8ttDUZXdwLdK3aX7gbotMNif7bv2ySvR/rZPfJOSINUcBYq0JavEWSLXWHL4FL+Q0Akuznfjlc
nxv1o9dIL1Ix4egQJSond23WKthrNhlHLtpRYxj41QBgPQnP7JYPIgoWEt82ogmOpXdhWi4kQl+K
DdYyN8OjvpF8wW6dlsq7HXDRKtqmeKg84Wa+aH82TjTu2m1+Jjr98F1y04oc+kDe5Bf5iFfhKfX2
gGpnsxZ0up14DD0B/RnTbq+bzblw4n3Az92+Fio1BYzV+49jVIUyNljVMN1P+vBUS9btUqqbIIx3
gVbA2Vm+fv45fhDAvB3yJKIAXpFNqpVK5LKGvSYYMWYrbNbV/yG6Cc9WJz/YOEyR0FSChkbD6qQ8
pre0jvEqk2wMYXcsOAUDfQ+04Yz804nI2MtXASKCJJ2SL/WZ04AbHn6RBwDx7RrhINFLPaiiEB2i
K130O2/9/FefzX1+UCR7ujbutGuETl7W9n/tz//IK8jpEy2hvknj4vv/8b+35ese6MuP/WmCrtpA
oCzogpLdigqhzf9rggraX0gD0XxfeYh0x8nO/umCan+tITxJzWrIwg9xBf7NQ7T+Qniekit649gj
gEow/k0XFKlu7odXqQxJGuJ8q0Af3yGi/adffZZGObIfsmPA8aCxleXiZUA/CUSnpeaXMf6dii3n
kyXbmdYLlqPI2DLaRjJ1v00zi773raUfTHhvi5eT3rdQYdUWxMyo7DR5ajE4kPLoS6IBr3NK+PBX
I9zfR6mStdAWcDvid030zxyofPKu0foaQUp8GeFgzJN2oyhlslPUESy3OCpTbpudql0VszSMkObx
2bTVELHRoVHlp7Zr442ZNSFOWlGf9K6elRm8lrQGOSIsQ/08DASFbtq3+o00KNl+5c1AbJxS+ZC2
uMERdVSP1gSavFLEIXDDMFcCfEvz8Kk0W2i+SlUYt7kqhddRUKajnfeFuMnHigiiEZXgO+bMs62F
hrJrNXOsr2fdKrv7RqnpVtp9PQhQ7JXKCjRIxaaO6sYQJ45SwCnvhV5o+Gxj6ZsRmcF8L421eNG2
YeBCuhGvWEVhIu7WBdULGtQTdl04oQvWzNXTJIcZNJlsyvciUiTXmlRPe4y3liu5KyMcH2hzX2aE
wrZQ5/N+CbGkGws53QMOwnANLqdT1aPkBpDyd2qL95qNNHR9mHJMMoPStL5C9dKfMIGTnzVdwE86
koSptYvEmH0y77W1KOJzS6u7vO4Rut0IIwIRiSylVxl+q4hkFvIhadRgP6Sa5Bhxixv2otU5KdYc
PCuUv+6NSYp2ESJTg511pgxlSqu31Sxb/Iqs6FiaQnbVukquJz2M/i9757EkOXJm3Xf596BBC7P5
Z4EAQmREal0bWEZmFuDQcGg8/RxUN8nO6iZruJ9lkV0VKQD3T9x77vfRAS2UcRP28pD2lfVkJk7N
LqZ2CajTB5FtJ+y9myzJ3Wu8PjLyKVWm9mNuSLFjc1ou3t08TZ4dTqOuv+iDp22LlScwmEpynUGi
af0BcxTZ0wkbgWCACnHSFlbq0w82QRSNJ03I6VgXqbtNV4ZBrssiNFeuQTNoTGY1Dfm/VlhbQlai
u1EpNWrNenE+0zETl/ZQDLdmOtbb3smLnRRedmybcYL7CVshRSHgZ2ZGBIrVKZvIyMjKTQ3lfqxF
depWQgMUpzVgGWoDjh/rrf2Bcpi9znmTslderZX0kI7kXeazowdqEos1rdV9rYjI2xI3rR6mgri2
cq663YDfbKu2LFhqUnxDqxXDWVq8bhVd77kr3RnLhQ2JYmVSzJlUg74ymwtYycYneYPa3WIWMqhW
nkWCQo96Oo+KUy9rgAALgWMSfM0mqnR7L720gsPi9CdX0b8zXW5YZkvjLJMkuzZra7yIVsoGb5sZ
cgYCh6EPJvZzEMeabyFEVT/s6ijVdg0ZhluBxO1ByTIPuNDUBqk9pmGyUmpypQNdsbI/2ATD8I1h
CCk8SJjdYiAIeQ3qNNdaEDptTfosMBH2uzlmFwHPJI7rG7WvxssqN2nKEeeFMKKbZ2uFkxROXwXm
CiwxVnRJ5/XjRVK1prEh0C96JQtWXQC/jNp06dU21sDYSKs81FcqijVZ4kN3iz7EzeYFqbTL3SyU
6TB2hnyPS1x30HhwWnZV+jR26nxprjQWTU2raxKOcd8g1kqvak96e9fqUx6eJrNyF9dV2ntMLTJW
zKZiRduqzdorz5uLK/aU7RZzYH4xmWMWWKVlFByN87zBAp5+E41VhUvVaSdF95b3oViI93aA91w2
xdJ6IYJPkgcNWKH0rI4oqhWuQmUY69XzUJPGyF1QjldZavTXZgZ8Zd/LCihu3PYxZkFNJiLQ+mis
wlbohIdWVYbIfkcYXV95+7QiWTXQpZvEz8tU4ISvnbIu9wSZTm92lzMGN7IYZ7pbnJHWAEqbyXXd
JH0krmiLCMpOkVVs49prPsvGsw6uLhfWQjmWeF+CDYEQXTcOISaDE1chy3ht8JfJTuHsJDMt+Lrm
rjdmrth7nIgJoYLaxKdEIGuAIMXmPAdJbtrbMStq2DKYXac87fZ2KmrzqpvrCTuubad2gMRjuGNw
wu6v0Nu71rCVMsxo+taM2jjtfbXPYYUlk2HvsVkpG2Gv4cs5/+e+J9ycEyCxdkpiW29WETXflD5a
pLnn/KoPXdMhC3WiLs38qhXgOuoip4IFWxdvZk8ThylOUwaOC1szaLYoS3ib9WcTQgobs1RvJgSz
XvoaY4xNQ5wwThNjB3YU7d3VMYgeCFlP6wVPlCUzBpmDkpzUlFFN73OZaPUlD18Z01260TgdotIr
MXgwsplC0jGXYaOmizYkPp5yB2ASRu7xkC+OPd2nvZVrn4laJs6nFfWgQtSxKJVHIrMZ8YtlPHUd
viJVswsOiGkCWC5dsVdKNTEuq2XBaT3kcXWcVWk3QJPayNyVXZpHO6tDGu43pm68OwL8vYCAxXsI
QAzfpv6IgqW5QZQxvHQkJT7pKj/40G7mKoySOi78ussWEPbZTOp2LPUPj3hwuRmyzDojsIHeYaZt
rdx1drOw5+wWeZQWWfJM3eCN7WKjIuBl7qyUWUieyLu6hKoUmEYinmbEUQ8TOeuom+Jm9C2n65mc
9QYAGpCOF7U6VK+1ppV4gLF0L4fFmrt8O0zxtHXUNN5mSOXyXakvzd0sIuixoIvv0yiKksBt0Mcy
o4zl1haTfihnHgPoMOKFnKD2uMaV3PatKkNTHeHhJXHX4PddFONqVBv9Ls+baNc2Vr1Xl2S6yL0R
7g14hEslyZsXrRn7F/Bu+e1CLmUWaO2QE0WZWrdNOepiM2lFi/yX+U/nE5hltrAQ0vnCLop62Ljt
wJArrgoznKK6O6mV4lUboxfajvO9sVCnjeNtVTdetgEV5UDyN5LyXpQd1u6kmoqgdTIXuZlWFwd7
mQH+TZRUqW/lsX6f5dJ78Vwd8JlWxfdRJz0GDWPL+Knn5j5YTttdLa1ZYncm2Zoo577wCxGleBOj
KX7z2pm9IYabMKW8eed7JA7UchPrQevsckuUqQI9wkvAUbiq/V6VCZL/uHZBTQhFUw7TuAy4aI2l
zncOEE7jmMZ1f5c2BRGdRhubr51jd/cZfvUTSI6iee74wXE6F5ozb5ZV6edD2DBsv7GmhdIVm/Lj
6OjZJwzD6F5bY8LNxkxCFbf8d2FG7h0ojXxLJTyDrJH6RucSDofM6R9UOBIZceign3ToBpeOVtpP
0Vj0+4a36MKwF2ObGbM89NJGsQDW6nLRJvdz0kwZOB7iHd9V3ATfY4pjml8WIRWuee+iryNgaiIZ
O+exaMcBPpLeunfqkrXXWZtAbegWsVkyc77SLILbjRraQjaPytYanBy4sWyfJzVqnpdUKBdVHyf7
0rbSoPAURnnYtDdxArw0HVTvTA2SXyVFQp7lbNdbLQXXbike9EESvy9qoeTh7GpMsqbxooiM/dyK
q5I01bAs4ifySSnR2Y24QVSKZmdnqX2SExWrKWfrivDl/BNhs/q89KAmt6kntBcdoJLwZ9LCzvAQ
3MuUi+IToCRla69K99jUevYCImD+ZJSLixQAlAwxIlLkW9HsyH0mezXECtux1i8699SzH+p9Q1/s
z7ycfkhBJSGsUEKMs9nCJfKrClKYig39Iy4rDIBz3XAjKLr5kNpR8c2uvPrKaFUjZr/cKm+xpCoK
TMiLr7jHCaNwFW+49oy4B2A+uJw3rtrZ3ILWeAB6p+4p4bx9N0/L51xykGKyn0EUIYfH7o/wC+J0
2l/PHYxBc0hW0SLEwHRcxovUrKrrOa3lpUYhf2XGKdRvTBW8HGa3VdUZtGtRJ/Y1ZvgMMWatnBwQ
Xmc6Qvez0rR012bafCqKiPKs1YDFpJ1HiTAgHOW6ECegYuU7w5/2puB9D03bSa9THW7niBzdZ6ZI
14FOdYcL2by2qxq6Cpi/ZKu1mruD1+c8gfOYH+me0u8dhwO5i67YmZ1FOc4Mx7p3ItK6DVCYt9G0
VFcFdrSLWSY91xXrnMlXQZE+FhbQJyc2utchks3WqaLhyfNINgag0nt7C+DXzap9fdLjaSCzuZKD
uTFMGb+C94P4LNop1GMC6Dsy2LZL5M3byFXFo0oKJ+j4VH3AysHBPUNOjGfpPlaK3u5artOT20oO
MEFltG2HpT0CGvR2uWmMMHq1eAu3TjkW1M2vHrSqwxwjGI3BSoGey4SfjN09dZVKl6VPt/1sleAW
Rve6HVzlW0RhGQ7ILncW38rOkJYeWnmeHxEI2T5o1TmwM6kE/WQ5r2quq1Wgo72N0fHa3aculfGb
AlrsRS+c8d7VRfvi6knxpMxefVBptmN/AEL4UuqJvFUie7kYhObdL6VG+LmpWu0lNZy4B/eVbTOe
BwcniG29Fo4w7tNUWncOnB7Ql5O8SbrSDCpZo40Rlf3ayJ7f3qx3fF9GYmublg3fy4wS8iIyVXko
q17y1inZa5cv4x5FpxJaicHWDzbhdaX3bRgXfb+fEr19mmjPnkf0rLT3OaAXTiXipBiWLJsIhs59
Uib9HMR13Vl+aS12YOhpCVQ0MZr7mtgyf6JMfM3IgT67o5HdZUJWZ2qjUg1LDgH8S03EUTesdFiF
ZZvpj/MCK5dscuVQlKDY/MydvCe71WvXB0/g2pAfxvSpUxzl2pjd8lVxkuFVxwi1+N6U9pj/Bm/V
2NaqVDbrYTvwZsXepVWrDqw5BzONxidB4yvztodwa9g7mB/DNVh0FzJ/ol4iW4Pj18lUNL5Z6FzR
vBHS3rjYcuMjANGKr0WL5F5PaushaQXDHb+jgQqF2vKG/t/Ur5t/AMFt9kX/eur3TRTnt/P4+WXi
t/6V3yZ+hvE3RLiGifBAJc4Z2dTfJ366BQ7c4VTGFQ7tnfn3PwZ+imb9DRElzAAdtNiKA2Nk/vvE
T9EZIrLgQX6n4hFjymL8JyM/doJfRn4rpQMZH2obJotsjrhGv66MsNi6szfARRBV5s77IUqnNG38
EkEpHXEMgMq9oWPrujAmy6p7q0ZwpIwC0qwJNUURjNMIDtOICDfcgtzvBTzYrQk2AtwL8vVuN8/E
Ee/UDMku2DIdAOv3uLLaejvUdKi+PiVZHxYMn2TQzO6cBawCJhWOqWLdwCrUIi4PUINkdnSxfaMw
rKg3mZbw2E9SB+AUee40h4YCjyusu0QXF3XMIj0QUHl1ciVm2bNrZXR66ohj6IJFiRblcmW/z7uG
Tk7ystCi2HjsvEAn26D0qfUkcKuhEOpOuKmW7EydIjfICnLWffbyntxZA0HuRwmbTB6UREksvMOj
LAJIEyUI2XnokatN9C4hX4emxH6eziqDuVgXj33WJc4+gRSKmU52/NhZHFxYImNYWVH3xBPQ1krR
LvqBnqJR9XbaNLFbf3hdYt01pqHUPuMmXT0w4NKLG7ILx+naU8B27vRsntJtPIxJeuQSboqCcSds
4dvCztToWDdQegNj8qzxfnKGejikbmqpwTygYAk6iFjD1lQblS+ibWoOqpruN94261rbptnolfpm
SsFcRpMWgPaEDtZ4jSe3tTS76NynleczN6n82gSXPtGVsUhbe55IzTPqniJ3Enk9DY63hJYxmNaD
xW+rPjZZpM9T2Fr9UD8UmSOmV6VbimzXc39YB6Np8jZskPggL2Ey6575hXvlPY2MSu9UYccgd9Ws
ac0mw1SmYIzLnDGZ3eG4Vv2s4cPDtJHtvEtzVeihguMlDgdpt8MB9qPXb6i43HrnxikdkV05aXqY
08moTwpwTO0bYqxJjAFWBxixSmP2iLm7IkuutFpVMbxkhldw+oMAA9OE66BC+Js7Y7dbqrzPyUVu
rVZ/Kka3rV5sW1E/JvAjC6R1IfFs++gqWfep7RLpvqGmRrs3m6XvD40dNWogKc2Ybs+Ah5r7BUYq
I6UFf8PDYMZq77t51DfborebDhVuVm28JMOtUZpmV2xtNxvbl6EmvapgNZ3zII7DIK9Gs8jaY+lG
NEdqO2Tu5TwPYD7hy/Ia6/Ui6kPDQ99cdA3dmgZwwLTaOJhN2OZBmxdt/yzGoaAkhvBZvzKXZ7wY
t3zXRxwyqn0zZPY6YNGWUuqved1K98wD030326ozgymzu4W2wTWmw9yLWn9JzTnJLlpjHJyQibTA
icNCrWt8apiRf3qSk3IHf2kZ6VQat70Dh6PVp3mZC7mbaAObvZp7MHtNARkPJp4eC37wk7MUuxI+
1HwUCkL1vVZ2mndTD2MvQoBocbXLUZPLj3jUqrWzLZPSCKVjxS8ml/sbnpKIGXHVuY+LMJoh8ExR
jHvm7nfdsqA0xl5rncZsFOLCnk2PqklmsTrBvwYM7TFcaIbF8ftCjtSVBSO6k1vNhbeDKFvG0KHy
pTylWiGMGOtq2k8cfaIdGUYu4smRYkwC0xbmEEyzRB4K/8dg/kGNjKvpAMq8gzQmuiT6noA8r2+B
WSspwUE4XJ4UUcvW9qcl18pdXhaJETBebdFtmQxTfLcoGYn9XyHw90KAbdm/LgTClvRzUYqvhQB/
5fdCQP8b6dQeAiqL/R/mbpZ4v/kfDeJEAMMYLoZ5XL+sBf9ZCFAkOBp2L1bj1AjgNigs/lEIrHhS
Fr2qZmoMNy3Wgv/9X19iLtqf/vwFrPXD4fvP3R/QrnV/CMaHLwbPMdXK10LAAFym1xPoSbsEhmRO
XB6bciiVeSetZQF3iAnRymxu5rYUR7QQy2Pl5cUH6O/5XSHZC6y5pwO2dsmgPNjzUoVpb+uHkckx
3nWCiGEJM8IZjMzvl+6c9XyAXSeT3/eufmrjjFY18rqNzUhoo5hzfDMP7b1MdEj6KA6fDFjoSxh3
XaGGkcIFuzNyt0se0kKPPqTQ8G8Js8ure7tKhH6qeiW5tPKFzA7FipluMPW6ikun2HDmdjeqXBCw
A0qxymug1oU7bpS4UItLvehd8QHBrqoupIiTcmMoHqk7mck4IvPHwYtkAN5Yu4TN2Zw6O1L6ABiK
MF4hhaYx4RH6kPt1HatlWKSZmwSJaY0kJji94cvaGKPAsJZK2S8aveeVLpbWCId2LG8YmoxsFG2C
0jH8Awu3gcE2UeTboo19dXAwuKtKu3fmCrXnsmyrKQcHWtY3SiW9g9kkEh2oQ6qY1Iv7aVKt27Fx
zKNhKIfF5ijrEz10hmXZxSJPtpyV9Vbwx1uDu3SbmEaR+pOXeYT+FbbOemQ2Wbo0MwCrZ1cykXk0
3U5lGaYr/EivlNI0mt/leP+RfuC6/izvO/n52V2+1f+1/tX3qp7XH3b331//yCP++78cvHVvX/4Q
/sj0ue0/5Xz32fY5f/W3t2P9L/+3/+fvyUAPc/35///fe8WIaP3XYlF9CQ2yEAL965Nh81YrT5+y
++PJsP6N3w6GtaC3UQVyKqw1FKQbKvDfTgaF19+gEUAooFscDz/0An+3Rjt/Q0dIyD2qkt8OlH+c
DMCJ2d2vnj9jLe2RZf0nB8MPreU/zwVUzUxCPZK9EXDTkfxJu5KR/SrZH5xXoRUDspaIezW0jlDh
w/QexeSm2w8k6fLyhV64hgVHIAv2cpN+0+/i+/6g78tNu08ufuUFo1n60rr8+MrgyBKJvEo3V1DT
1xOLVhkM1tS+z4m7NZMhUBv5Yo3mXQFwExf3niUFiSivXmUe7bEJu0Jeqml2j7L3oLkwI4BgVlkW
ztp3VXys82ZVEHudYVcuznF9T0bDPdt+vDU1Bl29yJ4rJdpmDJ2BaY6vjjEYvllhvHHwZVA4KO5j
GdeBTnhKiSmlq+0jq5EPeBKvTGAfsb8mDH9gblZVAnjuSugCWfrL2BvbxUHEVkSXU/3CFJnuy7Pu
bXmd24ZfjWdVGH6xHmsPjvdg6s1+0XEk1DulenHnR5f7PKqIxl2IP5AfJSBbObmbNl94QbX7rlby
LbEDb7QKV1Nab8a422UShoRSHNRKbKuaBW5abbSBY4PUjJhNXdSw59DFURrKxqZf0Cz3qpL9YSVS
K9CLY8UJ0nIOp7nYxf03y+13jv29scs9LNhLQM37gVl47Z71/gZk8wYg6rUXlz7nMgswOLOi8Af2
zfXscJRON+B8N1UbnbSpPHWzuBvdz7i8R9+36XGHI2j6EEX8IOpbxXoz2B/UhrYt1ecsPcaTdid1
N8wZiUo7XMh00cVdbpmwelNqTwSCkXOyS8CN3CqNo+zqQrsUfeewbbN8OX+v5X6go13Et3r4XuRg
8turgSPY8G6LeNxL8eowJU9kvRtXRClTFEuzAhhUfgccNDGTna5+Unb7SbqfvXJnOMR059lpglun
FIkv0s5vnMcEXqkEexub37vxtY5fhfeoWYKJfeTXmndVdmhgNETnA+Amkc3HsrP9hOIcVo9fFsZl
J5LbxsOobp5wSo0+hoQr3ZuAImMBn16AdbOj9Yum2XK1vWRmz1i18hlGJ/Bui7NXJrtOMz+yWYYV
oRn+rHnfGMZfu6K6ENN0QSl/wYkeoHE8DtC2rBfV+4bkKdkkFOruqJwaTzzGyOHL8SEvP3I5+2zi
LtxcPi8Mq3UFx6fWHqcYPjH5EpsCszhTtSvIaUGuweokJKPd5aPje4oa1tS+Y6+E1YgE2mmCzNmn
/IgqLw7V7M2O3Y1bHVmZb9iR+mPVXVrC2stq2g9I3TPCeBpLvUsmRBZryhNbrqViVR3ZjB8/JqAJ
RmpvRn7Vrda9lBPQ5khuHE4DeKjf3cJ88OL3kZKOYJYNgwv2S+LSxDwyRtmhVewVfLDXBtQqmnWt
5vYmEuZjxd5aKZxQNcZtZ54Q8ASuM+yrxjghz9q69XeVZ26slQ8+uyMejQCIvmAPnOzdDPhxZ17H
+Ovz2DtM3vdiKr6L99nmTXd3cAmuu1mlWeYhSNa65CHTntDynZzxoh+TjYpzvJ9v5tWUXy03uis3
Odr4kegeZoa+F038Ii2e3ZhF3xBwpgc9O82knjcKHLgRJNc4PxmNCGRLHJRRB2qdbHJX80fTJFnn
ZYzMvcwJd1ACzZuerTm+A4RNVGoxOH6EqzOB2TA1dz25ITYYWXaVeRGFSZpc2qqyRZVTb2j3gtEk
EaXQfoEbXIXLP11CX456quc/uqUiRGDkdJGDe7C2xj7DbWv+L8CrXzX664Wy3qncqpTBSFF/tl8U
EmkQeO53s7wpWWO2yfrIkLFCll7yu07ySwH+x4L769ztt89yLReykcskjQv+63c0YTQjiQy2wdz7
HYCHdrFwVGq/tWP/8lO+amt//5QVAukh4l31g18/ZVW+rZnmb7l7zvPraDH2noeIrLPIh7kEhPwL
k8OaifjT7wmRO7XMytb8Cy5gWhgZE3XrbOkyNEi1idg1TdZU+pOvJ1cR50d2LOdgbLzLFl2Xh80v
zZfdVFeXjWKjRIEbkJUwZClEi+oyYtEgEXkr2btjsJzL7nqQoGb1iy/b+Enu/OPnpDEUYIZBKwXs
66dSgpDlXAKJeWN5tM/SJPOdRmEUMI0fvfB8sBM7w1ulGd2FVInI7Qmft/PbVv2mlxV6m2IzJ0s4
1yOEiicFhFKHQgW2h9uco/wlGdBEvnpwOFuCz1I38rXmW1ndmu05j7jJrWu7eUf7Aal/IobqKZuB
c/PeWv2une4INeBUv4K2bptsQ5mEbfKyfUgr+Vi2Jh0Gc40CGyEb4kGzt1qvb5H1bHKn9WvS0Ixe
QUGdbdoYpfPsokJxN2J+1BCd2CwTPVqyqqkp+MUFGpqgz97LMdtxQDe1tWWgeSGiZG/NFsfS64Jw
0a4eU5XEyfhGa5Nt7Yw7dIpQ9T2/qYud4xySxTkgANwuZHfxxX7UZMATBSc2SeMe4oGuh8gaTo64
yDcA4jeLcU7pOpuhfJ/aG5ZcSCCDoU0OmvMRt9MB8JZvSm1XwUzMl2eLSZUkqrjC6BbFfqTc0NT6
ulb6jXZihhuWA0IhV6AXJLIv7XYvnfvRLd5xXi6NCb2aFc5VtCXChsVg4qcRr1/0jkyHhw9AQjRv
RkAJvWwQGeo7J7NAqix+TnCgYoV5/1yRtQfG8YBs0e/UZNfkNejzzM9ImzFHix42vm7iu1p905Z3
p+bbhomsMGUcasntNmyRU131SfzSVw10IDgxoPs3DYt+NlN6LbfT5B5Atm2YWvWFhWgQ4SLZMbUS
30UphIh5Plaz8porxpa50KEXYp/nyNbdz8F1dgsCoT49poW3HcveT52jUjehUWKLZCIvhBXIiQy1
hOTO/loYTNjxj+fEalEhqejgBiIvheNu27pgB/+Zus+yVPx4+Z561q6p1A0CuLNdFnskihuEWhcF
fnsetbz/8ASKwYXojNzaZdE55jHgejGKPbM3LiVlh0Ah1BVyy3MRtF1B8js+V86FMeBZuC90KDzd
wmtejOUG+EIwA9RHUAjUzQ5jmPAZG74pasNeODe5O12P6vQSD+KiAXPTIuZR1P7YlxetQzBUngCF
XfVe/YHWGF/BtImH72gx78tJPXXLWLJbaygi273EWmYbn4WihV7xHLvNVWt5bOgSXj3LR1gYQFdl
oJx+U9RpINKy2Bqd+Ww7+RAWfb0fFX3jqoyc5QKErrZvCIxKKWfNR/DcCFOsM0ka9/rcbw31Rhdy
3/fekWrcj8mgYObpS8UKTEu8NDCiWnU+KNUYpmn0jTSL3G9iC9e1sEcfOcVDmbXvac347w8N6c1v
F+kfLyNtvT+/3q+6wSSJsQ/YZVf92czVKfkce1F7XoOrjQCe7IcTTiDOcVrv6l9Zuv7qtOXTVh8U
F4X9J2yMarklMRztmbxxdr3QQry3adOfQMT8Mrf5zz0i3xjfF42ysUbv/nSwZ5rd9JrdnpHI+ahO
ghEz/S9+dn9xxxIvgxSIJpQh2s/+X2ZTDYFu7XnlhKyEkPQabVZKnOfRDEDbBUkoYNPzJMzBdPPv
P5tpwJ9/caZFsr1m8ZuzdfUnx5dROui/5+bMCg/bKrhnYV0i6/he1N7C+G56i0e35hiIbjwzeUtr
8Win3cm2nTCZ2l2WtocR7+1lNndPpT6ALdHMGwSI7/2875ybCWlQaXhIvCq5c7P50RiIlDTdTWyh
2PO8az1vD+xY4C+VQY680Pbeu+Zbb72Q7nqA6USn1iFulNs2Ie+vS+SR5APfUB46G/aXiWJzmXZj
+dGQGNulczCMwPUVg9A7bYeaZBc1d3FLjRD3ZAbVvi64wDT70I0zcSvyyBQtlJkTeOmb0G7jKj8a
XXyde4jbzc++fx17ew+8NiCW7ADl8o6FG+QybY3a6M5T1BxiOz5YdrPqL/whJR/IBtCkXXhz8uxZ
86ky8kNjLu8Ekh6VznUIleDQcER3nFEFos88VmiVTI/0SwYJTv2spOZ2rGzHL6PmU6GotzmXdNke
3K44KEQOYmUObFcJB4uEtdq7MonZ0NWG05ncTet9ScCZjO0+JjtXsXiS6C1U2mmh9d+GaFuOJxR6
fhvnGzZevqSFJuH0IkPHGRev0gQf5LBxoXPUp+aQrKRxI+puowQoUbr2uZTyVnmp6VHjs5QqY/Ew
eN6NTCe0Ag/54kFqGk/ekvl58zGNAE7qHtgdmvDKOs3ih8ADcwi5vtFpsfcu+TOu/pwVM7tExdfN
e+z1+zUQgwScna6bW6V8Hokt1XCJREW2X2Lo1cm5E8rOnNuHOHuMWXuV5Xs/kTTQH7W52lUyG0IT
qXXRqc52nB3ujfGuaW09QDtBQp+WEr7giomq8VB238sG9P88X/IWkiwjt1GNMUT5iMlaSutso2g4
tWOg3XBOGaYo3xXjMYnKuzzlzlTr0zhEqq939/1o3ArD3NCxrTfDptaqm5Qiw2zyiyhW/TpKjhDH
7yKjPZT1vLOGeJtEGDaoD01yTpE5Ntl1pH8o5TlqjiC4GQqrABY+xuw0pheORo0zX4/uRTu9J1gw
4xxM1dywrMOuOWSIlYwnsoL9geyrtm1JB8Fjgvkj8ZkxoC7elR4aVTPfelzopnPu0uXQJLTW3bTJ
qxoxcYoI+K2LPhO9DxIEfJYnr+y5oA+lW0zT1kJwRBKhGAnKHPnfl7S6TUrlbuIXZ5udiRrP08M8
Gu6hrgJdScRTb2Unu3O2/fTaZZe2ciGsd+iogOmudNKMWkhuWawQVsoFibx1SKcbRXM2kXeZzLfm
QvEfP1fpo5fhQBbOzvZYeJtPNiPtfniuHeeipzEuFHHJ5P86QbRkx8NtjGrFU56aAvePcE9m7J3S
hAmROqU3iLPDZHmbreJBswfJZl8mjEeUB6UQr7mLYgqDzPNoG11QacK4bbBwBPW6GUVfeHC09HmU
9i2qmcCgrLMXFpfE2pYN/UdjngpupNEdPt0sfRWZWvLyK3rQ6Boi2lrYxItyjXi5GnQUo2D0/Dlf
9g2RkrqFGM3pbv/98f6Tn+9HW4Ldn/0hEDWLi/mn22sejEZhf/jjailvrOs5TDbNrt+xIAgISWT3
zkrxNSMGXTz/mkT7F3cnY2eERJptcL383Dz2o6rNU9ycV1Uimi/MXP0vGq+f6BU/vkH+ZQ2zMt0V
6pOf+tO0ohhRnP4svvPA1cAFiKEjS0h0yKc36V7du5vxokt/CRj4ieb044PpuqF1qDYMc7Q03Kt/
8Ld6ZpOhAp34yRIpBT2pH/fdfkES6Wt7vQMwhcTBALUTukd17wT8Zy/u3cgU5NYFfGM9Ir5HTvwr
1/5fDAUA/q5oFmJfPOqjr18Vj2NPvuR4doajmh+VfGdGh3//SP1VpbcuG9ZBPuojzMVfPyJOqAci
HilzVz/U22LHDNmP/JW+G939Kjvnzw8Q8Bd+vZRdYJNhu379rDZZTFWr5ZkgXaSBR0399qtvxvtz
4YrZnQ/REVAxTPl5ZKO7MNpN037rjf/h7Lx249aCLv1EBJjDLUM3OytL1g2hyJwzn34+npnBb8uC
NRicu2PDbIa9d9WqFfZFio1qot8nwquefaxqQzGCKtAyo9DIXRYzV5d7sEc8RJRTG94WRetYiBi7
sXZ7dWHSlu2rOqOeV05INL1Uexfl8Jg04m3eH8LRcANDvYK6cq2p6VY3OPvIcqnUYhf3tPWB6dOe
JvFR6IIzmZ+OblBuyr8GuT7pQXqfE65XoLfjJ4DySqXo91p7RBAAkIfKRsw+tDg8921FYprs9/jA
JpW2NXGHQENpkxrtGqvo0OKoNo8DcTz8oIyRwfiJvtdQPswctFL9FDPqN0KpxfyK9sMTg3YbmiRk
xEgyx8+grB1JbnyD3hNdnD2Up1nb4wnrkJzYom7oFY7Z+VjhTWACd4cEFJTVe5A8meXH0hH5LOAt
gxs3lMvZSB2tEB2rWjYgKwAG8KTS1A3mBDWEYQsmWjW6NJ2ja8zeppAURlW4nhZMEonpjigtTKax
bXPMjZcsfSVA3Y2F3JsVOCcku8rZ4ggEFpfJZ9uN0GnGlSy6NZR7I7pRimukADii+4txLTBOwHvB
rsSYsQumk91zOtBbkX9bCCgxCEikv8F09VjHEZNsnrZiZ9VVqF2l6P8wfAVhiEhwJ7OQDCBDeJiD
yrXizCFbaKcwI0ifVsNBZFNVgYjbPKsFqyYPHdEiJn5KzyV8NhXQpGvH3UxExygWG0bEjsCXP0sf
QdjwK0xXbS5psW+kuwYVGQyybdDxKi031BpfCIYTLq0OGhmkKBWcpQaeC6Pm/GEJQk/qSC6bYoYN
O6s7DNVtK6eeFKve2AQnM5vdWH8UEdZRdBIy9tygW+S3hCK4jLATxee5MLeheNt2SBCm0GuSFCKL
eIgLmfjs3iUqDhJe5s7w+TpY3Bq6PSjHoHOKXafNFgWTL6vdVmNzFPO3xRg3CWF143NRRTuR2C1V
sav6rTRNDG0hSXfeAGWwnCqbKsjrMdLRqNWR5TjpIjt5emUmIuiMAC5VUN6fwvGXiQFuZhh23b91
Q2tL+WPTvKq1yv8AzrJ0h1KMZfIo8G6UbjdouKFHqS+hfI2z15Y4eGlA0R8dSbmjGQ8gAHEomyIY
keqVRrpBYeTqMw6gOQyuDnNYAYgDhV/FU1P5cpic1eHi5JitMycTBnXXmy/E9DF+uJ1hkWUM2O2I
4ExL+NVFqz6DkMx2nSrhCKE/4Abry+wpRq5sqsqPLMyk5Rb1GANF5WAoz4vx3gvBXgIQklW2AWgW
BcQcQ0hQ//QTyda4Y4nWRy0k15mqXa3rTNKqzTLNu0iwrlTd5xlWSwRJi4TQOfcGVKNzT1cSu6ME
+lLDRBhbpwoy1yifpPYVivc2wnEL3iPyR2ciSdlKt3XVEud9kmks+jHeJnyo8OFPMb3IOtkT5nnT
LTDKxtELcGAuYE8I8W4U7kb5bNb7ccRQGpLzONXniLnkOjaJB7+B56GWma8pOTon4hKHX3NeYllk
+HWyhn22fEHyMQ+h5UXhHZwIIEM05BDoy5ZJH0O4TjkakWETxLxtkJsN4l2rPyYKhau5SjMStxiv
xOIztg69Knh87nYTMurkX9GCiArvWp9bl+RT/JovslAgc8BgdRj8qH8ZBCCGeDnn4srutxwzUV0j
emk7xH/xCDFL8ybztgpbt1JRBdI0DgZ2xrrMJ58y6vMR71BI5gidNSSHktvDvJOz3GV0v0MvYS/6
ZymOrlBe4UAdy6epOBdFgRK78/totruYskaI6JcqW1NeqvJXOhMVa+7MgflVMOwbJpgqU7tIVmxL
uZ9Woora2Ci/HfhstlrXbkPPQl+ZsQb7gYbbAFe3OrQd2W4SXhkoOUsROKaGKyp0FosuZpRHBxVm
3l4K6bFWa9YyVS9m4Wl0qw7rJuxFwSs8NRu6C4gZQsCKFkRnu5U0B8Rpk0aPdWLgUpTYwpDQwjOR
XCfGwgkhopO2L2VguFH4TM3h5xFSz/ouShEgy15gWDdK8tzilWLSIQ+14llRv63E20KpwA5xp5Eu
ZUCRhdkAe/UWsfNGUQ+EFNgdJ7UA+tbPj5Nxl4kbXXhncOzhc+5ITDCSMrBbpeKjYphlgJLSDQMo
ZWFra8mjRPVf9fwpcGyKjKu9iird0cNlp4wIjVC0DzqjiXcihQkJva5bZJCh5qcrzKcfTXVyCCK3
4dGhgQSwtQ4IIbdp/wten6NJhavEFzEJPAtpQpndNsHbSKNtsPlopIE3DHSD4AqRgd1MFyF4lfrP
lh001BsaS9h4NJhLm7jtzF1z91jJU2n22xhMxcYU0q67G3W+GyL0Kv1ZJ4u4Z7XrReHq+BwQqsm4
tPMkE/Wubu6Sujhby4daspeQNR6bV5KxFQAXYgLNa46PKNH3s1rZelBsBeVhQutmKPzvsiFL/mIu
Twt8SvxQ+FSOGjC3lETuTBtV1YxY9dtEXPZBymAxGN24sI6p+ZrS8Rs18qmXOTs34dmYnpQEtDjC
7K5lpA7GHEgd6xpRLqYuCRtx+dS3pJfijDCab01aU27j4hYvYJrsl3Vsw4R0GuzgRxNNA4fzUnQe
HQkBoMAD2vu0WNsuMzdSUziGsVGtLWVPid9dAajeGMAWKlu9qnvIpDgFJhuuqK11fkyJE9aHSrkA
/U9t6ZfBc6X23hhY24oKQYDnnEwYU8PMknsWaO3rfBMK3bcgPVs64jx1pxDeXEW/1KTZE3HoLBXR
bXlno7ezZWOnYUVqVZ9Wvgsqv+mT+7y9g1HSIueld3JC5bZgG2dwv0IqgzQ4gXBRoXso6n4UOwcG
ul92e4VxzIgsUSW3BIq8o5fCPiwJBBAFR5BDp0ymbVvF+1xeAbnxuMQlZBwNOme4M4SDVWn7Kntt
gFmiodtG3YMGy0Ixa1dnacfCpaR1qczHHi/yUSudvlh8UsXsYTwVjAUyIH6hvIzGL200t1b/Nmuk
EFgMNILrnCqsS1U+150ASJcKl0a5kSNcpObUnrVjyFBaerWm3jELjpIqd7NFRr/5kTAQHtrFGWEh
DE3sBjVGUDGhJmb73FrsXH0NfyRz61AEXD+iW3H6XvKb0bqJ6wZ4Phlu0qW5BIpC4W1tBV1j+JBv
BQYehfCOOII13v1aRhNm7Emw1uy+dh/mqDafxPiQ6/o+CRCGdo/icp6rwhHF1Kk5VRYyC5gBuuny
JjXvyhA4pczBy1xNj25wVsazQyFj7Nli9wNYcUdtsoWKwT7Wc7TCfMLUCqzTSTz1nPOh/FgohZtm
hZ0vCbb3DE+mjsmAyb8L+bCe7MrST7OUunATx7rCtwNe/ayfSv0VPZHTYQonLpxvDDsZdezHYnYU
5ZwrkauDDWUd5yKRZCHS9jGHkyjhj5IWvjVX0LCbm9X3JJdr18hzX4WnOJoTa/GzDCa+kDfYxnlz
HcdvJnECCV9OzuABZ5Zjy2xQkB+Af/Ik2ApysyEJfp9HxXUskhowJk6EpVZLu2KEs12GnEJsFKlS
IvDTfYv5pgbnRLEluUUaObgG9KNZZYiUPUfLDdG/jHEeteyttZpjo1yL477sziIHGnyVrYLTxYQu
3UwSRwW1bM231ZskKkdGhvqzqLFVNq0bNRSj4rOeFDs1ompAdKlOo6/SmDdpeV2LV1PON/Ieck9S
qXnpAKmRNGxxkM/C/KyNQCTkZUghRIh6OUpIAkftLSh3guxnyLbmYdipKHfnz9FCza1yUGVPBeIK
5thkJmLciXZUvGnH0O0KLJ7lF+bZqE7RFMbIXjo0IkCt2fA64tShvgvUiIKBm0PsRfMpSoKNnOyH
efD79FOqE9CmxE6UGWiBBUbnSKDRkN8sEu9XhwobtLuILMjIeDIGKED6takcNfnWCu8miRORujOs
FTo23sQI167k0E/O9YjpeJlfWdxf0aPimXEfKF7pGOweraQ6jmBoTG2bzmvzDyk0HLVffCxWgoI6
cJrcVGvwegHNyG7EQvcaLAqMttlaZXAMpLe+EjY1LPooMb0+v+7195GdO+V0LDhTNOsxIelgmZ7N
6tKaDet7cadY9Wuy5vHUsycVS0rMG8W2dCV07EoGVZA6VKFQCMRbrbksaF506mIkFKLxPKB6r/yg
LzZhj4O+UuMKNPkL88JOPAXUYf3Cros9yHmpwWKIAw+RzrUD1gPVchSMlSv2MglnUBRnaXOnYgdu
kdip0qfR0LjW92PxkVaLizaBguSp5yRp+sqrOOjyF6UvXI2xG9heXDG8l1NYSYZjzXdd+mwsVGuz
fMxKg20vt1scmesI82uesJTfVo1II3jqidGaqGBFZXAT2vUitLy+SOlnKb5DbglBzGzFXt+BTCtX
Y+4bNBFxDXQb0nTFn2ka3XfqZ8UXkK499KJBP35WeErYPjhFy2cz3IbmqaPebfRzvDhwyzdL8yLn
PBCR42m50rrrnvOwMZi09KY9s2ZNRjtDdu7oMLL2OeifLIV0GAuG1HU8yF7OcDJek957Px2exHJ8
yS0dh5itEt+nJmPqFhnScJMVma2CnTTr53I/JS0HKJJuYeQ1cYr000Zg5p5BfsxHJp7iLUNF10Ak
3dOyYafkaAxEUQrvmjzdKHIEt/BTG5ajxVRJF0pPLBgG4tISafG+my3bUg3blH+ZxHh3TMRpBOxu
1mG8Za4wrhIjUv+0C+47roJkH0EdBMg3VdsvDbW+fp3IuPJAm1IDp2ieWUdd+FFobwXmEVMTbMMR
qWVeeFLU8yYB0TneLN2XRj8fZxth0S7vW1u3uk1V8u1Ewd4q75X6yqCpqwLeXPOhdLUrsudiW3el
StKl0iN3ap+F4DmG6kdYEifWyCYKvWd8z9WjotDz6C8tbNGGGg05N3Q7ze1xhRwL4Qc3uG/GrGBj
6ATBjxH4/ZX+LeqNVjILeF2Tq7UjzgouFv0kYaS3Pxkj/ofT/jk/ZowmIm0gPExeExP+RPrMedH1
MZ0+lNDVekdyMzffstTRoTjGIdk0PrGp+puVgejqN/8GAXV5hSz/dXGs037HcgPcQeNMLj+mbl/T
iJnKgKKnpV3R96hq7Tx5rOLlGLc4/8jvDYwOBmNbKMXbRk+9uO89sdLdsgtOoSxCGZ22IFc4AEWe
lSQe9cXKwbhZWKeNpTphIb6gYdyaQ3bore5ek637ftLdZC79Ca0T0zdMvOloJjPb6MNzLfItab8Q
zjm1aJ3wQqJLoFNohCsV7lA6/UrVU9k8CFFAX/6eik9N9GIVN7GlOWLDfpAcIx0DtrHdhRKxAuN0
CgtlAimZOHpwxC2M2dEY50rlaDdqwzHLPoH5VSwnr317zrvYn7AAE3OfBmiPB9gmzxsOg84tqvE9
6cHYQ80thXwjLQHO/pA0xF6/mAnoHrUw2UW2iqKorpWzYraupaS7JTwkc3xtDg+Y4fQRKeUwdXGJ
wdvMidpu5UC+CRxptTXYAoeu0aR+VCDVqsQ3SSJmB7OEYdmaFTyQaLgR0/zcZYxGI6hU206QnAC5
80BLHVCtGjxRv2yTbWeMvFsC8RA72kP8bBHnoxWhi1TNBQ8VqXShRnqqUPsRpxieJvOcbaCIbrru
vmwjp9QWmkD+2QLToFWZkiQ+7Fog4sG2hqM1ZkfiwFGII0PktIfnHUWzryXPYjP6IwySGbpprxpY
V5hOX227fI/V0GbIZU8M70X9rhLXzKjA6ShzEvUmRDeWatOun+LTSEpHGvwy0tkLq704LG4NV4lS
inqU6GSzzxwOGLF/FHGwszARyGIfENVJxq2yxNdtU77lYCurtdiUxUwnAdVaJudM2JZtz7wkgFdb
jvFhFYjLIU6hCGTxMHLltt10aeMqM9Sp9BBr2nuIPJ5/PgvGw2C+JSXfqwKJDF8DNRC2hvqC4sgm
f8tpxW3LHDFob+TlXukZ6IUedrk7eQ75q4mTYGduGgd882hUjhPmCZzUiIB2SxTeLiNbqjg6XQuk
l23LWrNBi48xtCD9SsaW0pSaAziz2xYNVnBQaoFoB8QD0piv0M4RqyUvwn5UYCYUV89d9KqIv4Ry
i4zXS6ICyHK4TWrmoeLR+i8VGcs+fBZU8VJ1u45jrlcSOEPlUezK3TBNoF/zLpbls/5LGMBSLGcI
JgcHKawodHC6YF+RNqCcxvJVoiDCQgHm82Mp3VrlVpQEXwCQFcaNROE4tNtCmBobkMQrCskVC/Mm
hRWOEJ/jsHMM6MATMqFUyY5RpHupJexwlrNTsWcW/h+HrGXqgF+KJ6iaU2eGl5jzFtUkZomTW4rW
BoHyqdayTacrd2Zw6nNgxECfNtjquSNGgbJBFzFGeMUsVHKiID0MDWgr0kpv0el2Ujm9sVrcDYT5
XWtumnJxTSG1RXaNadlZw9pnJvc4lHhDaR1WVGwqs00NOjVOL1qabJYUWK+KNmEFKTEPb9KqA6qp
R3zaEtos8YCI7AAfBs/A2G8NE/G1dUhL8LNu8oLxqU/nzRIyT1uEe8ab9kyRU6fmrpCNc09qaCnl
bs6sfjCRGOGFXanj7QARtqmDa2wY/LnvUCgNngnMQzbzMVTfhHzdGhh/gubg8uW1MKkrabmRm5Kh
xGJDhuF9HrtpcBkcbHUNenkFxJPdxRONPqeu3GObCJ6YdY9T+iRmZ5S6ntmdpPkB24eNLD0kESSz
YrhE1XudyVANIQXC9ahobJOOuidO31J9co36Uaxe5+U2CUfO8ueCLcEUkv1sQjVgI0OYtRWk1fvy
KBd3wrDF982VivBeUK3XoQhOpakzyY+BSy5J97roJz1r78YwPFma7hZpvlva22q4b2nNiX2zM6h6
sewPwmNk3SUxqF432CtCqYefaiVC9hP9eol8hYEF1oZe3FwUMGYsSrYItpxFwzaiRJyHhc1s3hiA
xM2sutlaRSsXAyjEmqhMg+0yqG6jZBS/n3n/LAiQrcetNT1LwzmJc1cz7qr607RullbYRyC3uoWA
YranLvDm4LpCiZNOm0Bq3IzBQRyGvOKLLL3/33Uzv+fSYwznNGAwQdseQ3uRxsWGEUaOq+Qy8lwM
8IAmcfLCxwQJ46WSTl17nJvHsST5NVqRJuXYEvc7ZkCnsjqeVLwW6/GdicOl7hjIGNsEJKQnEa4K
dRYkwvZkXSit4cmx3nqaHgIDnuWlQ6sOzjWTj95KIUllSnYryqpvQQWa4nlTiictaK6HItlOWUYW
jMqPYRpXVy+wC8/BDHRm8lQWKM14b4yZuFXp5AsDlB+pi9lP3qg/qQBa8JHg1fpmWXh0nV428FQ1
LDAVyZfYFBQSH7PO8PDQ1Ma7MH9OcjZ6C+ZthHVqNqh2vCwqtMZpq6/HphnW72SGOWpYbNVG3gi4
RA6vVVNeA0357WBstew1Fil+VvSlFJBqA0BR+JrryQ4QU02XsEy3/y7Fvq04fy8Dvwx8p8EqjXwo
P1oPsNPYLL66S3sH1ifMvuAnBv03o+w/i84v1hUyU9WoTkzqW9ExNnRtgRs7FGBO/mv2hbsf7u27
SbNF1B3W32TEQBP/s8qsUnGoplR4nfdQeJ4BGpyM8LboUFwXzk+D828f5O8XW3/Mb/SEJv4/F7NI
yh23w+ENh4G7YYsw84f0gy9W2CsRQsXtl+Id7jtEjK8RfmSuynguiR9rusPwLk926Jlu58VX8x39
UXz5OSzvb77kH1c0vgiNY1atmsgWsjbktLR+phsrWBtp4pOUotepGoIgYWrOVMcmwU7BuWagHFNC
FX4c3ubx/QDrRW2VnL1+fI06y461hj34GA9XhfrZpGdRuNXK+46/ZnWar07JTmwkvyoHuy12jQwJ
nKCSMXwfGOQ7tWoelPnVVARqpkdzehGVU5pU19Vculan4AeAxSIgFmp7iabWiA9t8qnqg43FpL3Q
Z0zUTNkdLqFGcOjTj7BO7VY7K3jbMq5NYDjnKmuQ/WqeL230KM+reQda36dUMfbWUh6nJL0MSe/J
1YtePcxhzXYYHisT5mR3sZrrAlhNFkS4ebdTdCP0iVuPy7nC2goypSuK4qbVKrfJoEuBS0NKbLpd
Cf48SskL6i5f5bgwlSslHh+l1NowkTrIATV/khNEKB0HKhHsPzZxjsCT8qCFDq7OmoPUGFQ48bOc
3YRdrYH3JcfhLqaskksQmJJ6+6VYkExrxqYsIR0y57LChYGrtpPxLkyfNcSCM7W9NJpeE2UXAfVa
nkT7hoYB6IhjoN4G0rGhUo4asJrqzH7LhCkm4iQ0j+1UuBIGrhpBm8y0fNLKvYydC8O6dHDmJvfx
/diGmBAT4UCbMl6o2q/QqB2KxTiWIdt2zbAoWdhHrX03XaqcAqA0tcc0C+7hl5/iFPTcujKrZp9P
JEYyWgHmPhq5ODEcyzpnjAxHX6V5oASZysjdVCmusG8f2oF9FLEA6bbyhk6wayXPaPuPYX41pN5d
lOspva3Nq1SGQ0KErCGsPnU5bSQ0zEg8FiKjHHxCQllwwpDjDCoIk0/AxyuxfsqF9ILO724wo5MZ
iKpdGog5kjsGKFpIA8FsDP5Bknwk0NzbtrFls91EvXpbiPuVk0lFO8X6ZcBEC6srYaeKLRA6CjMi
ioMWfuIl4txplweMLHflTCkHxB0BeCyl6JqthguFfDCRfFdifxfWxquaW7Q52U7iDuJAO081VlJj
esj6S2p0uyWgfjVws+quZvC85UnmJzIw93WwfrGAeJrNzEtrGCbqNhElf8JU0xZy+YLc4L7u8l/C
vA558/oQpt1hlJh2JOl4FSfWnj+9ijLcUNAtogecTxai+sLqb+EAb2ToqHMmnsQlfBB6Ci210Zx5
rPfxqq3oYRw3zEKj8aoBxYkbYPp+Mm6gDe4NMzx3sYiBanpOY/GuRtWTFJiLAyjhLLaJcGFevQIg
Q+TQozAGxJ7gKqkNF23MLaDDDyK3bw+03/Zi48sRI9SFNuIo9JrsMGy8pjK3+01JXBaY/I8b/zfc
QlXXjJW0ju2D9hcDbsTWRiij6a1xwxtkwkf5Pr2Wvfqc+uwKB1BZu3poXuLeq/5fDrhvqGGo3kVo
jXDm8b74kohQjxVthDW9rcl+0y71QiawNvxxjlTsVh9XZc8PJ93fEkJV11VN00jEwaf4K0SV4K5R
Ccn8ZmDhNDJTGROCHIMEhlRgiyJ9Sou7Owjjv8uG765qiGgduEtVp3D48yCveyFVzWp+W2M02u0a
Eyp5sm96/76K/DdxkH9chNC3egFAwP8iA2jxC5zSZeZxgolscpiMAimzKP0ekl+5t7hw4LbYwodb
umCvvoLgjdgUtBgfvJ/iPL77in//LV+NRJZhyIa2mdFqZle5N/kdPNXxiADJBq794fF+V778cbEv
S6ZpkmDU1PkNb3Rn9jAheE6dN2PLdM8Vdj/CnOvb+oI0/nG1L2VZrGs9/81vhHsHNo22j0ZwH96h
ObcTrzj9VCt9Q4/ltRIgAQdYk/hqv7zWRsZ5ZYqR/BzVfeyn++TWOM9XkyM5oZNfqvv+8NOXZKy3
8Nct/s8llS/VWZcJTYply1sBRlLos523b03ygIqAuQacDCqXVLqQMO9oGrOe7LruY4yEbjvtWQru
B0iRhXqzBEQg4FiUYrhaSYWX5bAJw6e8A8PDhQpaDUOkAYpcw+A0zDKnjs+tFLm1CS7e/mfnhWxe
dJr8Lh7ucFT0aj7U1aCAHgpeSLurQLvmeh+tIw75IOJFljZ3JLHDXSx3RQ+7myYpwVo0N3X6vosA
DXBkapVbcHn2CYyYRMF4F4X1WSrvy/42osWdrjM8nhpIRfnLv9fn958pe48kQqYW/woZQyPfYqRX
8Zl2vbPuBKQs+A14Cnmx+Sa+/enL+W57NX673pcPNZvjWm+LGok7lmD5jdz+1A39dIEv+xppD2Nk
WtUbEvgtlNFqE+wsB4K9yVJIN3jnu+YP+7f00yXXP/+tJzKzAvQ0qNjjwEOm/za46BJuVVShjkbs
INKCn1KQvt1WdbyZ4GQr9H1f+tmiHfIqbXmMzkyyOX4VdJfMNkjVccxL4k/38+uPwbPrjvXXAvzt
ml+62rhuo77q6/+k7hfJX48MnWTw/7+97LfrfNlbFLxjtaZb703eL27KRi3dYN1tE+t6CDc/ZlZ/
u6/8z+XML/tKgadfKnO5VcEPW8KDFEmiFKN2P9n/eG8/vLe/dBOGJBdBvt7b4IKu48rAmNIpHgN/
Lm1KZeJXPMu1/B9W+fo5/PXqCPn7z5QHYf/6s377QjNzmAbOIy4rbVACbqcD1T+0YazWaKnXTZvB
ZKJCRrDV8w/X/vb5/nbtL0MwtSorwUrgIeyEy4q8BJvWZS7q0TpvfgQNvn2+v13sy7owwnSq56V+
GzajRz/sJLfDY3BEMIrzh91sxwPzsqt/3+C3q/+3S35ZFlViSoNcUjDGtL35r67+YVqqf3u2/3aB
L+shjfq6xXb/LRcI5DFn2jF6fzh9gX5Vt5ilwzycGt+sVRzqOX3BhBnHxSN1DXTjot5nOkYuYud2
VoSk/43hEjkRnyr0MBIg6hQ2DgOqGpKrpd3oTO8lGmWFBA2zfhLSemOaMNaqq6TlQNDuJ9rPbJjd
meGTcQccbldN5hgzRkDNY4MWQGpjdJWgQjVjNsxnJhYtnP4uUp0JiWtMsyR9FKsToCh4xrQTyYAc
lL2Qyo7U//r3q/kG0NGN/3lyXwu+nIG4oU3Tm2DiBR57Amb0o3EzVC+R/IF1qf3vq31fX/52uS8l
X0+OkVIJ6yoTHdlpbeU1dzpyBuddsq9/OgF+WFb/6U9+W9JtzqC2ZVn9b3FvsW7958qztuXG2v10
sR8+cevLmToFmLW1yvRmkXAO5QEx0A+PTl43gb83KF3FcxW9DK6Cf25QSivJ0mCFn4vKNFQ5hHgZ
ZIMMkwTSZyJaB5xR2aKUm86skOLCdi/jVkeQqyKd+cBJ/zFl9GoMZQdFVL8SauXWjKB5FuqdQBiS
MFDVSQpeGIRdUZ39+71/v+f8z2//cvzXc4tunY4xmmsba3LIw4RY9tn231f5vuRGLW6IxJ/h+PPl
6yLdDKJnujZsod9uoZDSDge75breZV5xb9K8tT8dG3+/FY3ygt7NECWu+vWtVMtSwaqS0aLF51WL
tnoX7NYGXH2KfKynPKSkW2Hz7xv9+3FyUW7QUEEc6Ia/bOFajBtA3pavefk4i+dwvJPKH3X+f28M
3JeIymwV4Gt4GP/5uQEWdpwSFa4CJAezOVUE3W4Ud/ItZ95AKu5dtCpOUO9JkI03P9XA64b958fO
1RHRSYYsm7L5tQjICWlYes18HTaryQBuGhth221/qjW+uwo4hmyZEtZ9DAf+vEejC0GIMuFV3P/3
vRzGTfT/UNGoa3n0583okkZILdcRQRK+vq5EVtp2lIwPM4Th0A+7oA9OkY7eKYH9jO+rncPyUiQY
63OyS3IJhnC/WnIDl3IsdZ2jJbjHl9eQ8HpEx3X8ECn4gED2r9L5QTa6U42sdTGybVPtGjAvwzDR
AVzldFZw6yNBuO+TpnE4fjfWjElnXe/F0LpmFO03svDDkvh7J9SlteZGOqireNp/OYvNjLAOTaPv
tVAxfeCr4fz74/+mH+MC6CxX21SyR/8a5ohF3wbdQvuy+jvtMmwMNQ+26VqjIR7yf6qY5L+XAivc
XHcVbDYQK37ZVvosR7IuL2+ri+L8QjDn7dpIlFvDWScuOlDNuuBNG5SamPhuo935OCs7wWPk/bQu
vqSMryOfP3/Ll082gGrLRjq9lVRraJTc4IFEqvrDdMlu2oRPeITBoEYQ2v50mP690f154S9bOKq2
PBqF+nN1GUn92lm9I//rprwBWIoU82cTn/cf3jXEh69rBxoc0B8LFD/IdaH+uUS52yTBWvWtRN+m
5Jcmf4aZh6fUIVlu8YsJc7CEGD9IiFQMV50pgaQAccLMtkMkbuIevVoFWt/tZgmjdDzeQ+sKGgbz
Z5bHS1+9FNi716Kwhd4S4mNnoCcRkzutfu/Tu6y6KNLjanBYBDHT4N5rWsldOuJfa8IIE594S6LH
W6QtT0UIj0urj7GIbVB8tfBaBiCRsoBf0yZOANlCQnjcMyGXmvRNg7yIUAD2d/qgJ5M36PVGgJUO
CnlqlslLBkZBcneuoqMiH8dFtJma2HlH1MvKw0aQFBQbQxnx+WYQx/0VmrxXjRIeGkJ8jJHwNvfm
+FHHISEaakcJ0d8toGzlnSbXnlm+RjXMNDXbMcrbARvZGnyfKkMxpo++gq5Izveamnsj6PucQYBO
XwRos3H0OnTEdCSFk4WdpyQVTH59W0DWzXgQkkXcMX5r1fACrafH8SDSDaKmBF8Z9Z2cJ1eRbuK/
xYi50jI7GNDioltRESC2WBLIDyJEThGOQaSf1MpnCJOIqVdqM2Th1umGoz6dyTXYQNrZSRE831I8
qGTmahjcJWxnucacawb5is6NDOFVxjXbvJJTY4vUURJPMC7M9rrjmU3dOqpr+Aks3Vm8EbTCz2ps
yJEDrUpTKbwkyi5OP/QRBhF/x3pNp8JZHSpq+RbVgd3hhiKXOxXLxJYJRXss1HMgfyb5IV/N8vWT
AX9FTE+i+hlViq2PMb78VFoJchfpdnX/HdsjIXmu2d+rysu8fJDhBKeEz27bCxhtFRvKumKCgPC/
qDuP7bixLdv+S/WRA/4AjapGGIRj0FM0HQzRwXt3gK9/E1LeW2KIV3zZrE4qlSkRETAHZ++91lzN
pm+fWl96GAH54z3eVnUdBrALzfeYgWhu3CXDYeJVrLThxg6QsulvMr/GiULY4kIxyJ/G6efrICrT
69Z6LIlzauS07vpZAQMgq4XvRfJjqs6QpOqSZjv2vP5YxfWbLm50sCt2NSwrGKMGnz3EnSY9qdur
FCSlUMNtlr86zX3aXFgpusy8XkXuNpUPFdTnguxR0hOGPFoFeXMs+2g3whULEGLbnEL2uhs9RSrt
3EfTGxKwRT4eE9X9YnP422vpZCE5Wb/SdjJlOckXS7y3+Vso1S/255/gfE6OcNJBsENBhk9svOel
3NQ15tkKsbRq4yOm96kxrK7tHQ4ZD27/PbL42dp9VaOeNqoUM82NxsjbKptNN2Q+40ssnOQZZtos
yBbR2pLWdlQTj83gUoNvmLnTWe+n61opN1qnoLHP33szfWFXjCIn1XeB060cnshB4P/ptV0ZOTs3
DC472SWY6xB3queF0i+NoSJgLT0femPddunaYrI7lbcaO7sw7g6uaby5OLekrX7riPZzI8R+0oTT
/zaPbvNAXQW6XDbI9FL+WD4nKmHbINz3fChIBZHatsVQYBiVZ8zz2fnhR2iocbs4hPFAYq2Hl6a+
U/UzVfoAYuRitgxj+lSAn6oqlvcO2w6zw7I/VwwB4oRhAR3tYfrWFkToDfU2wwe0aKL3JkLAn7Vr
og62ReI+hISIrhRn2hNie23wfVu7fNTdZsWnXPlJ5DmzhYw2wVR1yHijdRXbq05AjOChdGk+2+Qo
DCj+A3meSFqk4YOpAC8qOhTHeLxSw6uw9RU5A30runaxGCzTJrvtOeV2Yu0YPWIOth5tXOKibQ56
ROOsCZYCNRDGVG8UOA67zEvbb5FSXZklJiAc9U7ZgYB1dTyiXMpSZ+KKjxuSLEDI5cR20OyQhNrJ
wraadaEl6wFdsvAiXsr0LQSnTSdFRKmqGicUC5yfLIPO34xusioM0yN06FqMkecGIHjm3SiwnYra
MXcQ9ya0npw5nXiD70dLcXw7FtJoScQou58a7VwAsQdTCrv2C+I414HWssI+6/p30zzrxnYfzFF9
OFTT/lUNEczSIcHsXIcv5cDyonm8rVekaK1lxfZJwa/aP42YfiuGMpOOgRLcTYNfNSY6iTTpFXxD
tsnnDYaDiAdEZQug7rPBXZVjh49j72MknDL7KU/8s66SxzYT16HtPyNXPRb0eaLoSdSNJ1B0NNK5
QmSNM4kQheaqbvyLIQzOA4t1DVORzRyR1K5nn/csNkbMhAV76piQTMJL3PBmnC6rIdhmfrYQxbpK
7L1U400R91sSj5FI0zjU8da22T0P+9riS5MRsq8ZsYQEYtUlPoKAKe2A8peRSglFcfbdF5B3CBGC
fqvcZbNkbVaRZSa+9OMQvhLRtk+cNzed9opewn5EfyKUwmsDE9MaJh5V9yrQPAbaKbIrAnS/knxD
dXwzXRv9wpywKHn1IpoNV9nwLQuzDXGzWCduBNliY8v4FKmoKV5jS/GiVJSrQBt3beyvrHHcp7pY
5m51A+flIcNgFKmvaeCsQu1JC655yaFxOY/z/NLueJZ07TLs7HNdCTzi0hDOZMuqYRANA1Fz6eJC
ZN06fryZV63AyDAE8uZPrXbt92KrS7ErimALVGKjsadoWQt80IFpDa+sw5UxXdqt7dXoSwg3W+aB
sxDo7DsFa4D5xZvi9z32vJA7jgM5RzW032r6CTqBlJl8MS7yM3+jrcDrOwvMECS0glvRvs/MHuP2
n++wTw578v4wGoISfV2+VGtxUZwTYLs1Vtm+2Chr34vPTaSJoMq+rLR/l6udHHbegf/SJZNQG/NQ
d95L4wfQz9kNHdWMXCOQ+ZL7PidlfCyFZ9UfDQUGoyahQ6fIO5EgHFI4tc3afcGgEBApt2BN+D5X
EswWWVN2szrPpJizvmFVCh5SqGNfVKi/dyE/fgrtZJ4RVGNlDaC85t4GudWhpz6Wa4d2RnWBMv6r
4dcnJcyv3/nHBfjlBOukuRXC8d/T+ExS9AcKxk1iVcv1n+ti97cylW/F8BcloG6boJ9OCu8M7Gdt
DcW7YyrE1IKV07PBS8obLSpXYDWu28BaK52FZTm8bDFK4JPn+Qqgelu7vmHigUAW6ep1ZbQbd+wx
wsDBAY0HSRN4wgUAOrTC/nSmsyINaJDUMVwVJr/2rGF6jWvSgvjnDxFxHTgEKs0Lov5oYC3Xa0jb
Sug5OHLjqTy46nVUG68V5gCyTe8qdKYDJYaTEmXe22tNDVdRoa9IW/9GEBSd+SsySUFtXmIj8VT2
j4FtbczmMRszD/jevAizRzaoZ/RvABKwYip3o34ZKfW9oz2r7HDoy1wRFcUsnGmjWntxchzGQ4Mv
Thvtb0Esj7qTXfcFscAhlEHhnreWRb9YJRJLxmzEjL684MQ44C7cfRn1hw6f62i/EIu4aNp+Hdou
hMG+fseX8MXO8rP755freqosyrM+rwDtv5B73FLTZAbgvV0iX/58+/zeVvl4+/wQF/xym44xmUZN
hI9jfioscxmv5L16A2thMd6iPcvvviru6dZ8shr8+s1Omhl1BMLRNsGem8MsAUSW3hQRVPMpnWVx
1dZqGBYPLZuP0ivVGbavN6vaepubWConPY7wWZFmreL4JAVqY3UhKjBfO3aAA5KAzSyVd5ZgGWyk
V3U62oXn3JWeI81lL6tljTIRiegyA2kk6pXErAN841wOkDysx9k9NRQPRnFsGOoI1wOTsUGXSW9N
t7aKO10YmXzjqSJ8Rtn2eGyMjqldgjinwp8y2SD7SJyC4lHO2AoM0FOfk3vuKHe++tj6YCmUfCuz
eMXjDHCiiDZE/j5WVX6TJ8mD7DGZ+NGLlXfnlbCubH+4ylCSCj30dHBNeDtvIlVAnswI3tTWNhkA
RQ0ouUjCVZsS2NeR8gtRwuEPBX376GN6XpAGSMMkWZnkApT+vobZUCG3sMyJUcG0CtuNkj2pfbCf
xrM6+u7PIbRRZdA3FB5BmGe6LNa2GS/dbmYRKTzz7t5HeegO9rJQ0brivBoKnhy2FQTJ90MA7tk+
1pgWJqwXaX9l7JS08JgELbT8SHZBYCf3JKstARp11euYXkb6LbwOqSPb1b/N+uEwviuKY906W5PN
bZFZh2kCQ1EdFPebLLLt0L9ODimctk5Vj62BlkuVXTojm8B0n1Ljzw5lMnFmj+22KOsncgwuXIvO
aN1tO4kUXCcyL1POq5lOAFanW9raweqGRcAmU+JbKS9VbpEBLS7Z74sEle+ICg0ZYmlpZya8iijd
ieDOoX43LAp1Gv/xXWllm1G5yTU4kboOCQy1qaT2it+GQbDg6YfGznDt7KzoSobnGdL74jrGQoti
dhO5ONBL0mlgiprDWY2nv5G32oTHPD8OfekRS/KjN1y7hKc44XmgPZYkLgTlsTMeEyAgSfDm5/fV
AJm9TyFXAMQysZzAK2YZe5h0MI5lsMqNV5hXayfAEpI+ZFDQW9Xc6J1K099F0pqwkKOTNv3pcpLT
ti+AX+rxU4SE1zaa1SSfw9HcpG09BzoDDOkRvD5J485OnoKSjljSbSfnLiEXBU78yqAyywvQFzQi
lOqgYTvP/fRKyv62DCFdmAwazPIltSZAkcpS5AylBOGAgYRkCmjWXxNtuZlGxqj3kXNPCO0mAeJq
EI4m5JOJ/tPv6fpZOVFVOn2aYUFmPP03bB7+JrHe2H+uEfksRx6Z6CVULgdt2zl3LeY+1PNCvup0
miyNtwmvTpvLMbX6suwAujYp7zFlwhA6uuFjlrYXlp0ua/TioYZxraSwroi+w8ykg08YWFiEglu3
30vESiFCZu6UtZXUZ2bX3raERofjHr0oy9hBwWI86m+mRfNau49H88aFSUexva7SYaX1KGTw+JR9
u3b4T8ZwP/Txtumonttbwby4aO4Hyma3U6jbjr1K0i14DDE+t3ALJKnsklmUdTsal11eLmPAvpn/
TQ2+SeUyIU7Zp49ZuTFv4mYFCRfILzqginKPLMwnvYZOy9AOICEGuHhZ29yHwWFSrvEBLMbiKSEY
z1DLVdQhiMbmFpYwOKzHMcTYBYixcmYULufJOlROdSh8X/fKQHlDa3GQIIMIpfes5jlUJmyCYHDK
fN0AJ0+4+CGeSiA0Z0a8d5Gc1djRgOltK1p6mnR3Q1B7Ec2RIoX2ZAHeYwKghq1HuNiiBoJgV1CD
LIABx7qJ6QeO6zK2rnIZPfQ97/80uyAhdF+QdaJH9I17AOK8enQo7WoxkfGRbqoO0zu6+sQyjwqF
06hclRYCEEU+unp72VvHTj8W4w3Tv9zvSRwBDMOjUolsVVDCDGa69nm0fXK9ZHKf0v7yC93D1DWg
tJuhKzElUpQYV4nhXJs9/Ley4cEpFeylwSaY0BQ4lyJL2HuEl1ON+Eap2D1eq/F1ZFFNSjyurEZ1
Xm1zE1lODjLO1o52AiGq9DdCXlWtQ5VV7yZ92GSGcSiTcBnEys6W8cronmtZHNIR4qv5fSJvzfSL
rVLYnqzP5w6iC1pNwGAWUNJy7qSsdoC+857CZdZGxlFg/IUiFZQ9ZoWzUn5PuqOSW9h6QcE5iYcx
cpUamzTa1RGMPpzBIz3xkPeHjpmDpM0pMLjgoOLdZ1fzGvqxbXUgfBZ8BqzCDopei1cZ9X2c31g0
8lUofkr1UpbXtoFPaHrxeWKaGOD0pD4H4XkRXqT1OdQqIlhxHQJIEC9DUHl6tMs4gWNwOQ3FrnOL
ueJEfi8twjTMRSNwmjIYIJ9mV7TNU2lBmQzze7Vi6W34yJNJPD1JQ9WkAHKp0cj1FEkNOxEsyFZ4
F8bDVSKmtZLfVfa0DKS/U0ttkSRX4gwb6bhINwk3Y6CJVWAm+4G8UrcwdgLTSliM7Czo2EVjtm0L
sQ0a03OHDJ7QTerHMCLDCw3+IOvLMUJW0CrhTZQco9HfNnp2HvtyGwTGRaHEu751j6IKfip3/s5d
u/w5pfyZNfjvmLaT3/7PMXqpi6Z4bz/Gt/2IZPv3X/qf/3O5b5TXf8h9eyMt7vt7HVXd24fsN/7W
z+w3XfyFJt1Cro3xSghh0FAe3pr2v/+LDDfmCmwGdfIf0eY7bOj/lfym/YWlByMag1FLmKi+/538
pv8FZJXYFVXjhzHwQkHyr9C7D5cpeCv+/v2voQCm+DjbFrqDNkAXUPotFbE+P/ljWe+Q9SenBu+2
6wJMNgen6BE5TyLRABQp3K5ZWbPoqUbWAZMBLZBseASngjVv6mvM4z3hzLvSgc+5J/42DXet1EGN
+YZF8RSXJDoeyjhIxmtpaLW/EqNO1jDZhYnzCto9dZ8jORuk0sJpwj02Jgy9HT4nsRtrht/r1MiG
2cmptONFm9kh/XG/xY1si6QX+0TWzbvaKrbnaCYzFkme8MqxYoe+pVX10bsmI0Uek8rpy1fg876/
scu6dC5p68aCqiG3s+bG6ZNIW9PMw0xUTXw9L02JuNqOWmeW53HXVO5FhW8A0IhO1K/yvcQBantD
UIgBPqNo2XXZsdYxoWoI2wXGHcFbahMr6gFI9sC2W70x4mt7sCmKl1Ff5MZlMg1ReExJimLQ4yo1
9pmYRqe5LDpdlC9aiznttcjqUN0nYWtR91LVkpSWjU1Im7rSWiZVk1YEx9GIyWJRamj/B9J0ovE6
KMcMLEA1mFTODMfFHbOAvjlmqp+rOAPwErxNca1FD6OvEsDcO2T9LuxKYYeuD5VVQPsrJkp2mIzk
3hjE3Xi9G8XNdihgupyTMtu4t22ekZbV+JYD3TTKoQhMfdnVu8BQCOKyOS3DcuraLt+0Rm3EfNq6
NJ7IA5HOXkJoRQg+ulA4pdP50dHPyWnZOWOooo1RAK6SEmCaObMlWakFqcz8E+5SIMeD1qNeWA2O
Fmt7I53sjIWStImVTHoFFpZZV+6qM2Mn9LraFf2OxymFvtMTnubxshic6yrtHJBL4EwWZOfxSdxo
NPQ9Pn/o81FrYHIbUgP3P4ElTb8IfS0a1mXUkU4e4uAZD0Qj0y93tQagl9oX2pGwa6u8jRzfDA9m
CWvcjioOGoy0k9m8zgMejGfti5qHoY6pz2IaqYM+77eOreI9cyatgQXEdgV6rWpUEvuWgpFtGLBJ
QbLU2UJOdUJ1OMaGHLypHCGa6Hnlv+hKR8oCrWvssUqj4ZWKOlrwY5bpbLrqDIAIArf0uWei8gDP
2MC67qi8uqfCLYI9SecP+qT2gP+Sls+mylx5IiOtgpUyYVSqLAhlOVsNh8AsAAOtwf4c9GoWiF7d
dKoD165tlCDH2Sz9q1DYbnNpTSJ/jRwc14TzDfl5aOBcX02DCa4xTszqDR+184RzJizOh7BQxboX
TShWMO1EdBW3RtPdx2Rzw5M0xYAxXwX1zkijbmW85qcowUsfdYIdNFatQsll8NqVVemscYTaTK4i
tySF0aHIPc6dxO6is4TV7YM2lBigBMHhS1fwP7Ysvz4VfmaYsZdxc6fUh0SzL4wybh6dppdiCRcz
vQ+U/iKukhSYoyUk57UAqKwBVUzOEPQZYOTxd9S72hpDmuWlywgjIJVaWdAkB9TEfRAryxpvJttz
I8j9jS+JnbqFfQX50okhuuFLA1Z5EbHetushG+r+iIOhZwSlpfMeQC/NAXZljjg2MLWhOtRFosAp
DOsCvgkQfJ7daIa6qb7oNC/pkDNQ3eWB3CAczmukqj7IKdAbpX/vh5xv1ow0FrvaN3WCIiaC4Tdd
kpAjlIEbGJdpGSn+ATqLb239sIzTXVaW8bUVW3Vx6VptK49h1qEAWwwJwREb5DaZS1kaEeB9B8DG
oUCcnWGXmPozNp+TC4GljVpHI1rYlP7l1GHx3aZDxXth0OpSWVtVI8TTqKTkRabInJbKGDLEabSC
XCzb9tO+hHnadGJTYUPvDspgm9FZzMPUgL4xSnFL46LRvV7R0qPSqe6wQqfjGpscQ6b93HIBHGzz
ymhdONrU1MCETNe8yrS8Sp5HiyST1ybjRmvPs8aNOzRsSsxqTrRR4U/XtVCH7Jut6VmjrwJF1W5N
NptbEkDz0XPCMoI8qbPOXoEFb9tDS9hKsB46qeRrpbImHYhPYamvehBYzG/x6o4XFRdy2pMVlZTb
UjZBeGcTD4RdzfEbEWyshnQCD4q0nNhV91n82Fd65u87YxgUpsRxjwmV9Z04waJS7YLhjQJ/rc2T
8HvXsNLssf/ZcpFPamnDORgTahotzaC92UX9Po1iDDeA5IxikwXTIO6hCsWZ5+dzb0vpor4+092W
OdtQkYZyY+n9ZG5lUabZbcauxTgr+pa6sGQDmdIicUZE8W1NWExc+Y7zqMSWFngISSBlGfUIA7kt
CLrouKrthe4OHU8TeuxHyy9z6KpVbUywUlXJgtMm6ZSedUWqoCtMjDJAw6EExa3pSj0+2IVFdGRb
2eBOWaG1/HuggdoctuAFVfcI4dhHoaDTJCDlQy1B36SZZjI96OPIWDl1A8+sYMqFRAiVN7WQiBAZ
B4TBn41STXzU4dlsherrmCrNURmahalFcVuEdhBtOt5zrwyqqMhRfIXKWhtjoqnbqgMQPGb+hYtg
nBZOGCm37miHlVc4mUy9wBh1n+AuY8R1WhVJ53VdYF2JJgmMtXB47EB8FlG/JDMhASymu1l6blfc
HPhse7+uzl0XJ/+ltIpYe0LUMnWbLCoCsWin/IerqirL8dn0E0VSBqOajL2Y9qkLTEcm2QUJ9lXs
gbqS6WuhTC2ijrwi/ErPO2C7TiTi7Mp0EwWrcdb5wliVMRy8c1WkEQQdM9CS/t6oa+pSrZmUyguT
RCnvdPQA+S5NQ6oPXYMB81i0anbT9JUv95WeRyNe8Hx6F2zC5HU+Bor+FLo2YqRKFLSncqdyXB59
tegwtJtmRkPNxNj8pPoGrxGY3HIYb4MUDuIj36uytwRLTcMahnYoD4pSFC3M2lj0AYstZh6c4lMx
aePGcCOLSksqUpZ3k62lGrPUBBqVy44KktZYW+pRZzaPdzy34T73gwUrRrdHlW6iz4+ATZnEgqll
gu2r/Nmw/0dF0/+1cki3qF/+cz10/j2LnqMPpdCPv/F3LWT9RSdGGKy4TLo04VLW/F0LaX8JU1MF
edaqiWLZ+N9aSNHsv1xGrDoOW1VFXzmPB5qia8P//i9Fd/h/rkn25fyLA1v8n1RD0Is+TBospJtw
K1ClmuhRsUwblHG/DjnLRGa9HoDVqiXvTUDgYG6UYxZkEFATunYukb8Yir2CTUBybMe6VQ9hKw1a
cgkLPeDL1FF3vl8mmSc7APwHI6O1eOiKTFNJ4evpDzbtTd6EGTejyKBZqTduaBuh5mwLHmWfPV3o
QOTf87pQOFIJmIB8WDrayvRdG/AAe1T3ZbglNamN15oxwl7XILM+hyKoqDp0F+UBciCQjg0p2dPa
8guFiBV7KNOjG4rM3QiDmbnHhj2fXsJc5q+93wLArSHDxleRpug3vqqD9PYH8u0RHLGhXrtVYZD1
Kyx2qRAXU3beWWbXaza22ZmJohBUXhG6xiqVaRXtRKw4aIoJIjMJPO0gy21sK/OJwI5GXKeO2zrh
wqrK3NgVzmC9MoVhi2AakTajGMehP5SaGoD+UUx9xkOzHWMNHfUHe9DFY+U6eRcv9HysGi+qRP0a
NqHZrlNGb+a3mr49JI4gj/n3EOHCWq/NqkflWbQy3ZZB1KmgJbmjxrLBQGPCU7UL8powpCdgSQqi
Pd3A3RcMvDd2bCQPvqr4I0w6tTZuuzGj8aIOosq2fo0Z9Jy/1PV3TTO56TYTozMn+2mMNWWQDuH7
2PROtZ5cBVBbDAzX9AolAiunGlIKRB2uFowvVS7aibH9RJL4d8mKpNxUbaeaL0bsGkCPxC7v22dI
nAV+Oj8IJ7I6024UoiUMwc+dIlnbkcGuZn7smq1Ttkm/qiydF2mg1vRdC1+NXGY4PckEV4o7kG0R
lRlcw76a1HzTdHUX7zOfscjk6nW17R17CEE1jLntkmsxKnawrVj4mbjmYZDesvoHvB46GSRzLljO
sHOgxb4yoyonKIWdmP/WwtPrvukaAWcoZ6wYLvsUEhBTshuBvj31bgO9qCkNTb3lKynTrut1yMiL
uI6V6Cxtkrz+PiKqTnDSRmGpvYmGfTTjO9mYN06Vuu1VqGaDfk2Gy6itFSNtgEqFQzGQzpaVAKGQ
E9Ki7zzXzRUS+krXyJE61SKyYMz3FcLzSUsdB3UhD2APc486VWKWsGtnP2naRPiZ20/xeCvGyTV5
sP16eMhtxyQsChVNZa3sJsrp7JNA4I/n42Q0+Q37okg9cwzU4Ie6C0hVyRWRVAiOCxApbFogzYsy
BwrOBgK/YK4Cfy/GoA32KRY4cW2GVsM8W6iVE17JsgXQoNbIkbbqhPr5YE8qmeNjUtDJbwzBzyNd
g87Ckx74lrqVwWj6dCK1uWoKTAVWY1bYIfycMByiZG/5+gAMUrfrplr29jjIvUxkKPZWagf5gf6P
TQ64rfjsuBXTaQ4ZilLxSKBwC8OhGX3tGmVXGnuaVmVkqCssjOtSAoAgp0U6w4ESEUZwVGlJ6Slm
q017S7LwvrGwDRQv1Ouds6EOmJCnKSEe8kltNed2igfgXY3rUtbFKjDYrSFBHi/zEvrsm580jNZ7
ymn/jGJNDSMAIPjxCLtlw7iqQc6h/erDER+dH8cdIO1cSGgfuTIhatB7g/t65fgODZ8VNkDYNexH
ggc5SghkWZI11WVWOkV2VMPa4YtmqTqRC+AYoFBSqxcg+tkCHF3BwGFpaY5CQY/scm47K3DQSt5p
LpDnDjZk3fRojgGK9MNatnnAMHdqI32nN02rP2WUC8O6TieimaewmZpDaicTOj0KehldcCME8szn
z5L/niTFgwX2ut0j8crDO7eR3VuhlL6z5nFrngVJBMGZMqbF3EQyRNJdNInShXeD6J1sW3LWKmLQ
bReq3jSmqEsgyrSt5wzg+IDXk2z3lUn147CeV6iDGQhGhY5sx3Qo9j++QovMSY2OTexi3OeXw3rY
23v6DcQE7V6w6VfL8UXZ6As0vrBHd7/sNT7pZp5olP4+9uyvomvqCIZNH4+dyzjHF8euHuzHOn3E
gr8Ods1Ou1O+ZKucWNV/HEuz2KzQwuXEmqemIGU0Jl5QM6J5BYN76UEtov2Cy0H1cvC74+GfuZB+
P+CJMjnMEyXLfQ4Y79rdHJBubLCOfW0anzu+/2tD+vs4pj4nqs7+wVN3nNU4/Ugp//M4xT4kKI12
0xom7ddoj3k/9adjzTqwX8QkeqZGuaO6IGjPnD0afGQZK3fdPltrd5Oux0OgLwPvK/7FfKL+dNAT
OYmo8jKqdQ5quNWZ4tDLQYT+xZ04/4w/HePkYrWFD/dVcIz5TnT2jHWukmO5JW132V2M2+L+z8f7
qP351zXjtjdddtXOqZnKb4askRFbKlteJOWmSgSv12dbfvvzYU6ck38fB1KJYzPTcIzTSL3YyYn7
DZFE1Ct1P2No8hX6n4O9a7xulV1mXnm0fo6W/mO8vf7Z5WJsQrK9NdsMTwEpuFBD0lhZpMmS8AIg
rk/lmTxzveYOfaw4R+e+x8W90ZZwRG+aWwJrVvFdvfmHasCf3/2Xz3FKTcFDaxR2zeeAzM7h5WFG
GZkPcEOX+D2WX5zpjwrI+WizrVKjJjIITVTnUunXJyOdAk3jToVs6mmevo490D50BFhd5shE6GJf
HO/3s/zxePOy/suTqEpyzPX5eMrW2WiQxMmJOk7X9s0MGBgxxGp/l7//8cJ+cjN9POTJmyL3iTQJ
aw45s7DyHVpWaDvmrnwfVui1tnITrr/SWJ4QsX6eVko8FVusbhImeHJa3VhHeWDi5ZI4RnFjsX9Z
zQcHbrcR1/pOu6LyWqdbMLCWfhjuvzTm/b7i4Y+b3xggnGzkwyfzNiOvHN6alBq9h8YFpEoIoDRf
EUfkodlZO+co60Jl8eVxP7uffj3uyUrbYAROo4TjhmeTV15qW2dlrmibLetltPryaL/V0dy9WEgc
1cELqdND/Xg31f3g10w+CeGDadSioPJQe+7Gnf78JYrq96Xvw6Gs+aP8cuOmydiZqO6CRXrmglAy
CfpZTDyb6SK+Vo6z2VMe/z/wGL8v8B8Pe3Id07Sm91pz2BnHRVLYRrvvt9Wq2JV7kt2OX9n6T2SX
P29cC0U0mgXNRiR6cuNO/VgwVLDRQG5w5y1LUqeWCnSVGVMQo+p5/Gq78clmivtTZZVhQ+Wglzr5
hlVXuLJMGE3Ry4uyZE3SOIkkEa4fJINEZqHNMo0Nxagnv1rzP7umvGEQKVs/l8CP19TVMyEaFEqL
SjrYHVMvx7GYd7vQGFZfrHufPY+/HurkRZ2Q7xG5CYdqV/amBGbWkLyboCxn1rIbzuL910bhz66l
SRAuk3dWIAdW3cevN0V+nAI2Zm4Ccag6n9+hKHyWwW7eOiqPX+13PltoOR5WIKoV2m8/Ps8vj0g5
NHR/RqCQeHBWP4Ib3uxVtVI2kJxX7mr7VWT9SVTEj5vVNADo8g0pB34zzJOTlNHpwJAVTfZGBMrG
D7s3YRBS2FcPVDty2WaEXGXo+EKlI6DPrCgLSwK0i+9Z0r9mDmKiALdVNuZfMGA+2bfDl/jls51c
8CFpRyhTnAzzSO8ZVJe/Kb1gjR+0WrlP7hWwoquvYjo+uclMg9OA1IJniZiOjxe8rpPG7QMEzFjh
F9moLkNh4r4avto0/F572aZNNoeF/Vv8zrLKaiUfwyaYXy6GpxF9Unp2/kxKXLxK7uQ13rttpdw2
g5fZG733mJJ/sY347Iv++gFOdhFGV/ahnfEB2CyvU/eWIRoWptH780P7+15FmKpAMWOAteBVevJ2
IeI3Uy0wwOr4GDsPmXX8848/MfbMt++Hn3/KsQqTzLT6ynzvPWdDZOc17pqjsqSD2YFyYxu2Ervg
4qtT9/u1mzvglJQcnq3B6RY+Gns313v9ncBKC/uH085hfBe685T77yqw/y++4+9Xaj6cw8nDu6Sh
M/p4S8pwKmrFNd4Nml957e+lVM6EVq2AyxN1oNwY6drEfFXGO3t+Vmw2hj1plS5Db6344np+esI1
TQNbQIefCmZ+2f6yQEEmdslr0d+l/t7TqK0K9cYnVi6JwvMU90nSVwu1IMQ3BZuv6ysfYV0BzgZA
/EaZUcvdF+XUJwsYZ4cSGOYHJhnndPc9lm5OUIP2nj+YV8E1e4rVj9dteN88kLm69xf1Un1WXumF
f3FZ5tf4x7pRWDr8UpRfHNk47WB0oU/v1NLeafcDY2b3IpBgqo8FnTHFJVYuPtTxcZTnTvfQ08O2
srei3I0GOa8HS7G/+DSf3CMfPszJ05zhdenqUH+P0ns/EcvKqhey/+ph++Rh5iD4g1WdNz5P9cdr
b6iqZDiqvc+E9+BgviV7eq7rGRLbvcbr+k580ST67EsxTAKMowv6VKd9GxHHTHyj+j2Mr2vraM7o
hn/GwPixftg60HUWYaiwqnWyVxubLgvlEL0Py3ynf8NI7NsIeFcDEq7FXKxOBJE7a4se3lb/qv32
+9ZJcOz5VW9b+u+PUgnuhdiykGM7mxRQGIkilhcuGU4/i3VyFjae/Makpdx8uef/5EJ+OPLJixUV
FGNsGb7P+JNpRfiEvoz2xB1skArLRXGh/D/2ziM5ci3LtlMpqz7SoEUXwhWdTi07MCcZAa01ZlTj
qIn9hXiZlRFOFj2z+60a2Xj28hEOdXHuOXuv7Z7bJH91rpohIdShuQtx5aRCZUQdC0Ft/ZgFHOai
4Cakec8WmV6MLL5/L5cvyslraWmmZJpAfoEIn+5nxrwk3q600Bi1GykkV314COi7ijudKm6UXzBD
n1mgv9ipGr8f8nRf05OAFoap9SG/ara/tlbVut5A8U5wmGLNWVX3+YFZlhO48uX5K/vpJbFkChY4
RCrGVpMH6c+X0iLPDgeT9SYHhJWrG3q6BIfMZ5YX6dMnjwIYkiIviowDWRVP7p8SqfKcqclxfNfX
ogciqqBLjA7G0+80VgAZxmj9mlxhegrOLfCfT/DPQ8t/niBDS4mqMznCbFkwo0DfrgCRhC7xAe7k
spKOXNVzn/gTQykLw8kJn3zncFxmEsq6I0ndK/mB4R3jNMcgrq0fuZHnXg/p01N7criTN7JNDCWs
DJKaPcxN6O9nAjtv53sCzMRLLPOO6oJeILhgPsaT67+db5Kf+wEnazuCfngETXJMxfoRL9a1yI/o
5U1e6VuDqKBWI/XJb5+/f1c/rUMnZ31a2TSNJelScpTlm266R4t87rH99I0+OcDJ8t4q+hhAyT/2
K7J07rEn46dirqVc4KezW0/EFGhbcI94nl7P7eU+d0M5+PKpBMbIG/NpvDK06AIgJfMI9e64zz8k
aH7bZjfRZl7KlPwO2EG70dbdVvshJ45p2tWHSkbZ6lx/4PMC9ecvMU4aLyFcH13v4mO8DTa6Z5Q3
DRXrrbXKLtOLpLrh0VpAswh71jjGnX+hBfPVO/zbpTBOlg8T4kcxF8vj7a8J+PAfG5qW0q20qw+m
6hCRV9z5h3OUr3MHPVk4wqILlCpOjnEieMxjSIH/0aTNueXp05ft5NqeLBSp2cqtYcVHzR684EJ8
mH5Ul5aD0ROsbUoPuHCnjdqtztafX707v1/SkxWj56H7tSIbeLgjMu8axBDfv52fS+uTUztZE6Zw
ssQxTY5zR46IS1h8IHgxdGkCnO6Lm0SlRoJpgc8Ub/hmujhXppy7fyerQyShD5bb5Cg1YDEw/5UQ
MGU4WN+f5dmX42SNQASRdskYH4GrGHcTDcLmZmEXkLe3srzsgWDCVbUtD+YmvbGu5dvvj/55P3Vy
jU8Kd+T2QqJkyXEZPk2PMLhwOo4EUle75Ab1oquu6vKNoiy5O0unWJ7/Pyqlk0OfVg6FibgoSo7a
1cJH7kA/blU328abAcXJWWD4mbt5ulOvrSkexDA5loG40aTcmch4acxzKVTnjnKy0Ihto0FwY83F
RxgYh7HPvLB/+f6effVR+e3NM5fr+tsWeCy6RgOgfTTx3qkKHLUAiYdEGndBm9A693yeec/Nk/Ul
ywR8zryEmj/jCsas2khn6tdz1+xkJRHjVp9Twomi4kMaSPx9GtNz26zlR37zqJ2iuEfBzCKFD33l
cSIraUMQvG3emTZxhc75WubLE2L6aOr077TPaSZdk01DGR/nMr4UccuIxT5v5Yfvn4KvKuJlf0Hr
AY2krJ48acJQzsEcREdxGh0zQjRdRDs5il90RdiDHb9Ey+V9f8QvnwQ0jwS10J38RFphExCMER9R
uZKdhBxcQ7n7/gDyl7dpUUn8ot9+mlyYUoGLiDpBx21J5KNwHc0eZlPsVHZorUsZuku+Iv7BhRoI
AKFu963gKcmTUX4oTuae39x8ecq//aCT1bFEdDCnRnykI+UMSmMTbvv9KX9Z5yu/HeFkETSASBo4
KahMpBX4o3wFA5McCHEfIiY6i+b5cun459FOF0Gz7s0Ea+cxayAGdirCRtJJB1hZIdvi4njm3L68
nYiZEPEiA/g0FmqKpIKjEfFtUSg8j41TObjWyVhej4/6Kt6dq3i/vFu/He9kYYy0Kp3QhcKJ1F2S
+zB3m2cWki/f7N+OsJzxb0uvGAYCkszomKriTskPHTpXDTvu99ft69NAYMxvBGp02kGYREtPYj88
1tV9arxG0dv3f/7rc/ifP3/aLdBnoYF2Fh4rykMfekgB5IKokjMnce4oJ8tTnuWxiMrk2MT5qpRv
BVHzxvrcA/bl46z881ROb7hQWdrMqYTb+bl6rHRb2ieIZ4CTbHtvJLuO4GMbcoZ3Ll/hq6Jb1Qy6
ZuIyszpterSKrytdFjGB0nSv0Y2V0oYZVEXwwaFCAOe/e8eW/ju5IxKDDJRyp9eyVGt90rvXyBD5
/D5Uo2XH5hntzBeFIPNTaRHVU7lrNJT+fLSDWbJmXICvjdfB45XcycNVSaJR/Nh78oqqGxBx+Nfq
92/ZGv4/9YKzxf3fvQ8kLxb1j+YPGzj/wV/WB1X9G+olIthkBbuZQr/7H9YHVcHRbYLaJqVtuVeL
veHvNnBBkv6mMMxbpiLUA79qjn84HyQZ9zhuClDHlv7rJv87zofTqajOD+IvqchiDNDB8q9d229r
oEmbRBoUWJbq2twJdrkqHMLawCu59OHB4kcYZ88sJqdfyb8fE40IoWakaJ/Wb6QkQxOsOGbjtXud
5gW91RsiGTf1GnfpmUWeCdqf5eJfh8NHQjaTxIRNOXnhIksSrWTmcHW9QxlPpzj3EBvvNUQc5gTJ
M0HQn5a7BIwLBqObHt+ckvU3ZCtZ5KEPihf16k6aLVfS1L1eHOBEZoZGSjNxggpNStmqMV7MALc3
sfUats+VUG26dJfX4VaVoeErCtFQD0017bIQGkkjvAGCvUai61V94BXqhdV9tNarNuROxzo+yle+
FbtVKz1jStn0o7ydEvmyA3oazt0NvtrLyjdW9ZwIdgzzOO4Jgh4krzGEhzpVjnEt39XZ4IXWpQAh
njWM//2MQ9wAWuYgyPcgq7nTcF9P3W3dZe7sV2tM5DDhJdeqrxj+YFisSc8T0aJfN5Fvj1CaRS25
NhOs3cZoD4TpJZJua6XuNJZ+CCNsxSnY1MBIEE9HGGKaG6O2wCuZbjFYl2PxUogmYp1oWuC1dpbm
V6Ekr8PSZLZUe1KNZd7ydzORllgviWt9nvF75JUXDMcYTAz0WELm9GavJDdt+TOSQiDmQw2LVBs5
8+5CUUKvNZDEjE1/kwihWxnmm6SqKy0pvQKEoHqLlx+TNww63BEV6osEUtbYXfTwf/KxWiURuWIx
j6NkbHJwh3pwn8GZxPTntVNPniYe12JX0xpnTIjLrn/DNwZXOsPsXFu6h/f3cfSFWzUoSohI8Y2c
tJkTZKMjqOljRlnPFwb3S5b9tIZ6bXaphMdtWtUqXAIYm11rRXvM9p6E83SKmvshB17U4coP6k0+
qpskGtdJEP4U1cjBaV6q175u7HmOHCkYbga/3eSTfD9PlifF2boc3wK5orYWNipXNDRgiswIh+rq
qihEJDbZ5Wh0Tzz6TsvONh03TfaRCYbTRtAVy/Fmro/4X2woWdgMw1srTRTc5oGXBfpWUJ51E8JP
tO+hlKbdmyLzaJF9PsUvU4zLYySCPJokGMKuj8sP/6WtQ8JO4hdSZN0U8Q2hrzO56/4Rj8drpubb
Vpue+uE4yT0mTb/d1l31szfNddIpG43AWlJvILmImbnhLdnqhb+OeTQHVQK8JLxmaeMKWb1uidcB
48NPtrZ6OblKqNuCpbtRON2rIU+bJaDY9jnfjoQd5c7Ce6pZ02YMm20gMn0QO9heJLMn/cYSgjVg
JXz8vpspljcJa3iAroGqnofHLQWAu+zVSflwLaPdiCRQzeysZ6MncZaxJgykCkyYKhD8Qd8rED5S
KbLl4INyyutNwavN1FWr5Nbn/1mkvF9lCsN+fizE/KYHSCcOT2Me3fq+sQ2lwomhGsdZUkA4xpZZ
4ysmb7yj7BNwfsxN4qlTd6fI/YZ9PkvOu6o/jHXB3gvIw8wooBsx4sITkDpb1FubhianrDiGCDoP
D2ad//SDV1gETqArdp9b65EcARM9D06ruWpXkapc8oY4spyFXqz3q7BQNmGcv0jmfIMnK0MZJnlJ
k67UUl9hoeu9uSX2NlSDg99Hr7UK3qlIbpu8WZlCeqnERBML0nM0yVeg/TQ0MogOytEE9CuqB0M1
menRBJGD2AsBLMjwteAQgqYIwvt2EL1+4azBDPVCv3XGMPBUOl5xLNOAil7nnLR5KXI0oWhwIsyO
pU2wJ0k3ZpTWWM9pPz4Jgnns59AxaEV29bypx+EmLJr3PhlvQc7v5Hp+QOp2BIy5wlH9KKXFJSgC
d056DlyPDAEqhYSDwfKGsrDz6D0Zo9cqYAXrTTgR9WWJTac1OXCnOxWFekISgXGbhzjw2LYReqyN
21B+UvC1KSgshlD1FiI4097VMFqbKkhh+UQwk/0n+BrrFt7cMHPn5xIWN6pkPVFSMuPVyzErKr5B
hB1KwTrqRv5B7mH1MlwbrRelmA9NptpVSAjc3N9McsRbJvEpyuPjIMaQn9JRg5+QePQM7Dn4kSYN
SJXX30qj67+6NL+DZ05nU3yNMU+g38HWuXyZT2fkpT4McVjz6ZDu/JsZgK3/M78C5OHkLKs/feTk
osvNfg2IfHfaM8026WQj8+noJy0AggIiePizbmNrbia73KreuEmfuvfek3ajp27+Ba/DyQ7w1zGZ
15h0j9g7f/JV4NpKulEedISqwnvosF++IHDTURAEmKt/pc9xWv0vR4Rqgf3f0pbG1ek19kuzjJNO
01jX1P0ETETC1Khlnp+BL4Br2ekfaRJgtiJH+cOaHoU5cOv+lcfLKUNx+/0d/1x+aTqiGk03RQXJ
0anOo+UtG/RWZJgNUkPCHZ9HR4l1GEyJDUvFTWbrXIH5xRXXeT+o9iidedZONvZk1KpK1eGVXPrg
hPU56S/V/nu1N1fRyr89Nxs6d7zl3/9WRDdAk6BvcTyzV2zLxDd/9f01/LUF/a3ludzRP87oZD9X
swHv9IYjhFtIRk5+Z9nau3rZuspq3AY71YUosN9m6/Spf2O6uzU3+RrvqDMe9Kfk7mxrRvviPeL3
WGxs4HYv2q0/z5gqjYZlP2nA+t+LOfOs+BlzCn2+H2nZelU5ewPw3szSnKR71ZlemRg4ptk4tNZk
53h1C0lZFeW7Tm5rL8E+GgHnqT9zqGyl9vwrsyTQvTmnoIwf264jQERxp6BwsOtuyNLem31zoatP
Kp5ixb+WfQFo0MSnql0R8eJIYHAEMjUCFUmkwXBQFqHNg2nr0MMkwVVmRSRm0O6hal1s0wVN90KG
oJ3fl+JREe7C5BI8xaTezsobbUzHb1708gH4BnLV18JqnsaJFr3SOgou57gaPcOQndgI9nH5BA0H
P+LThNkSKccOrtKdjAe16Pkm5LJbzcQE5telLGGSfM5qhvJK50IbsEfjpxVdtdOdKADDA0XUL7Bb
VneRUEI2TJ4qsTHYqfwKdpPQ3PmoTsll0ocen14+qLljSvq96U8rIoC8Vnsco60qIKdQScGRDyHF
qiGjtxJjN8Ao6WvSZWMRjmO9dABBFQ38RYr0QouetXbsNqoebSlJ7SiK+Eilj004bpaiT4maC/Al
GHWJHlGGldb91JuHvI28CcKcbfnVZipHx6jzV53/NJjTbQyBvpLSfSuhRs0wBszyDjLQRZuw48g+
pIynxRio/btg3k+UKvEE0O6BMucqr/PLXsnsGWhIk06rRofDjDVND+wZ9qOS147K/syg/pQMYW31
squSt8YVp4HuJlmxIxMmTS1bTmBYU7lJHXJOf8miYDJGWnagfYjlpiAyx4gwHE/p7aBbFz68IUBW
wERJaKteekSQ1SABk4JaSE5PgTZPfdQKfhesGSmIbasW3XZiA016kDJGnlrjt5C0tSYm9w1EQyOs
wWG/Fg3skxg/T/zcVMMPXaIt02euP2dsCMlonWHP9A25KRnvjGWbbOD6xtrUveYVVuXgowbG265r
QIBy2u6j+oeO459tFQFA1aPpgzQ1m9U03MZhT1gNPAuBd0F/bK1Hs3xpeYX89OcAIz+YK7Ifrn0l
/fVfzyiTMz9wNYOtaOJ0hvDsz/VVoXul+NDmhTfmPDnVbtbIuqHSlCEnDr5xm0UgcLsfVnBZCbmt
5PzbonLUCeS3lhIm0W8lIwD0eKdkjxLbtVl9jUrNk8B0GEPnJTWCCR73cdacabwoJG4ZcXJVH68q
9SkyrjSANPlorNVZ+zEIwc3ABQr8AhYm+7+2wqKOom5ILivzQMAPb7u8CXxgnkjDDPTmuX7X14Mb
kjnUFOT+mP5OWWxsQbnxAX8sbuN6ulOn1K2BFCj6AySx9SyskWA4gaU/5M1s62Z5EejDXvPRZSrD
GjqOO1bggrUZJt4hyDVXjodHneiNdHwdk4/EMlctIDfbMpSdHj/6OcT0UFyXZH60vqvnwnoM2H0o
xAZAvPWtYJ2V+R5WETkXRFfUnVtNr7UVuhCwLq0k/whr6zhJNwYjTuhGXgi5drCGtVAAewAvXJkX
CY+iUNWemYOeWnjcWbwJ0jeVjAtxjrhd3X4sREdquwMQeDcTSbQy7TzMXNBnq45Nk2iSVi1P7En9
0kNABGcb3HD0kLavUmq8+KyvEetqEcVeOR+nTiJga3YTnpsexTchh08jL7BJ2hMABSfFtyYM/UrM
8m2vUNBi7kBGx4Z0buSnVHsX6F74wQv+a6cehEOUb0JTcAQg0Ln45DeQoURQWuRsWagW81vSlFZj
od/Lcb634gnhh+i0AaM/lArqEAKWbq/VmbssZFtRbxy/e+uA/WhwsSLhqROMQ1X1H6kIv3VqbPht
Nm3abSl27vef6q9KzN8/jacd+aafFL3v+DQq8Cu2hmxbrb04S0TJ5t2wYbouPWzr5ZzA4aSL/fcS
4X8+ydpJm6vu4GaYFiV8xcTf6O6msXNjDVmFMTnfn+KpFunToU469X5fV1kzcIqNF9zySNau9kyQ
Gt085Z7d8LZcZQ8ZiodxN2hOljrtY3whQVM9q3Q7U4acpmsqvV4qpMgsZcgTMAHbgu0ffnx/tl/e
UKyvuoV78Jfg9M9ax6eJIAxapeGi8W+qI3sWL9otAdc97Tub0BGGzudu5hc9UgSu+FUosrDUo1v7
86BRGHb8FvBPjaesmlewdQImUG2neDWZO3b19P1JflHB/nG4kzsqyGNeB2AtaF/U1DQWOrbxzD7g
1wz7pIYldUI02AmAgANk+ucp5Wo3F4HKKSmkIw9pTbVALiMku1DMd4b+OPbNOovLW8t60Rh3R4zi
CFrxeitb19NItBnes24bTT8bAhoS436go2JG95a1StJiq6v5I7D5p3CeNhOTPFWr0WmVO7kEaFpT
dsFSIVRn1ZUmu3+sbHIh0hacbKnqtssHmZ997j1Zzui7Mz65qiOz1Epcnpyh3YNA2Uo628yg8/oo
cNgt8m0ulsaesMp7/6ZPdC/3uwu2NRtzUAnFC72yI5+AxlLTVPDfy3WaRG5Rnrn3p3Lc5XX+48ac
bJcseApRrfMz021zyC6iw7Jliu9omW21ncaDvvhyY+9fsIt++djhM0T/j/Xh094QJvfMtyHXfrEU
RE/1kpv4DqokK+XkjpdkvZ1TL5474okMTM+1TuVh12hs0wvLRajR6ZkH/YtFyZAMleENm8/PgIiS
7DxTkLicsfgDfqcjFCR/zG/fv7CnXsK/bprJrSFCFRvPaVLOVMljGwi8TYbBcyV5YYrac+z9jd7s
0N+6DQXQCDV3mNC5KenDGIqexgjg+5/x1eXEU4FihTESvoqTfSkxgEMtDFzONtlPfWF3bW1/fwT5
q8uJKF3GTywxzlROns4EGmSTLnesip+aRSSl3UzaS03QZhEihgyqnSYsHNf5yprrx1Gb9tyYn0Ni
urrUerEkPJi58mzomlNDAVbkZl+0LAHQaGnYz3djEG2sWD8z5P1irsZAGdMA5gQGf3jV/lzsWkMN
mgISsK0o4yX9CG/yCXcTXztCETLhFbwVIHSCqrLakcXiSo8AOwlsJ1FGf3/9vmq4/fFLTlpebd/o
tTmk3KII0HmPBzAjpIrkFKVTb+KMrEy/pDrregZj2YM6sgrlQGzyfKVW6a6MI5Wd2XFgv6tPgjto
D2d+33L/ThdJw7DQsdCrEjEE/HmlumyShaHhSqmlM6+WjOzmx7IEwKafvdahj3Hmmf3qg477DY8M
K9syHz+5NwCI6J5hYuXbOrrtdeTFrum+j47kLAqyZJWfDZL+8nFAfa6z1gGrs04/56nkK2VXUSoD
5A/vI9LHo4cZGrFDjYbvNL4k1Ovj+wtLrNOnKwtInNEu5l8y4fEB/3llU3LuMgRPChaOEl+hqtqd
EP9oSNKDR+aBwdqalrYCRrZmgmiP4kCCQH1dDtXKpDccitjMRXWll7nsNL7PJ7fcSBN5jsQXtoBv
IVCtgHGTTTLbPWOzkBmGxW4wEgavqIe9NN/Jwo+MIaI8AhYzHi0mAX0pbqZEZafF5jso7EYmFwao
sFwyfGbMJxKhpIZ3tf6z7p+S/A7W+EZlZ91x7XS/2CnRzARAJmF3ofMDGEqbVRM37pL/mwmZk+qM
NoZ+syRGTE1yaQ5vfR7jZXmYxdQpNCw8BNU1YnghpfVx6eIIlOiq/yP348s+TRNXHtgiM+NI+nQt
4MZj3LoegDWYRLqqocEZFETIPOTSuxg9FAQjDnHj9O28Voi8GUjOGB4kYH6jxohuAOh5yLq3SNqP
4d4aaMai8IwOukgFFL/Bz1yBPXQRDON5NL28nK61sWHnS4BndjdPvhdx7nRV0PTc4golZG9f65wZ
jQrZEAmrAekU3CnU4OlcuGXZkeTVkLwSXofmex0UV2oWXs5x/FqMhl35ll0yReqI35rMJdW1I6zR
rC8GK3/LS/YJMlOPJaljJIumLuFHh/O8QjLH/Pe1If1KaXSyjFMHezahkJKP3p4FDGX3IW6aVT/A
askT8n1A9wl5spXa4CCqo1OlOSDhC7Vj4G/eg1K5mU2QqmxifT5ack1AckHzZOblawkqX7oMxEBI
OZ3EDMYShPmemMRJ2mrT+7T8PWL+6CY/sZg6KRruNLe8sihW5DTZimAR/XM7B7eC36wC8jhVwKDC
wFw4xwKfMOYtG2/GIhFaH/Go32TEHzM2eQ6rwk5704vH5KI053VJehB+QdcPCN6YdLvlT5TzZC9s
/DTLKCqHl2hML+MsXYso8Aaej5hkipp2ZunX+2ai0ANtLM7jNtOF9aBejOKbCVdWJD40VOJDYl0H
wxtQfbfV3/tA9kyJTkn8ErT4SpILQQ8dxWq2mjyucC1tIm5h4eM8GE03omHZ5Ruzu53weSvoBmJM
htU2KKB9M4BUZ3KtfTsDWJ2zd05uLbKZp5wneXyzhOgyU2+QTvM7O0fSJDfigavU6CLVis3sl5dt
dZf4wk+jK7xAe5rpkNZi4rTtjUL3RQg7RsBLM/VBLI+zditHB7DbdlA+yGJvW0TQk6mqsf+HyOVU
EFVERP6BejvSJUitu95YYq6L9RiJmy6+HIpyNdSHeL4Wh5u0idYqfLQROF0r3cryi18eA/OuImvF
UG4HyadTBG5NfSgMckWS2mn9yx7nCTcEoJs91vlBbxtSYHUvqwngMR9VH3eM/8BfdM3wOSHSNiam
c26pyhlsD8V11b4S4U3riJsbMiweNBAtY83gnclt9651/U3Vj1tQxFdT9lQWzU8zTzwyZlgJRU8i
LjPoi62kbeb+PQjQSuRgJIzB7qe7Pqm9cbwes/tRuZKVnw1i+IB88ow7DA18vXDoJbl12CYAlQPR
HE1XeUN2SxQgBDe2cX6tSW9Rx33jaVKLwJ1YJpSud+v5LihzN5hIh8odtROpi8iSmh6HTt5LOXFP
kV3W71aAqrZntgyjTiT5RmQuLEjJCtbdKpZ9EvHCaAWq8woioa2P9Y8s1ogrQANRWlDL/VWq37c9
FVJnOAoU/UFLtpE6OcJtzWHlutgVQeGF0ridtYZNnO4SR3YVBI+N5HtFNBF6ojtyLEP0aChPi2EF
yRIyQANORBtcgXUMpp/blAE5ZhOQmiZyR1qecP5gsCardDafLIysy+kUGhNsgol9ON/MQuhlNynD
g/RegKfdI5fP/PhWbGAyyf42nRVSjH8M5JoOQ7GLlexVGscrDUqfKrwrlEBGZa1Vo14rEnu/hqT1
9JlJ90WkqWt+o2cI5fOSHC5pxqEroxuLnHFBe7ImBvdGR0oxfdOQtphZde4obCNhrVXS9dTptigW
d5goGQTloDivjGkjRN1jqxbeEkg8to/+lTAGDG/3bSxfiPouEudtFusETdbWddMZN63RrvOkvB/9
eiW03Zs5YAwwimGTJOqlYhW7RqtWlbAvu9dAI5QtFpxZI51yNH9N57MWgEFy05SE/bT1tenfmApG
ZPFRC3goxtTJI4l9MMiR8j0k/KjUDlauElAkecry8VMsR5qVVatdS+gTNT6yk7nyjZdeSPchM0IZ
jYjVvY3x45ITPBMCq8j3Y6awnWXcAtKj6J5FCjpfXJsTYVEEgTAej5v9mAI+qTJ7lKLNnF6TfR5r
AJASWp7aRKxG7BrazZy9JwwARrlzlewuJp68aO6n+i4ZsZM1+qYhxqDmbMXxLsyYdVnRRhCuA1yq
UnltlEQ0mEQFxyQPofsZonZLVriLqpOuqOxO/jFHeVL2kYf0y84NDpIys4rfk+EubT5KHimJ2N68
IxeEMwLrv86ZaZREW8uWtLfGXyldq2JiANe++h3kH7F3SW/ANnXfo2IA4Z6xza/5FupV4o4FQp80
s5Uh8Nr0Aps/jcCQ9vFkt9O2t6tquJpkZgAEEFvdQ5oewh67jCmsqvCghfLFBKDXNJvKFngdrCTy
QG0sCWYrC21LVyBj69+imMxBKd6S0uRmFgi4OfGQHl0yPtknAwlKxET4CsBc3TFHUgk1b8hnx+xJ
U1dJU6JxPBXvXdKvZda4ZLAuZOtt5PL4IjFsiDrMyLSJIWBAddDN0e2EeyWeVnp7M/OpQPymjf0a
eQYFgO9MSUIW2WvTICgIL9v00BG310yJ3RfjbVLCtuyrnTRcIAGkvaFsgOheN+S4dVL10Pjyrib9
W4PIanSbpIEtl6Qe9DvHUvEEMHtSfRVVzqGFYWP4XokiSVLeK51sr4ioB+zm0dVY/FTL9URgvXKc
M5D50WWdjRQJstuI66LfJcWFaG1a+U4QDir+X/5rk2Y55UHFWg0+ZdK3vcjin15ZRIGkhWFHbIla
5UYZ+YiDY7YSKqJilSTbwIgotzonRSZJStpeD9cp2P+JPg45B6XoJlX3oscvyngx5N26bzZsOokM
rYFdvGf6FTMbcZAvBBo9NdUL0QAXsKVXJWPSYqTuSrtd5APrEgPek2GlqlujujFltke1+KjECKpy
II3JIVHWk0rIx6svX1Jk/pipqcvpPu93pK4d+qzZkxnJaIbwCMLvkvZqjrpDoslXARMxeBoQmwu3
MdaZ/MI3Gtw9t68akbm069kMN+UA8o/9fasMfH7eZsW8GtotKc/pcNsSy93xoHH9xJnRikQ4SLs1
hX1GklWVo0fr135zWVMqh6jAxHkTgOh1xHBfh4xBt3IKdG6+GK2dUd368U5Yahtyt/WLLq7vW/lg
AC3rRjhUmhMVF3p1JUhPZVqvnjujPACzXRSOXsNQURRnIuSwWA/FxqwvrTSCZz+aXhcSLcIlT5Th
LiSuA3XhVmSlHooDjuTavyR2ntwWcqdBbKYbXULnlh7iXr3IAmSQgJ2nsScO4Dm3poMA/9nUUrSI
gff9ju2LXSIbNgMGDZN1U/3U9BWLYcYoriiw/zqveZQ9aSPgbcofjTWrCv3zs1vhz0ODRSMCFkPW
4bZ+6iLNot6VvjQqYPHAiRwiz0eM29ov8CqR/lKPu8PmnAfti9YVW28TYCSAMZ0DnzSNRquvtRFs
tR0c2YuW1/01m0cmJC17Cy8iz/fslv9zDwm1MWgdyO4SjQZx2Sn/JtCwyhwueicR+TheVfKlpbxG
4zkAx9Kn+LOPQasHghB+qoUQd6pzIYKNYKeUzDpxR07HOlmPO2G9+J/Pku8+K2r+PNJJD3MaUySU
GUcqftZbhhGvwUXCjWNE8Brsl2hugmx/ML+bNn/vaP+fxP8/VTqb/7vE//a//6vs3tIl7e0/Pv77
v7LivT62f/1T9x9OkQfF7+r/5W/9pf5X0PGjkdEWlTsEd9Rf/1D/I+NnqsN7YOCokvHI0Zz5u/pf
+xuGAEAuvBpL84bWzT9zDyTlbyo0QMUCxQojlP7iv6P+58+dPLR0bI1f08rFKsJfPWkR9Wbek0QE
rlZWQ6FcN100lcXPkGxh42KOK0HYGUJPEmpLasm7SlM7h46fMYvWgr6jpzNoUUjXOW4Meva6lIn4
I42hklipK5/qYunPlOV+aT7lV5oYNMkeCp41vNbkKMXHEakxobwx9ffPUBASFK1SOoj9nhjFOdk0
YxxS/7XJyOMOl7NNIL9mZlH0DeRzAW263yiFuU0KtLR84VHJ5xVyCYkegVYF5ZJuM5hayX6M8bDS
o/NpEKQkcjtU16NRdflTxyhdE9iI9Jppt31hlMOPJEn62kRYnFSxTq3YmFngGFJOHBSfGIHAFUJL
K0UKHWjaOkJyQRC7oPSqsRMTdgz53FE28CtIhbDjJmhFy85T2QqO3ahl1cCcXo9ithApDHvqQMtI
1B/hIOfmdT6MyczIWAqZIEB90lMdGZCRNzkyoXEchkPfleH4oRV9JPCDTWKebsNItPI98tM6VynO
A4ZlJGOp6oem9wg9Jlks5/e+gvoYeW2XZOYrAV5t+T4K5kxLBpq76ntt2BrFo1qQpHe1BNiRChbo
xfDURYaSoNQTJ0N5z/wuEv4fe2fWHLeRrun/0vdQIJEAEoiYmYvai8VVpCiKNwiZsrADicSev36e
kn163H2mO+Lct+1w2x3mVixkft+7fiR5ooKPvm8T6pbzsHX6ix0A258SqpEnyhTE2F7TXVHoWZIj
ayG+KXstqkHztxr1aoMs7m/Txi+Ht9z0fcqQ1NbHWNLs9hi3lOtlM/HtnvBvCd9dx1tdrrU6zpGl
DGCT5t513EOxtFIdnLby4qOtpsll1iJ+mxPn2rPma1oqcBLkhVshHcEnWREYT4vcqaBojncWo4U+
qFmUClVVSIS9GGXkUHSYxsnTOotquKSi0t5FIJxuSQgcY1nvI2q8msdB2mU9JY2ZqyOGDH7+3RTr
PvtS6ikNHpzczwWa865r23OaNRLuwlKEUb4vhWv6G1tX3fTTUBWk3mqeyv6i5VxR9kYJoBsT9CCM
7Qhsyn1+6WnKrP/Sur7qULEp7B9dXI+46m1oUPNWih3e6xOXVxik7ehMwWRuVFnG1EwPVQRyRDVY
XO2Whqt4jxkycr4O2VypRwdWMH1uI7rYrkhgXybI8CaAyaBe1D5sQN46vya3ZfIT8RAQuh9c0jr9
kYxCYrYPamobqZOLgl3ulU5yHvOZrTaJeA8M28izDW1sNDTG8QNqvKF9mrx8Kb64MqEdsAUga2+7
X716Im3DdOJ59oaEjmmaAm5CP1HNiLSjjuS+8g21frzXhuY2DwbMO5TQixgbatqzjLrzCky85klJ
CjYaE9B3BHkdUDAUs3Tbo0fXgjpmE5HtNMUTIJg/uL2XzIhKgHb2XuX09LcMqip/joOleTKovSLF
ITJFRv3WU/DQEsPMwwkEOWsX3GkrHEdG58gWPVhOJHRNiH/GEzsiS/pV4lh7VLrvVQUTPm6UP43q
MoCrlUBglTvLrZ9mun6xKMAtyRBUJ/U+R5CLlIk3XhYeKD1csb2Mq5EA1C2Ht0VW1/DG2VCaYs19
THVnT8/dPGiMzAn2lPA30yVm/FnqtivfHdlQkrRdBNm/7TGfyzj/QgWNym9bli3WrUoEadDTYkGa
/deut6FP5y4lXdSzT1PI1914VKu0NCSI2guBGEVr0bD5GgsOArWsJT6o9vJQgdMIE2L4mNdagBQj
ZKvnclePoUtRorweFeaEPs5QTxZRBWeBf1JdF9Nm0LzbgBom1sx0B8KzEllRShYRFIcICNkCKtoy
oqNJWj+oTmK2M7hRmNYDCpcF15V5LWwZTd8a18T9TeytI84RUwk/Oo5GrQVyJ1fTaMG3SHUILwdv
iGu4bKHX+AZZB6sIn2rIvvr8c3B0XN3Hv9fQYMGuT6YyenS8fqio2pt18sSeTFwhMDCR2d9qgOru
pLTU5VOaKTCbcegbfz8ivvQQSyYUlbp+5iHdX/UVBUi94ks0FGn0NIiJK2XHCW8xL/npag9JCD/k
bsNkEk61GyMjHc4HbL2f+7glPO/QV3xTFQbvOKF/HuZm9bbL4DhI4yJrzB6uBqHBNuuQUxjWfcdD
0DDkTKvqZq7p3BnPSeRrRGvbIhuc/oZ9igr7vKOJku1fAPEt3Jsj6M/oYuHCn+RkKPBxri3lx9Kp
TLJUyULfNJ3O3WNA4cp800WsxT0Ps5qnowomvGCLSjkpD9R+5DxCmDn89AS8AepgRdmE5UH0uYm3
FZqd4ZgFhNa2lIHSdLFvQLFkDoGUi/TsNwxU5rhM1qUJxhlm7zYN3TK7CzG7zA8DtJPz6LZx4qPO
kzWStA3hrsXKFum5vb4iLu4INJA6ibenT66EABsnRT+6BIKIxg9+b6J4rNoxGD6g2NNm3HRpIbvv
udHw3SjKaoeATMUtilMXC2FHQDAVie7HGkNz/BjQlnojDx4K9nZLLGvMv8UO5aX1NnJkzQXGR3XZ
nQk8tgi+O5QA5xaHSnin83ypnxvepwvNY05nh+2GtsdlH1G++IW5R/8wWVZ0x6jjOuYN37nxNukQ
8i1OZtUmqYcSX4guRP/CQhLW76scGuPSXdcsXrOpaS12341L9Wd2rRlKnkxR4DcjaLRXJ7dKp5JI
sDVUOFvatDR8XoptmlvfUJm4cQNTK/IDqqyEoHIc0zGH6NHO72trdIunQJJEGU4LprciDzxgmRzM
9LvlXAL9GWWitgiH5fy2LLjTqRIqnRLMoZuquj13a+ead56nJYPXCHvxtW2prsU/p0vmbYil2Y/u
J33tNcBUI6ZzZghB/dqmwawWRqBpLbNNmo0CZxAtTMhjlpoa3o0aova8eBVmWhD1oi92xaIKOAg+
PT28gWuFh4MsclnqA92kwcXNnFJdzOwtaGEBJhjVmqADkdDoGfpdkeVd/LTUJmjuFX1kzn1gVm0f
ub2N6raz34zzYxLVnnsZmkVqhpvZcBqu9ZI3z2ms6QZjUazHEwcRLUuHTtamuwumulo+emIbiudf
G8l/drO/cQr8u+XsPk9/N3/dv379938sYCL4REPcNTcdFR3NMFeZzB/Nc+4nxjoOTMIskAAg0Ljq
0f7cwDz5iaOHnjoSYAUaPB+84E//Nc7sMGZlQ6/A4uRGcfQ/WcDI/v+HBYxMbnJleEYDN3Z95CL/
DTUw3ZqnHZXzaeVNl7qwLSi3a0s4VlzE4YG6YVedZBOl42teB6Z6rsKOyrONoegAtpJbUE7lLlHu
nL57iS2uUn+3catDwja2zKjrjbLUqrhlEZ+JoDGkAEZqUeYQxMYr74cQzd0tpUNURq5Wr+p29JvS
D25iLLDZQxcEk/t7Q+dW1xxcjdevwwLJ2Xb0BYfzgZbbJXnPg2U2b0u22sZuhiUZM7GtVrj7acOR
1WfIGEU+En+qtanwGk+Mm8+dYc47qHBcIX0hKrSZz5HIvOcaggv4NQf2hnYzykMXv+RqxuxW14HI
xk1W64oxoVznsoJKYCaR303QKW35qeJEnOKyD92HUnmNeQpi4P4d1/0U7AKDK3KWYxkeqWaK5W1f
uU69pwl1TDY9q/z3awhFs/MXo28CyyJ8rkw+PC3tSqWa3454BlCIg8iuNVY5sPy8HWAHJpXcBGPR
/PSbKH6o+jgD/pc072H5HdW4MeXiv7EIoKvoZmW/xUXpPpukpOk2TskO33Ats3EEUSb2bcVsvTFO
TY305Kg+P6RkR/6gNEzUXLZu91OOiIuY5LzSfme0SzT5RxxFzQkLMHKxm3Xp4Mi4MVf/i9+tJWWg
k7tS5ioalE+tcp32Q6ZegxF27sDs42yw4tVbazMx/s/JUv7mxiYQqBMSRKgYFsklGvQl67lys62Y
oypSLxFJNzMlyHGKz6IZxiAPn0gOxqVw4DWVY/vTE/C89TlT8VgXe5WKK7iv09YVx5m8IH1uw24c
47ssCPvx4rvdwOaRmGaJxJE21rjyjjGNdrDAeSrx8N/Xldf2KJn6NWq/FpqXpXiu8D3O4a3XF1kN
nu/Hg/Q3zM9x+yPCrEsRqytY2b/7Bdt/t0mbysRqz1AemvxtXcrR3bminivngS72plxOwdB5U47e
tEaxs8fd6QFL0PIdzsOjU7qekzxI+hVVv2Owirg95oWL50cxFqQigkLUmoIxRKeW9kLEHma2Fz+g
hRaVw4hf57FrK+HMKPGDUN6pNB0CFrZQDncur+uwj201Di9OFep02Oa+QKoTRWli9ldogD52Lw+S
6kjU7TSr7ZzbOWPRxdyfNdNR4+GMdug+koq+NQIj5x/T7K75I3K4ZXjTTcsgl/a6cC5dxq/mwpfP
eXsWaxQKNLTlaCi/FmTJb5QuJj6JXFUeErit+TkBBToffmrJIAIaRxYPa+thUMAz0KV3aTDU5PCu
rhI3PHF1AEJOkSRtwp2CLPOH+rcmmTB/biq3Z+tHKoJ/oy7w1ItsfRiLfhoPYmzCGWVR0UFZBWkn
wo+cUas+lAzw5e0Vb8ESRSyvXm+JFZ+vFZF+DkZfj9q8hxq4586OQSoeeumYgrhlB7OO7fO2eOgS
McHV26HSp3qZ25/K1ybb5iHw3raWarqP0NMs2XaNUbTcaZUzmGwV0R7dG4pKx/+WLWNlj5Wl5ROH
ChWI2Ijb2f+DBvjPRf43/9/e4/8Asv7/YFU++s9bPfoUShi/KIRzDUBDubr/3icrvAB1uYioofZU
wH3756UuPynweY5/dKQErgA+/f1Sd4JP7jUVHJ0mISE4LYFc/8//+odCo/6f/v2vHmcZX2HTv3AB
iH8VYa1gH6yaLrK/f2I4/LELBn/QB11dlR6ywuVHmt/iwETXCfj9ts19CmRdNe2VrIDrwLGOWd3Q
P09Xd5E+W3fMk32BU09vgZ+QQq7zWuyGZO3andSithvrLEG8I+9Rytty5AMOLg//o1eNMwsWqRPr
HoUV/p6V3bA+UlAZcZBTMQDFI1scVHTKXuHSoi/n5NDGNalhzq+GIpz4fCHMYXJI72biBujw0X3g
n5qoqoLtdCVvcOBTkU69dNm3Ow5eZzkNfSX3VDb3/n7Quf1GuubQHCjL04g9xGqJVEgNcR9p5wCW
kpTGt4/r/VrSOAItn9o0opG0CBOyK3LC6bjuhedbF7FTXz5UUiS3BRld7ONBKymunw3I3M4WYYAF
cdLJfDaknuRHzcO+7sM+4tVtKsDNJ7OmwXq6XrzxTWGRmyI0EZTBhSwEYVF8Xsw0hJ+9aso7citd
I+vHtGik8yW1ICGQrkFZXdbRav+Zc0B5vxeF6jDbh5LX7kfUZ2CVGI+azL22e6g5uZduR8ulYrvL
8Rt6cqUHkXdkVWFpmBABIB4wtfM2Cav1ZcAyT0JDpmYj1q1t6qnAIkRJcTYBvwAOLhvjJXRTdok/
5sVWU42Kbi6c+7XjhM7ZQbN943Ii0VFmlxKeFtCMGBQA7SloWVxqFT1E66zKNxpOy+LUuA1VlHLs
UvtSEL43fJQScx4MKnx7LBhobKqf0jISjqC7ZIq9bZcMLhRAiPbuI6IAePgeL64bHFSexd2HP8m+
vitnnL/P5D/+Ap2GNZHHUl4HkiAtKjYg7Trm2xSGVbH3i7Fs8OtETv1copivjsasPiqmNfTOo5em
p7x35w51ezmpm24oivyU2KUnASyqrKHvvWmareQp6W+tyYDtailWdV6Xthv3Q8xlfNOFzdre1o7t
5Q8Nqpd9zFmUlsdgIsB3O2Qc859lVY71xZFBUd4tVwpiG/ZelZ1B17JrV+8YAfTNuW6Oq06I4Ni4
rYEPTuhrTY6md2V/IHl/NgdPXoWBcs7Kq8OUnhn3kVY1p9t2ssvfMrnQKT5qpK9HOyZ49DjcFqo/
864wiFtpxEEZUUQmOeNiDJGDrqRJ7VzG7XHLAom9t6x04r3kUaNFhbJuXQtnk0VVWPxmiZgQj2Cl
KAt6x6mnPQg1YipphsHbL0kPOTBZZ8IKOoe7RYdtsTFzaV9Nv3oNciZFkgaO+Qj/akJwrZMQerpN
qBalRrdtyx+1p3hk0PJo/1iPk31LGnGVpbnTS12RpMNY7443Q6iX4ehmchVHMk2dXeDNXv+dFaor
joUNB72lRDWIdqoa0K69YIEsitt0KLR/YOAfxesQFIa+KZBDtXG7tZkeE9L/w1Nt25wTR+jBPyhD
O/DLMvhefuBHji0VvD57d17PRXANdsnbbVWooDu3KWTHVrG5DDdD0JX+KS/kHO/omfe7Ow+IJ71x
mWMAMp2qkPt2mqwmZa5fwreylIiVRdPhV1xtP4i99rHFnpbWpv1p6kybH4GE8VMEQW/EzpnZ1qKN
wPFuTy1ieX9D5BQpS0095ikChKCr72Ro53E7hV1H9nCdkzt3Z8qAwBTjuAiMB3hEbzNRZJ89+hRh
UQZTF8LO27yaiepEtFAt8zO/irU+O/FqSBjmUO6PGRyH3gaFx4FS6yVHZeSnEV7w1M8McsyJaa7y
vOHGshUkp6J18UyszPczUSnzPNWvSbQ2NdNp28Zo/TtbnPMmtdGBh3buX52hHpAkMMo7xDR1KGit
00zxiTtGh3fphIxwx5bq+RcMnMWLv3AZ7OcMyIiXLunzc+AufbHt8qBdgaL9avo9KBfCt3oTlgju
CmpuT40f8QWlM5f6O3ecmh/qwgvXW1/y1t2Gde5Hu4VcWUEWzOoJWq9XfmjH8yvIBt2EP30xzOE+
tDl2bO2lkdHkUS0+ep0hBNvfeNMwtK9IdbwItoOcnNfJEDT16CTDUu8w0cbDHWEHWXl0O5kMd771
tEQk3qRvpmP63SRVMteXguNHnDMYS3sjUVIajKZQDi9j3JfksA8tLx4Jp6iijVc4ZH2sVSpugr5z
s/1CvzuJNBw+A0bn1iy3kU2yMt4SEZmuN8vaDe19sWguQILI9Mg1TgAcPWyRhk90fM12JmJT4D6s
/LjdFbL01nM3xUbfJW22mPsJeWh3NxII2O4CBvv+TlQMuWjfZKG+jPWQ03IwJ8HP2bmG5dSdEXKf
Sr7MXvSOzl8S4Zj8PJNZgqs7kUV2ZnEP+t9hx9xoNyknTvcELnGsIkjl/eZlYtB3vOZJyv2PmfsI
wwob4i52mInKKtmShOslgjYUur1RzQYLUd+Jbuqa7znmxO/cRABUxtXkVTvYuzHWO3rmg5pSBtD3
bDORUpXv24iB4W6OYhaIPBL2blW+bQXe4azJd/+B0lAT/vjff7tqCf61zGEDDtn8yP+KpV0/4E8t
g/sJCwl/KRf0i5YxRus/hm4v/uQy7AKyAWNhpAqBy/4cuh0PAUR81TlExP6EXGqYbf4rytD/5IOl
gYBRFMmfAUacf5qy/+3U/d+cYoz8WGV9L+Lv1yDlK9b2F5VPYSCnXalfVxIZn2JTprs595OHJRF6
3bDHS+Lyyly9JfG0Ih9c20tHwtoOooZchWmcHsqVJII6cgvYey9pPtQ8ZO+B1KomS2CU+6Dj9oq1
lk+pg+zZdu54nhYcrNEyp+e6hXT0mqm8FTpRl6iw2nL7Lz2hZiVdqktNCNtYRyWOL0tYSkGAymc5
mOxkrxFgcWHQaxcmOGf11O+DCox6npZSbavW5MjI+5nVOar1lyBMuftbEbNuTwE2FLEZCTTRs78j
Wq+4EI+gn0pbGYxtTXBXt2PyfakRRndMzK/e2CFMnqoGajIDzjim3th0W2VonMo7ReiZdZLnNo7r
a0dHx4VoSg4c8HGPkK3dOK0NAgVviokzaTtxN+kO1YdfadSQFMssdheEpIMQtzAnJ08P8a1wHfU1
Yu49REXDGhAlTYjCnIvxo7Kq3dc1bVeb3JtCeY6t695KJA5fgWf6YxpX5sukuH+KxImI4CvE90Cu
/euAMvzkQnE9RRyw2WZIKn/f4u08utiE4M1dr3iYzYg1wl0G8Z6sNtona7PyosiQvOuF5SdBgjGO
3yNYnEtzXRw3nqhRKhZYmBh7R5SRBDHabSvgX72a1osNUZDVzejb5M0ROFxkFCNViPnaMsC+Z1gb
LkaMyVOq1Ij5kNSa2AnIWu0Qta8Ivd/zqHe+sEUMJzYjPAfjJQyAyvqoo21uoJ3ebYfmVfPTHtY1
gYMPermXqwwvuluHc+r140MzuPIzeoRuN9k0Ozoc92jnwn54Ghypd+XsJBeXoEBySTJ/3mOecYh5
WLr4ufHbjNk7T987ofKrpl/O7kZnPsl1cuDB3wib2XMyM5X2RSuPS+LaO+ki/4FYVc7TDGxVISLP
xtcudnNoQaAc1MWBJF2jhyFkpp1kjnY3B70yMewRQ7A92tbBZlOaSEN60oNJVEgvy/AQ9FH2WtIw
Fm7qzFEXx7fN18GQN6dBFLPDUGKi6hh03hs3a9XOrWzHcmSc5Q1hhnuoq8R/mFTvj+e4LcgGqlkr
gMnzboM+Qt2QQr6Sj4Gg586f0vUQhO0CiR6V67F2SgJoZJo+eTOZjjjgh1eehcc2CeiOWRrfPJLf
pl5EnrYvk9Lqzc+H/j4Eb6PSKyGPKE8DJv7FefY6X99FjbSP/GrsJZike/CNrr5Ffpv/NpvEvgxs
wB/j7OVHhRDra+sn7qHPcIMWi0z426qfo3zC7cB88w42197CZ+gni3wSZlaBui9LRXfn0MYVtqBw
+MLEEu4mEnQ4ZIbi6JDRfC+DqLsJMz/4GbTIZp1Fd9/DXIuzl/R4VXo3pAWyE98npA6PHCkTc46a
Di0MH8iDoD6yHsRBAwO+jlY073FI5gkadYI9DAb08xo52SHAqvEbEpL8aQyzjnBIZ2mOIavpNyQM
/VOSktqTZhO1lyvD/1OnSKBkE16OQZr1922UNft20eIhM4O3kW6D1Dkaoxv0UvI9TIzaQlzCe6rU
X/cNkM5GKOtchmxpbiIWyS920tGNGTuJQICkzD4U3u0g+/5mmptlR87zeCJB18WYN/qX0J2628WW
ywN8JO9RDk2iAhlDwzfbB+Ezk6V31oHO5Gc/XhiE4nqa0HVrgcWpHzt8MCn0f3fEoFXg1M+k6smW
LIf0pfU5Lo/RYNuHQYiSQEDtmGQ88BJqQ0rgRNyiLZCwIBzQ+0wZfZJOVv9RpPcfuPBv1wSJfz2s
vHxk33/8dVS5/ud/jCrwdzF/0NrGyuQyXoAc/okPop8kGc5zgQJjxg4+5P9xflj2GVRizPRAdleN
8J+DivrkkwVDEIeLKJPq8ij8n8wpv9jIv6CDyrt+W/7VmgsOGYNS/5PjubXh6INs37QOZ1O8j4pp
XdUmHGM/uet6KhOQ/Kz5/DoAv3D258DamGXHZnEvRei7/cEP10LcZ2ngWW6fLEzzox26WZYbnaSK
vAw+k4vRzQVDsvJUiFHMrzSQa49wR2dwvBijnNO49+CYgsSoPoLLeoEocKeALNXKmdwHnYQZ+URp
6Ui8444NhPO1kKPwv9TWZe/rR68V78aEhKdvQV6G9RuiLU89OHJqwTfyKvDHe+RSNQaijrSY+bX2
4sn+rG3STL83eYoEdFdDNS67LBTu8lJN89I/pZ1iqSDgTAVHLZf5B45qIbFVNkgeN1Uls7TYNnLp
QKmCIvde5rFb7f3c5GVQ7DLkOdN73ssYp0HmL81CSXWv3c954mXyeRq8iT57BEp0k2R6gLULA8W2
x1uF+2k7XGFWyITONxg9sRR0I8rH7toThIvM5XIL5dTIryQvJ3NC2oHT2KvgcwhIIeqbcnI7LHZy
sMNONYmW2NJw+l+SQiv5BdH4sp5TIh163Kpz6FxGNEUV3ogwgtMsi350L31GhMKhAgLEk6EiP5sI
yOZyqPAohpXznLaqUw8SDMCvsb74Ke7lQbpIdry+K8NkbyavS3rCc7s6hwbelJP04+lBrJO1OH1S
p6mW6d0dHar+fuuAn5qR+I3U2jp7Xq30cdR0SQsiMu91vYywipv5DyrOU34il+MqVlE4eP7m1L4z
iMMcX4KlqoaPLPclbwadOoVn98liLOQfPa5xtPwsa+lXa7NpLAKb9DhaHt/sJ19hMd0db0kUYdtF
ZhXqxd7imcEfGXYLct9ZgPUcDPoWbFimMz6RFizuI6RVm4JarGinXHEv5z6YeYslWbTKbZAFKIj5
PYuZcu9ONjmW9JTtHMuXF87Z95GkRoQqXofj8l7aEalVqTKR3TWOriJ6XojuPyICXpLf2nlsxkdK
HGKuyJw75MEpfWvvmehs8+aVnp6vAcgKXe4Wm65JzVYgGxLLTubtPBOlVkxT9yN13SZlzYaARodY
EAQdeJtq6YC5rrbhYMIA1JRNdMBM5YMJ1GHUXWNgA+KczsBESzsxJViypg91MTfS30U9yZc4osBl
huEuIp0h+a4YMKavpLpH612P4ha9XEZ8Yv34nwX5jwX5qsP/13fO9nv9u2nH5h+uHT7iT1oq/IRm
RDHzsyZfvSAYM/64dqJPbM6oUGgAkQCWWHj+fu+g6KeNmdIJj1gS0ho8Pt1/aU0+hYG4slLYZMib
85X4n9w7XFT/wEpx73gBhgESmHxWdKQv/5R7kRnVrPHsHeCZfeogshT5FMmUwpwrP8p67oHwGpkc
eRX+eibMONqUvqr8I0JnnGpJVYuNKrTLlhuqkKOuSTu5HkkvCIo7YgNon3W6JAq2NmoBSDfs2aDa
pV9m02c3FJUAOkLudd/zhSviMhck5Ni6Z9SeLNwmw7izQxI6UIXt6OGWpzxbLrbyxLQPC7mok9M3
k7zJ/aLUuxqmaX0p86EkSSKxolXvXmDwuysUqKgvOPXS4hDOis+9EkFozn6LuuU9Z77LP4duWlef
bTLZ6ibBtorswwnEm4deoL1bwzKjwDe3S/Yl58WYDmYlXqMhYdF3AKQGWpnr+6BMSRA2Q+E3OHFQ
vhTPCCcw3TsRAoddouGzt26F4JmIU7fU6jJ7iqcXWYuW+3Gekg+UFj0jvOAQJm9jrBvaZJ3cEsq+
dlF5zcwoOtwA6HJJNyABvx683+cr78ZvwMSgiCmC1+YB9HCaNrmu5XSsWqufRwtSuknGNERYk5AL
N+2cTs5ERxJA6jTnGtG0f+f4DS7UK0aabGHxQmk4ugs53XYJPN33uK7r5QYsYuCE8rEI3CEr79IM
8U0YtXhUVxGs37w0r9bbSBmvgp2X/Xwcfh13fj53DclvSodoItY0Et1TLmU1X1vHW985Di3ejVPh
z314TRCBS08KU/+odGgn8uvcgkB+0pqT8NvqsQgw2Syq3hm/j+b79Zf7aTJu2z/KSAfpRzal/ldQ
afMrUb4JyYLMEjRUXBhUA69ZRAXfXLTmc29zArRjk1ScrbGD96CDq0OcgmkajehSduEOy2A77+uw
DbNbTNHktWZzGpKY3TjJ+5JUitCN2u++uJogfvI4kpZMklbUxPtp5SV7pyJPgJoEEJqtHdYSRGdp
m69ruM45eVN+0hwMdbDiJJN+Ki9cbePyuctlwM2lgiR0m3PP/wx723N17vMcfeuuGKd4HjatBF54
gi8uGOiUGQ4i7iOSFhpoZfJ2/Sg9R2sJYIXoNi02VTCv+Xb2cElv59GX7V0Se4ScELOYPJTjau1N
WvIzYhKvHLSdNGQFZBbqq4/d6aeUugfRx6O7MVbG7k+xBjmhHJQyk1DZQran236ZfYB+p+4lvxfC
mC/rYFyS4+vRg6T2oUNvfDwg4THIoyo/Z70Yyt0wlITHJu3iri8tJcokZBmSHEsSJj3iZLIcoSYA
WVF+xJMkKHI02Ck2maQ7YWfAuO12FKKjqj4VpN9fHQruNY9zWltq6m1lf8Rk7msU5P3a93sna6Lk
NGe6mR8hzcN1P+aiFuc1bpLwyXFdXbA70g6xJyWOZ1e7dvUeSz1o/4KrROXnRA1kyPVJP7+NIQKq
XelxRpGW7eEIdqbBeYFjXqY9ozUwxCaqxvQ55hM3FycV6XDGwiO8bTNjeoEts4ujvoVLHDZ7iAdP
7bUHsX7Pw0KsPo0Hc/7R9CnyeZ+YbodCOGdcLyLDrLJ1bNioLV3xkMK1VWFxGiq/I0lhUhiRcIwE
hiCVpf7NbSqmQacMlOLty0N6DYL9JVLuFUUabVUsN358TQGP0LQVXcL7RI7ONQi1aAggtUq0L33c
V9FRyGb9WaCzomcVWPShr2M+JKyvAjURXTNGqrxdnB1JDr0BsAorTP12HeSVGJDrl84h4ecg0iSB
V0VQHr+C/y36lYyIa/+xr9liMoHY4WHlHeodaDlI1B4YNkJG3aZYSiA/K2JnZugb4mWKILlUjh1z
CgBjptqN30GzHJF5dxA9C+qm/FRR07bAeBXFum3sPHl7H6UAedkF5htQUyjgk8Ik4JyLVSbFpSuF
ImYGWRh6JsYrcoGjqfPwd2QsMuQRj3OWHQcRL68zC9CtLlx/JJHao/D3itHk92lZwXkm88T/7ZSe
3OhWAdDGYEZXitjjExY2fV3CBVDVr1DvweitxJS1nJ12O7QtiW11JURxSsQM+tqXcXibqb6/wxS8
3nvOmh2apHVP/5e980iuW7228FRc7uMWcugincRMihLVQVEkhZwzZvCG4nF4Yu8DpedLHso6vq/t
cuuWS8RB+vHvvdf6Fu1Jhmd0LYFsB3wYkF8lgHT5PWFWl/s65SroskB9UZGJsdrx3NACHjOUg3Sb
aMX4nSTL+osAl3uPyED4igMDAlUVFAYr2Ix9ygBeDJ3QlJKvudAPuzDIRQDAebQnvbCm0MtDb0iE
8ToJmuiAHAC5SGUmdMeLXLTYGKT9C4013avRubhJI1dQFCy6b1GSXYxpG90bnZzne1krqDcCth0X
6oCZhGILq66NMNTaWl1nWZ4udyTgLglW/oKhqD2zc79EFKtcmji/r0o0G496FwZ+ISrPeHC/5Aol
FZTw0m9THnEZ7e9DkMrZjRpYxkVZy6m2TbTuulZK6UxH8PjUJl2ObaQB2mtEfXWWV4NEmnG2qDeU
Hfquzzp0Ocy1tG9xNszOTDcW/lCg116vqfOWUT/ROQYRIUILdiYdtNTFg5LsdV1uiX5RqitBauTR
abpJfEHmG8CV6sJtWhTSN2jR9X5A9rZNmgEGFhAbfSvIgbqj9VS7ijkyVtaMpEcohDof2Xm9jUKC
BjFY9tV5xjahIWMkT+4WvIQbkTHZFwboyXVhCnNvF/00nyOdgTUJUhl1rMjYOColtOlKVcOEGUPa
VkiF1ZsQMBYvV68PMHYFw53UpOO9bHtdcsqljq/0OWdFzWqleWh566kWNSyIc95ZEDwJEpeEYIXH
qb1GtItEMeNFIA2uTLr/8H4sBHiJleyEala3ogo1AvARyAgDv9ai6HwSolr/pK9ILKMcym1gAg0q
xKVAHCXCeNEb49YILPZadW2RobEgT5TsCZ1K4yWqXG+VKun3Q8N81lngGX1f8BpdJW217OLKUv2C
9g79/EyT9vrCUFWpcb4i+WcebAv5hONHiHXkprwnZS82h25aApZ56jpPGIruTGzqNZezy9ci2pBn
AGBC86lpIjqnCAgLrzCM8jIYQoViNRotG4Or2LpaSqZHykpnQOZSp0ORB/C4tSkeZNqaeGJe+rgz
GNMzpaaNLuSaXy0SdW8ox018P09k6hg2Bg64BtgZ04Cx+wyDRxzAyavL2GGFnAboOG1OjIk9WQ3j
arlgNL6EIUSU1ac14mRVABFWUWyHaD6eB6Frrzp1Vs5TnBrLjY7Aig2kbK72yG5IvTgU1B00aWty
wzGqv46FlD9F+A7BRCH0Wa1fuuC2ogWnbDCs+7YAhZ0EWnlFYc+8pM6whI7h6uWf6i9WgNh5jJXs
LO6EeWsomoT2MkQGFy8iPSRISJcLg/4vc1gNt0sEOWC8ifMYdVfCCTwj9tLOq6roil2gDssVmoh9
V3Vi7bHXjF8ysh5ezDIQyu9La2iaq6LeJqs1nOifOGhq9fSmT4xo8LREKpP7eli6/KxZxrKHJhbJ
4jbV2g4Q0ZB3cCQynuq7oE6CdlfEmOlcXR5w3bSFAE5cIeeDnBKBLCH9h4olGiBKuPGrvMV4lboU
U6630IaAk5W4RfJt+yqMCaJBOcQljhp4fAXKmTSVv2WrmibN2fxser2ZGAitehsU82JiF4Mkgeda
gqliHydoALdqPfQLLL94mIdo/iotgvBiDu3qn0kwUPl1k5hPcmzwxulIa1s/7vmHN2onNvKjUWsy
QT8TvEB24UtpGNMnFvE695dXmdGbwph1lbCF4q0IUqZf+q7LydRXVZgSS5JG7of6Oq19M42NgqBC
a0i80aa+yKIDOj6Zz4Gj32NkQltTbyyiX0Vf+14/d5mXjGdh7SYHcXsqrOI9+4Fu//o7sH7Qc5U1
wBq0fN9OhWtMU9PC5ESfLyeAg0FWotH7a0nRHw9Cff/2IFKkLGqT1u4YcYO0xBfy+qoNjdvfX9N1
gP2nrPTjUY4G3HHRKHPJqcTNVRGQUPDy+z9/6kodqVYjOqVUViD1x0uhu4/GS7G///0R6GUcnwD9
eAjQgDiY5qwS3LeXqe6VphrrxoVPtVe26UbZRIT+nWL8SuufObpO7w6zPppvH70QWbuqNK64B2+J
XcxLHfMy2iJUOx3v84t7gkpFlFV0x0zXjjm8LVPGfoVPVlw8d2ow4VhEWP3+sh0Rmtcbb3IQWaEP
bsmaqB9NDEzk/bJcZW7rJXd8X277m3QPPqmxV6J8+BDd4MLzs/PiS/3590f++EhwYJl2Fi4p2i/H
L886yqsKI3VNPlLkt02fywKecIee5/fH+XgVAXaKJBbpAHPpgh09ekpG35Z9qxt0QNzVzM6i2vn9
ET4+eu+PcARNWVqGFrSdWI7Yee0RgW7U/yC0WPq46nEYGDMIUHB90th7/+h1CPCSnMOsyUOSC9vU
idxia2wKL/K0H13Yd7rzt0vs66Do/XPOwRhlMrDCjIaH7f3BUjADQ/d6TjMxR/Fe3Wkb2WVKtPn9
tfv1WdG7X9uQKGyOH/IAvXOScntGh1C7A7vAyO3sfFf7xdfTb9R6J96fFYs0UjsYvApzOOnorHQK
Diud2KHWW0iEeO6XuzSTn8KqPvFafXy4YeaKPHCSYlKXf3i4R8xbkR67iLApexd9auuNYY795JJU
ZKX+iYv4q8OtD7ekwmO2FOvo0VAzeQZUkrrM8908266BvLo7mpvqYHDXULNSLFydJDy9hwWtSwcj
xtcpqEJum2QcXc1pQf+4aIWb7SCR2/0L/UtB3SgXa+z6fNY5wyegAnVnI0W6kna/P+VfnjHFL0Fc
dFWYeb5/PlVLU6hzeWySColDM82HWkuLcxMj2KmL+3EB4TRRk9ErFw167Edflsmq1MqEO5DtUqhl
LqFMPjGIRDXy5jUgKFMnPJk+8XFJ4ZhrW31dtCQdFs+7zwxMg6lVq9Jl79llXxLLIqqmpdt6My9h
/1JC97kYk6JVbUmd53NETpmy/39cYILFkdDJLNDrwOHth47eWxox0HMJX6kJtg0TEF4W8B67Hw31
FEl8vVtH76XEQRgqrriwV2vN24MhqR3QcyRuiTjQb6D0gtPAiU5kkGVUB1VWuthVIq36oW/496vc
xyWV2Qime8yyKMdU42jXQ6L5aCEuc61b2sCavzLRwh2Jmnzz/oNIkV+sPu+OdvQl0nsUXslQEcgU
4MStlT0b5e8MCzBGBpb7+9v3upQdXdJ3Bzu6f6sMIFqU/HVJgONJTp1wUV3Cdr5qvPUDJW4lXDPf
TuXV/WJvvl5Sti0sgK/DqqPnZomBOnNc6MYbEglxHm7hbqdfJflT/NXyJmfykkPmlZex7LWCU7wI
yQVl6Knf8YuX9t3POHqBWpANqWiWrsCO0WauJDFpsroT78gvvpKcLNM4hBYG6lTzaPPU6rU4innp
IuhaIH4WxrbR886ljJ3Om6j/TrSe7NPkzuxYMhB0F3I5ndh8/GIRfvcTjlYnnAJtYzY5KwXhkywH
SnhYDJC0FkrzZzmklmYTSc+cEvu/6qD4x6R2ZZX9+0ntpo+Lf/7j5W///EfdP3YIZB+zl7dT2/Vf
/5zaSn9Qo/KBMvh+mHTReON/TG21P3QQbUjUGMIScqity+ufZsJXbACbY6oYAzX0v6a2An/PpORE
SUQw4rpl+ktj22MoJC44xsa8pEiriSX4sMkLGdvq2fA8V85YbLAJ0uWpN8rN4ODo0MSdbBdfia0+
8cDK72fF64GAU4iKjAJoTQ845hKY5hLGgEiUSxJ34xsCABzjEHqWp14mPk4Mx7QJhv60ogbLW+PE
tuH9d/XjsY9WxVnA0U7wl7rpdi0cxdEXNoB0tm8eh6sfi+zbzfPRGvjxKEebE6Od9WapnkdncBkX
3MHxP0dHDMHKxWrtFh7WAlvelv7gzW7mVZtTGMeTl3hdNN5UqR2paT3IYXNlFy01lHFtArZs87B+
GpPptooEfy5TJhbWRmY2iYFJsAUaDKR69V486r076rHwJe6bF2bdtlSS5FyVd2AUjBPX6tQNWf//
N78U2mtVJs3zvF9vSLddb0hz8nq8//D+vB+SKL2WMhJvzvuD4PKgzI2eE+WMuDy36J9rU7Z19cSD
fVTKfDzM0W5iKFhtRQ6z63YqE0WSPzpvfZRFO/ZP1k3vN8CgFVk1sEvQ7JDwRnyIxymGOKkH84kh
qp+dBZv+OvSIpeEBA5/hj7enA9E+rBbHRzx6dxCqikZpPKlf80fZUZ36a/qypik199mN9Ok/ON56
V/7cwXCGFBg01vDeaLAqteOoXaJvQlPVnmanOiOnzAbk6s5XwjmhJl7ol4ffv7NH+6WfR8MFRy+P
YaJynPcW6ZaKWelpxezg6LhoHeVQftJdZUMPf6Paor/ch061CbwTx/1wlqtxfDWWsA7LVKVH3++w
gUEvtDw0wchisWzXFXD6Hj6veTGn6wpJ/7Axolyibarx6PARoZXw/l2Yx3pueh2lWzmtKXtxZDoI
y0eSiyosyEuqXYuCNKfKTkuQxByM1d54jWpzuBaKOMEPkmtInj14mGPDx6Ed4CvaM723kliXMDlT
Fg07amy0hLUnM7QRwsfgg0hTxMiY4eWz2jfjddu24zaL88rtaFCTA2sUxfnUEFYOOJE8ayXqrLtp
pA9fta3wiAI1PAuCURG9bJqeIjTX511l5TumyC8KiDa3r4tx33djp/lmNegbdW3sA6xT+boxuXTF
H63/GVDXLQvE+GWouvAyWYcE5uu8YNAr6XuyDhGmdZxQqepyy8P5FeYSDj0209JBi4fOSddRhJS1
gi/IffqFnv7Ato5tll6NYL0mcJRbvR9I6KTdXjxF64yD+bZ5CGkUFEQmwnd3LJpSsbvKiIhgTWNR
JYkkZsYEJRTECUQP+S4rxxrqo4zNQ2mFHucII9RqZAoutMyuRTwwtjEbC/PAsjqQGzvS4y5k6UbA
tU/Ucakmi6fhr2YAVISMZ+oajpadJF2Z7vUhiEmuiJUviCabeBOqEC+V1CovhqALn7NlGp+WpdA8
HDoLqDJkk6QLlM8Q3Oi0d0xLSr1I3LqHsT+2KCoJb8iv5yWD62bM2gFpUXHWxoZmiwHh6zNTXFe2
jCcErgvDIJ1Kr4r7s1TKvyHOqtx+IqKU0CgbTc1Z2iiHZCoj4LgMR2OmEW6ETAGfjQABvZ1DX65L
YcOgvdtZ0bBsxBTb0JKgpcCYVdol9iYQBnV9DpWeEoSJx7lRVSG2WUPbWd0cEg9QF099wJMF0ETx
oryeL4URWhscAbg7Tm/ifUkDPSaJMTcKbwzTJXZkzRiIuuEeXRpJaB0EjEugTWOSQtFcJrZsRShC
TqwPHxvOlKbrUoiuXOMXHH0g8Z+ClAWkJjTdLoGjwBk6gtL7i549VnGFXCjdLCTJtgN5rfrX3x/9
w2LBUgHiCs/H2h0WX2EUb77Oc0TwEs5MOxYTjawNCYtFohcnqvD3X7K1jbQexFqbwJAtPjRoE4BK
BP+EzrJCmPB8qGLhzOWX35/JuuP582PyehBaOBxAVWmoaMfjgYZGVtzB4Z11sdpLuZLdhYFS7fvZ
jM7gIIb+aIor+zUfjRNH/tjbkDgynmqdVR6d5NFmsE3mOixb3E/Rcpn02vlSkiVjkDOQj9thCU6U
pO+3Oq/nCZ1kbccpdDQU9Wh5b8xSs+IWu3j5IAiXmX6dKedFfGLT9ospiEzH1lI1lQcDQerROYlJ
ioPH6hxxjx3LS/zcedI2yTa6PvV5/PhsMM7R2Hlg5VxpZkdfRxJw8hZZmyOWiyd1B7Wq7HQSTmzc
tF8cxaC9JyNz4JLhQ33/TQQCUs99MTuBFstkyTNNR5vTBrWyGUV9fk6ACta2wpjYRyeVel0bgjQF
Hdp+bloeaxvGqRl5ei7Gsl+PSMkcZKjNYwERFwcc1Zer8CVmOJvm0XcrL0SSXFiMrmZRAb+fBtKX
HM2IM6Va7SAAj+FRkzEciDpoiH4WDkqnTZ5m9D0RMpr1AFm/I1SL2IFzudBbGkqjId4LTKAxPAaa
fmfRaeoY2CvjOd+f4SA1mXoHKolhrmp20NQ6EyFk1IcmUiDLJBBCzsxe94CTaGq9DQWUYoGww41a
jBdVaYXfa7kVyxOP6tGGcn1WqW5pWisaqCm6fuvW6M3qQiJaCihqcioXKwUDDeWbdWE5hU1k96a8
hTJw4j7/6oC8/CDx+B+U8+NRUJSqY5K3s8OU0F3TAKXtdCCxlU3s7Jp+cy6c/dVFx0C8CxSI9pBM
f/HoZSSWpMLCazkmcSw6Qc3EhJjpTRFdan1HDsXk//5wH1drk2k4rwnDQgThxyLsgTlihY3GKVN0
a+VdMZ9YqD+uofz9NTJ4ndvRgjg6nQIRJE8PxavM3ycJa0210o0XKfpsqHfNMnu/P52jMIf1+TDx
bisgBeApck5Hx8Ngag0IC5zaa87CA3sGR9yRcuusibGUqqeejg/NYJ5AepY0VRRaIpCa3j+OMMPI
kgzZ0OzNzY8Jimorezb9zr+aIP911v1dNvgk/fvm2W3ZPz8Wf3vu/3bbP7/tmr3+u584AMiaICYB
cDHM+mn6/4kDwGPHrIewA4o0yl+F78HPttmaesAYkVEbIzdqKp2f8dPswD8yCeig2abTNGOc+ZdM
dhzpaC8h8xPAC/BF4mvBjzx6UApWmLKa+vsy6mcy4DUlwPfbhrNJ8VhUg4Ayd5ix1ztSOSLJKXJJ
yLEm65OiXKuWEN52Cnl5IKPx/KxM3c7KHW1My/uxaQW0CzFMIL/RBjImp6geCjL0tDZzSJUOCZVs
uhZtuGtIY5tf4FJvgwcD0SI7dCxrotkSCFx3S+XpmOkFIqYC2jn9VtCFHFLxmOIx6e25qukKb3tF
n2fAlaI+bIEVNejTLRWltKLhpd+bWdNpN6ER5PVl3a72a6LH4HPZk4mP30e0piCxFZA0OiLoDLiS
OTpKUoFbKHY4NBa4G+gHB5iQdmI0WbKZNPBg9jQPIVYQBZTRptBLM3mKoCMOOxL+OlvAPMV+OwKm
4GNaiNTHXFmxS41gxu2uU0EPGHweU1LpsApHJKUpBGkxjrOkdnFbC+md1zSlXCJjapbYBXAS618k
DRnbNIFEcln/4YTaE8pKosF7DRmWnSta8BzizAj4idU8OYLGdtqtkP6jmKyhXJ8JDYDAc3YKi7zT
xRJvJRXvpN4kbTMOZ4Ulk0/WFEMlXuaaMUEbRej3uIDMDn0c74lxq45Go9htPzQohfU2N3whmyJp
M5CYxs4jVhoSjRo5Bg3EOCy9XCwV9gqJoIW0Tci3rlxDDJq7ZDSI/FoVWel+gtCdubiFZmLmhr6+
HQfdKJy8b4kCs3pTq9jFgLqCiSKNka8ryVQQb9dTfomtukh+Mwhy52ty23yqiYWfbAG8aHOelfEw
XQmzPGAAWWCtnllIEQd8NL1YeFnMW0HU0rA89gWJgkg8BZD/vZki3B/SzlcEtP6OWrdG4gPDCUff
VCqcEXIoGoRRtvQL8ItMLgcnXcnNAg3Bs1eLclx9V2OCHTZssKb084wFUXfBckspVrQS0s+tEKkF
sXDzHGO1hEOn92SVhYZ4TuJHFb4EWpbJ+zassbq6GuY5/vqCyA3fZcg8k9AGqHW15uipGWtYOZu+
w4BBgh0OkcUwrhKrssD659OCx79uy1SD+5jFJnZvjZ3fltodsKQvVAY4bp9oYVP/pvfCEm10MEJG
6gdVnCKAE2AW4SPK8rkUrE9iiGFyl7RSa+guMNiFXRghbYXMH1IUQqhS1UxjkvCA41ubKs8h1YIK
KcFMeNRdmnZR1CUyHViqDH73edQbqE2h2VvGtk76UvcWM7cii0s+VsK8ixl8oTHXhUqVRjcaePNo
PXdwNr0cAagyOHMm58MdGPpIfpjheBAF2QG9fTCkynqo2KZchukM4jIV1XP2utdNtHiiNhOAlzEw
lTZ9q5UEKWqLNNikhSs2iAZSTK1CsGyzUJFdY1F2YzGziLzltY0FK4YtWMwDsldIn/2u6OCrIcWp
BHbPgpJeB7iASi/LwqLmurXsYFhFJBkeTy2jCRGScDyUcsCoAqWvljuJsJixg/WneUgm4OTkS4zC
VyMy+gWlN73sQ7Novci6bEU0oRJo/mRw4bSqvUW28gM9OXUbdRPvBUR57BmLoFXhVghT8tz4jlRs
caBvkca3jM2+XMxVcCuXSeXN1ixHvpWriwpQP6LVv5nUrmaiWkuJeaNXfT8cxGYm0S6QzGbaVks3
yY9CqMHvStRcQ9ZSKuZ5Gun5tFmGaazvoQEnpb8sGZN1S5qzbFNIvAPnWioPxkbTg2xYHSGDmEDp
6Ila1ORGrbw+swYiE0ATpM9zgZ7X0wek9ETEqRigKKun4IqohUA6kDxg8RrLei597awstc7UOI2a
TyFXhyhDA2cqYYihmRgbPDBV9NK1emRe9HiRSHBUiuobS0CS7QYszdp2FkAr7JRlKHOvA12Pj2zG
/LZJQlXKoOwCSdtlodUNgO2zVHhQm5Z6oyyrgmhQNKbTpofnxebRkpuLkpsO25V1f3RkyikKsKgp
TSKOU/A39IDI7tCtyiQ2Q65UqNNSBm0n13gSXYi7UXKezQrKfvgjKVizmNr0UkxNkO58TrPALUGv
3USBEFfnsF8gYxVCbMI0Sfn7ZJHHwfeEeqF22kJJJXIGAeLacwImZAf6mSxq0LPmeMB0tq6aZQ3G
rTcQ7UJhHB7NsRg1O0tLCwJemCBylydQjB57l6XyJyYb6WrT4o2oxE5F3WsUGYLBhswFSGJDlGLZ
I5/IlIW8vySwID1XlDoj7LcpTHT1bHbMzA8VoRy/GUVnuPpCQOoAt35+HsXWFLx2aSvz6zgXhrnP
1MlMN0QEtd+CpQxSN+TQo59XZjRs9L6tHgPJUrSzAC7K5wqoXU8sBLkRB4XCMCPXFvfpRpB03rHe
WnWsg4FAalfr3dBe9DIBPf6s5TqDLEEBPmjGYZ+fdbNewf1dkUmbqEeDdJG3yP03GU3W9qC0iTV9
ySyyA763i6pjg1GFsdvWOIpI+y7qPPfNZVwMT4LHOZGelmN9CMxSIidhKk3VDSwQl54Mz2+66AdA
NDBLu+ZhUfqlJ8pXRDjd5cXc7nQJ9tCmlfoa+VFeyZO3QHempk1ltfEDsRVKimmRxJBFVE3BqeQ4
Ur0FfWUDCaQFWVa2ek4ns4Of70SqIIb7WW0Jr4AIGsOWphOLRtKSEQHpK03bp3WUdgcmvJniVsIw
0N/u5GhwIo2nbZNUTYfGwopTVpyiG5Uf1dF/K4i/Ix75XQVx2YePxfPju9ph/Rf/qh0AhtGqNNde
H11Tejk/awfrDwbOVK4U4/Q0RYkC4WftoFI6ID+kBUmFZ1Grs6P/WTu8jtzRXFpILxm4UQz8pZE7
FeW74kHTyUWBEYa0krm/KqIAeF9ljhnETVm3biIj1AxiyFqYO+Lc09JvVFU81+mzDvFtLfXiJazp
NRyMYFoJVN5BXXTqh6ivL/W4z6/lKctv5qyMHpDdgxaaJ/kOGb+5G0Y59IS5s1xA78TFSnocb9qs
l2/YZ0T49lJrL8UUH45UKxw3To3unoJfMvGI9f11D3fYmVP8m2kBlbNCaHdTalJwDvUPgWGvjul2
kEhIBtoXjeSwgegQ/Ajq7C43ely8SSOlnwnXQnCLWJrAKclU19CiRWtTkYB2Ce9hjJs66xYV++Mw
1Xd8SgbQtVFQVTINjKyr59uuzMzqMMxqGFxLeCpNX01XE+7UZJdLYKlOT3+lsUN1XBv0GasQu/+Z
1WnQbpRE6i4Uw5rps1hmeYVJYQapLUjiowhJkrd5YVME0UP1LU1rrue+2ifczE1mVcvDBD1/S7hN
xHudTVtT5EtBBk/qkejRPbDt68kk6gWDGJilY4YwNTOxLZGWOIydhM9DRtiNmKprJhS+K3Jn7Flr
4kseL+28rLt2P4kQbm1gY0yMgEwYLchYqkC3iKM8c8tp1Donq9jiMFkDAU2WvU5QVcT+FCOtJTDO
CiWLaQq5APiIBoOhR2g1XAtIEvCQlhUJjXBQ8oUlmb4VXZXsmFBUTov/0B+YtfJshHpOjnYI7Q7r
V5WsK3ZVObXZVtahLSF0Adg1h+Chl4P0ScorHJFqOpq2CJdkucW8LucR+5DJOMvmLN9PObgyfJJ8
tqgVRK8ux88zpE/gqtGQwX/vpM43CDLxW+LqtnikZEccu+TamKRavQ+BaxHcyiausYNQVu6xRKck
yLalXenAnWwjL5bAhvWRnjWGRGJRWjYk4jVTJUcg9rD7uWzvAopUtKGN2/BCY8wWJv5Ars7L2Qgv
+cvc6sWnDtS0H6hRsmzIIIIRM9RSxze/zcUtXL3oIkkhzhhJsCCRM1OSh0Z1fICZW/a2OeUZ9KdS
754rKyg1NhACsy0YB9UDNRXA1w4b+Nc076nSkPeFEhwaZh92pxblBWQZaRN3jTU7LWBOJ6lFcvHm
EnInCbgHoi/oxBqwaODd2pJESC+ZdhMkgHApmCcqMSFJfWICyMLVXCz1eJfJRbIxRxxZthVqKZyF
cTQvGllmNDVagtVANo3g2TTp0n4v2qq9jns12xZKkn6TqkK6miJ+6SabhBjYNGFIxAUVETnkLV49
ehnyjQjWTVRoDPQFTQWrGGMy2AYDXS7VJbbY4GFOQemhY6xxEtkygM9+F8ahSHJOEtERSZiruak1
xSH2/CK60ONFIrb5tb0BSzjYVCkbWqViflW3veBoci8PdljRMsFdU3tFFZnmVg/StHeatJ2/dBYA
7EtS3Kra1w0Zw3ZIOblZ+kE7n3oM6mRIFakfEczD4pYtrXmjTUlWbMZ4jveUgYz+YIvye0ATBUBc
Rvy+W72dmj3EikL34yZi5D+H2TN4EwWbmqB60RKPnbO0eXYtcPvv2cIT+85atAXyWoP3n8ZtO4bj
WV1gBc4HmZd8JnVkUAdCxWNTLoDjdRGs5aTrPODOtUf9KN4G4Zgg21OoYey8baVHkUYHgBpVAtcg
pXey+DkUKDNK0S6E20T/TNv0eWoqprJ9Et5ZQzm6QZ3pbIOgLN4R0BRc4BGeLyML9/JcydZ3lNLp
oY9qDP291R8MrPk3vMqS7DFC70s3ZfCVEmacIf+qVJ18labUaDChWouAeAjBvQWV0INPMzwlatQd
QF4UqVsxUNgUERRDWltDf5UDDnZGwVS3lRgh2SAX94meSXIGjLHOnbzLUH2SeyFxW4v+qySmueSB
WSw8hiNQ/EJ4g3Ydm0tN4LbCJjiN5ua7yH2+SaSq/dqD396qkkjQgslo5Cpmdfq2wFlzSnNe9lEM
kULNhfAzn5JpCzvceFw6RDjcJDBySeFgpxnvK4Hh/KGTi94LxGh+aawm21uZVhR+Z8Yrr1DrLthQ
mjeDODGpa2sYley7BROlTQWfbyN13fw9XsM3Wla+NOo/B7AeaMG0jZWqJJsXY34jkoeHVLpKx8e0
FFN4eBEmVaO+NwtZZaCud1eh3kq+NSQGOLwhvY0ZLjMHt9KM1b4tbidZoKs1QNCTer7fcg+oc5GV
cN9MSXjPoFjah0oOoTuvys8McrhgZI1lTlqpgL51q3Yg+Cj2MsfTQYkKcljBcltelBiZX/VW4wX9
km9yLWMsZVqRkwLf9LMhpMztMd93/dR7IcbRTaNrpVNkYEGTkLel663ClUNL94jdMb1eyHU3RrRo
q8j+PumgCL2UBdY16dV5MFJHr+tMZjwQtl1qZfWgzCJJrmYquXO+Zs23Ve/KvaVte3mcIfUXi7u0
cnme0JLa0W4TLkc9EQlvrp/SVCgAmA3URMAYvUmOoJn3Vb8XYx3CSmkIN2ZgZS2xrzMxZUvUXaFk
aLdBYrB2y0YZ4/KudJU00TC4lTpZ3eq85nfw9NLgMRPF8RB0qZm+9NxPAPl8pRc7GCXCQ2hmYjWO
5OLrWOGDbrsy2kZgka41nodr6NeRw3Zt8okmyi67SGp9k/jrKx7K+XtUzllA4DVZLrFbjnn2OLM+
gAkVK2iCvfg5TpMYaolab7IxiM4GnU+XBbHl2xhNrI04RiJxR3uB/PE0MMyXSQr4rLWaDNtFSsmI
Idgz050B2PtTlXJ5ZkmVHnrK4k07kdrUz2nsA7IEdjORgUNGXqpLXqKR5TbLGPRJerdUeABGj+Of
jtK5UkmiT3jleG3yh/mux2x0vGlWBMQXTOtD7l2SHnBwGffUOdJzXgTaBVs+RDLsyj5hVVBgG8Yk
/TIfvdbVhhHo2nCw+6QWLhVpqL43A0IYBoOZTh+ADa79WhT8tz76O6ym3wxY/vk/zdxFDQLltxXS
+m9+FEiq8gcYONZuskzWKcnKKfxRICn6H6qCAs3UzVeQlExp8n/DFfMPaiqmKOuYXGKGwuzsZ4HE
3IX5rbmmSlM8Udj8JdIyNdg7mYakwUdkUENmmYhETTsS1IcNuwgqD9Uu2/ySkJwzOHEHQlmfo7k9
Me87nuIgAkG0r8BQRP2swp5+X4hpxSA3xPSp9jIaM8Qoyh8tq63dm4v/Cy2wtA4p3wpPfhyGehP6
IzlxxzPnNAsKk2qJ9RHNsQ50rraJO/qk7tIz0QdS6yR7Ydid8mb9+uT+POrRyZlKkUgzCHsbYlLi
QH+HQ9/JJ9RBvzq11f9lwBjjoTguZRODLt6ISt0G87W6WLLSU6oTx/jVifx5DASv7+8SHRhyUkoG
Dgn5KW1PJfx04gatl+LoBqHA55lHY4LW5FgZtNRmYyYpZ6Fekzx9X1/QXNxHQGjAXN1JG/0Jdor+
WaWWda273x/7FxcQLRLINCQ7gNuO9QFLRZoesVOqHQOBiPaaTqd0+rEO/luP06ljrG/cG5FFajDw
afnmsVk/kxFpYlt0hqz/fzzm707l6IEjfAtiExIoOzrr3G5HgeUGZ9aF5uVno6t4BcJZEjB+f/le
b83xrXt7/Y56KQElK5tGDjpvGKr5DJHOa/6DyK3N6kEE+XZvXk4eZiuG+MGN8Kw3JxaRI803uywe
GFlX8SHSQqJJubZ73lzeodWWkTG2ar/6V9EY7kGkOuGd5BXXwsnXeu1RfXhYQbmtq/BqHTkWkyXW
QGBMNqm2Zo9eAYb1cbhqRIIXvNWJrm0k9mw7JdukJwXnv3qO3h756FovczmQZjaTCz770I9pEW9p
YJ+4o788PYSG2NBlFQ3G+iPeXE0y42eGVRyEd56QYWYMwefFTNwpOPVanDrS0WuRRfCbjIoFkihA
N20KN9cL4rRq8BeMmt3fP6i/+ggwhqWNSLSYThLmkcAsWH3HXbw+qHtDcRZXcf+XtPNajlvJ2uwT
IQLe3MKUI4sUKVGUdIOQhfceT/8vaP7pUwRrCj3dF0cRJxShXZlIs3Ob9SHesxeeIW0+kjhX73l4
nLWtPXnl7Ly0aqzOThQVLWSXsbp0jKsO4avgMP+wPAuL9uDKbrlXza8bQ12Gst6TeBFomBpLaaBJ
KPXyE5JgFJo55L4zX+jvsTon/iodfBetjj+AYGr6rh2CK07n6ruOGjQC7luFPFeHffELlr+/WER5
axV9zAvapodFscWyOMYqAJDb47y2fogZ46jQ9rc0yr81EkxKWMzLFw1oH5VqETYYkQQExGrrz21L
V4ej4mNpOrP6t1Pscjh9GvDSt7DUyU+AAB06cTcOsS0Lq7O7EhGQllM+GWLpNpQBh4TW/vYgru+A
i1Gsjg8Zkci6XWwsB9fSRC2UJ2F2s33vzI72Jz20Z4vXm3fb7PWvtDiUOhRQesLffiU9yuFPZVjV
yfuqFgmd+zj95rdbdlbdI//nGlCoCfq/hlZrrkjJiC9K93+9PIo+O2KLPgpWPwvTa0LWf4UIt+zq
xqk1wwPBlY3l+K60cbmHLn/A6uQk0FyN+Giq3bo0qd+fGwfhEXd6NPaFW//e7D66vmT+Ge9q+YtB
R+u6aqk2Wg6fRU9xufCPyvPooFB2jr3yvGXx2vVzOb7VGp3UpAqLxVsfZiLCnCxx/TsES3h7vVwd
FmoytFSZIi2Kq9s8a+JAAjNFHwKxfNhyhJZ2ty1IV89HDWCCovEn8JW3S1LrBsDlLSban8Of8Jf5
O3Qzx3oJfTc4lZ7BDd6elRcZWpHxVdo4nJdJenc2/2PbWl0IXUKnCxE+NqE6AYRSEFpxulKdThQ8
NwcIjaM3CRQUb9zqV7/dhdnVrGoqFOmUVi9bb35U82nBJPXmRqnt9Xk11aVflnTSO5xMZwQp8by/
G6B3TdL5lVPXrrar9tFeeDHofEnt+bnFGczgEx9yx984Ra/6ZsqCmtFkOnSh+r/9svXsS345/N0T
0g60utv+sPKj5TRsfepewHCk3Iro/Sgb87tpebU5QnlGIwkSHexHb+5sfR8dIppNJ2Ef+AcKWt3C
XfJZtvI1er29nK+uqIsxr471CN1jIBF8WgHXO4n3wWTsBh/pjVh1J8PYmOIlAvF+AV+YW20eVBr1
KWoYqHiiNkj93GfOjDyzbdw1dOoclL1xytzwKXG7o/8ougiU/njRTqQTlJPikLQTtquGlyvk3Z76
5yetFRfQ4f7fIwPyyY6az/ixP/T4V9Y+9XTcupet7uKrZ9SFwdVuajuSKiV14JRWDg/4sCeAdLc/
6pYF+e1Crnxg/8qykEu1ReeH5Ky4tWKXf+LWrK0u5pwmwonWR+LrFDHZsicdEqf0zJ+KA0DYTTfW
zcay+Xt5XniEflRS0jRhTeg/wsA61BJ5qdCyqCIKKASqvTGd9v/dHK7uY1r0VBJSywBHcTdF93mp
H25buHrlqxJV0PjZMmJnqznM5DLS6ljlTBFy6UwNkeUBFhU9Qmzx7LaKmTxqAmw8ypLzo0lNza4d
mgIGJUDdY4co9iGq6wUuafYbzbTXDnwVGvwSxVNp8FidR9IIkrgouKxzChK9ukMOYYq1CdknPfZu
z8K1T0tNB1aALMi8iN+u1aBBZiromATKgI8xElC7NBnctNafC7QUbL1vvkh18nzb6DW38tLo6qRX
SPoLgkWUUq0oSug61A57RNl5bMw//ztLq5nsxZarJuOZOpdB89OakO4CYBCd8kAs79s8qbfu6q2h
LfN9sVWioI1JJHKg18qfgOKFbkYgmrDRhHTi7aFdXyT/fLnVWa5m4ayhcsU5Vt2Z1JPVIENRMrtt
5NpRRs3/8uSml+BdcM/MzC4pc5MI25CKoLnj7iyEAbXat81c9f/hchhw2SwW4tqri3x0rFI6gOzp
KT9Gh+5p8b4Th/7Q52kXHcVdwWPbd5qtFqqrk/iP3bVHB2S7R9F4Wp745n52UbiVPYvsnY3KGAAN
kqNUDn6QPtwe7vVZ/ddoF430y0VC0hbxH4SiiVt+i4uflI5vrI1rbgWoPp0g0NJqsW5S1+bRly1/
UOkH7T71gkFleWfuJKUxqV/PZgdFvt3tIV1d9xcWV1u6ThUK5juGJFn7Gkkt1L8cQw/dwYw2xvau
rWl5qvGYt9AZwv0nX/929sqB3CH1VEswyN9nhxj/v/SAINmU0dLyv9X1Jl/9Wv/Y+6vdcbGlNRPh
vnZZm42n7Fj6Ca6h/it8jM6Bpy3kFWd0Jrd/GB4pGd3Nv7pD86P4uPWAeweaXA37b2Hcxc+YMpRy
In95wRGN6k76Xj/lX6eX2BUedNei6eTk2/Vp/t3+3vKYrgYfLmZcWbyRC9N9M0v4G3zcxfQ877qn
8S5ykHB/Ru9a39H65ySPW0/yq1uTrt+l2BAe6RoByLcnlayzNWufuRfoPflJsQ7CvOAoN46BZcWs
vSnAQCZ1ygpkhyWldzm+1pT9mFQxWTOTGIPkv4RC8BgqOnLH5qM1WRoJ8eixl8ONe/6qC6JBk1iA
q0iOrY+9ZFzIRia3LzRjL+zinZjVFKi1T0Ygnkrfpzhd8z8Yvf8gE5UfJHMPtY7iomDhCw8bXt6V
LUzdJ03JoJaIyK+zKULbtn0G5JxmVmL/wU63ilNtdV6SCRuHxbv+Z9byG1Or08KQC6ETRxZUSSfp
0roanKSHaafA8qk23LytUa08gNi06MtaIv7IB9hap31E6vkYqfV+GqsNt+ZaMkPm3YqShrlAZ9fd
1nkrJKZWcCUnn6WdsZt5yJSe+iUgf/Jv9FteGRkoKAwt3BNSyKtzUNWQFbDQVbXlfX1ffS8/1Y8s
EupXQcQhBNT8Knahl+63wsNX9uWl2fWVOYkIn0XL3RLD+fLKMcu8BvlUArhh5t2+VLZMrfZlLScD
JCy2Ryeddb9yivi7lcwbvseVu/LNeFaHm6D5sR+1TOPYPFmhfOhbymMaEa53/JoF2sbt9TewvTpr
uCuonqYemiDW+tURJXVkNSJrJA3mP6AhLYRuBzeRug/5HPAc7wjB6EP9FfmplHLB8I6cylM0qf6+
pSZFRcyNroPEAilRLIo1/kMUFt3JQnjTRj4tcIuIkuSs6c4oLni0HAPlL6PGk/yq3ggZXZk4RqJQ
Cc77ibKH9deRem1Mmp5InJQ4jR44I+g+S9D3ihjsfV/emLkr1/Abc6vvlOpB3lgd30kcp5Ouqt9a
TY02jsArCw4b9MVS4AG6d10+gRJfW4saQwqtYy6/BOLDHH3+/17T8DpE1QDhxutOWp1HVFJmSh1y
rRki/OusSH4PMu0UPMH2tw3JSzTy3UoDmvHXd6f3ZBWtDCnwROiIwaAj/eyfxZOyoxX2aUSGywnr
vQQ4fzd6CD0G9/TfRh+7wxYU6lqCWUcqAcDjQu9754fSGGgUQcEGlr/5Z/Np4WhmT+ZX/779C4fq
XOL5fxRHtsW76FGgRHfjgr26RC/sr+4ZzYxFJK1ElmhUOmkk2IAGaWyM7K59aKgzvT3j163BfGU/
UNSxRlFZmWLNacmzlpbJ+0hTf+swK8g4uzFNoQ1MwNvm/i6V9QcG0imSQFeu4AeJgpumMPO4pUrZ
tWR7OpO5d1pwDNRBV/eKg2QZZN3B0R82LF+5etgefFV1Sd69a/W3Oi0cipq9uCC7p3P3QnWnGXs6
7K3J5YD6kXxsWroY7ezHbctXPDWdggHcQUAdNICszhzBT6eJ7Cn+YFm2nkCrM33rC/zpMQmt71Ut
yg7CPz8QL9pKeF/zWTANpQ4ncaEcrK5buZHHnk/B5U4Gzj91+/bQn8i9OfJBf749ymtH3YWpdUxU
p9m2ns3lZC01w1OjWjlSy9xtrZ8rsZ/LEf0d8YVbD5IEM+P/rh8q+CW3eIoCJ9rrtgTCN77Td5Sb
7xI3P3O/3x7i1RVEiIuDmuKxd3A6VYx9uRJZQY2p2XklEvLt6BlFF9ydtOnxtrFrbyeUhQn6ijCE
oAitlk08p1NPtzITuuu8BShJk8l8Vzz1B9WGiIG81kzeze/tYifehRsH8bVLhRWLdv2CMpHXdBwf
H0DQZzzQOdWOZTfelenwTTSzDTPXXmk8+HlI8B8hm3WytjLMcowyjh/hbtxJO8WNd/6n5LdKJU/y
odhFbviiHG9P7NWhXZhcFvLFCipRu5Iy+jNtaxHgzhIaq3O5bh6B8qkbZ86WqeXvL0wJmhyUIdpN
NOakx8BSPijCdGroOttYmNfCC2+mcXVnVDHaYGPONDae6JS909VO9o3eWiqMSUOJ4T3qUdmG0avH
GtETU6QKFAb9an2yEQstXmyKp+ohOdVwPNVdf958yMtXXAIC9BDRl1IkuufeTqIp85bWcU7scefv
xcBZip6QDFqQMO1v61i8/gfLY0nUysBqJRKjb80lWWkFAt1JdjXKbhFPp1nkgtDL3X9nZrU0uqZA
wytrVNuPNXDRqVC9tDrYjzwXtphLV1fhxYhWi6OT6iyo6Hqzy9i0K5Ga+89hsVXFdf2qubCyOBoX
ax2oa1hHMvOWgkL1C6egJK5zgRaUdv2yVeZ07bLhwQogyKBkjDzAW2PT1GtyrGPMEL6rAcEt6t9v
f59lUtZ+iiLLLDlWNofvajiDESyQ0uVg6uoPocwopqo/hKIOM96sts76a2v80toqAp+aytjjjJLR
QMxh8hqHFmRaF0koolmF0p93e3DXVsSludX0dfA0ef8sEWQrJRPXqU9VCvqroT7gtqFrWWoqmP41
jX/9/YtVoQVyZtFYT5TK6zzZ6Y/Sp+RU/VYetLNv7LPjkqRuBTsft/yEqysE8B59v5ZGZ9pqfyli
QVeXxou/dqXdfI8wpXavHIq94Cy4YTVCP2WLW7dlcrXPKBOAgKpjMu98Onul6KNlbJ1O18I1TOg/
41qty6xvxzCcMNLvkgfVgzThTTvJie0lXNNtfL6tEa2WJR1EClKMbLNB4Wmsl80v+uaq48YauebS
XQ5ptRqbqmlT+hqXIcXTq4zyqq/ZwSGnnBiV2S+l6TTihy7Y9+XDEpX6F5jr/1kufX1Sl6AA+ESD
Lu3VL5ikyBiFjF8Qo+p8t2Sm6VIBuONFv6b7f0NQ6up2pyiU0j6kxN5JtzRZiKS7iK8MF6Q+5rvs
3BKbzu6LY/Fh29zVr0iqlFwYVcnG+omHi4fKdo41H0lE1EUR8ut9aesIWzLP7w7MCyvLmC92Oh6I
T7E4VsrCDp6Dg3SIXgi02+YXcUea47CZW1j8i7VBsr+Q9lEAM611gj9EcDOOAbLQoaXJJ7mc1DvJ
bP0DctqzK6hWfKC93N8ZSVafS56EntrBdxLpkTxsLOBrn9OCPoDDrCLYvg5CKxnwTXbsctYMnkbA
Yjz4972zVIMIH/6Tq+/S2OqUQb5xlofFHRLqr5n1LBf5RjzpynJBUEgnsaAT0rPWwT5h6BHE7fmQ
hSTQDj7vwnR/e8KI977/dgjdUCpggnxbeGpvF8uY5RlvG1QkUyAHXmMozZfGN8LPQ16Ku3SBsk5B
XLlhZogs2AL96SAsm4AuyaF8AWgg/Uh7qfretYr+caZ8/EOuV+EPWuXjxwRymDvlIlKS6GbeaWh+
no1A6T+YWoqkutzkZwC38jMq4DKNm6PRGp+KIqPHPlKI6ag+yrQTOEA0o7gZCXWOavVJadQssuNS
Nw8DOp17oFPleRCy89BBLepnMdr5SV54A9xXb2y7alckk6crnfaSowCFnnv3J4kKyc31UqRf2ozs
nGZ6ml41cw/Nl9INq+a6H63nuhqjI4rO40MtpfK9Ms4PIJPnU99ZI5a0n3WgSM+mmE9eFkfqPjKL
yQmjzDhZNB87SlyHbgP2056BBtgTNXiuMCmgaDWDK6KgRxz5ksrpBi2yy15F07HNP8tho9xrmmi1
NooAsJBnKoKTfAg9q4o+6VQbJUUT2pbZV04eaSQIILh4baFUtqW0YJPyAYgnwc3D3Oa0N3FVPEyk
yY5xVv1QjXL4JBphatpyaACakerXkioUyjcG0RZMDaDUKGmc763ulFUReEYX/aFB51VRom9dG3lD
O2BcF0YAXSXNsTN93DWcIg89V5r4SRjvslmekXZVo/Oc5fFRHEIdvJ3yrcu7R2BRCCJr2b6u6x9a
o7tx2k2HJBiVj+k4Z6dM0EaAR5HyMeqofErVeG/4uGR2X4vhfsrNPeCAM0rHLBIkFOzC6HIHihVO
bi5nji6WxyYqJQQ1tU8avZB7Rcog2EvWc1cayH9n3asi198GOXrQuvbrPOb+V03IYQpYuXVfdmLh
qLX0swk0f8fEZoe6TX4aMKddxUgWTezoY6BNMI+qWEK/oRKPSE3oH+MGfXQ3RqsdNd42lME7IJjb
FsO0R2xe2bc+KrHtRLPvaBSmm8QgJ0Dt0RljSvJzWKrVORRL8UhV1uCQPUTiWDYQJB/l9DWN9VZE
STkuXGuslIPWAqOKo658ldQSWBYde66caRN4DeBNTRX9SIf0XNFo+7FoxM7x27B/DBODXna0eJqk
/cqch64eBtpORGT6WI4FtXt9skv9xNMrdHl5hNOML0+Bxz9QnCahF+wCEPUexmnROdOUwaGP6Jzw
dXXmo+tnpVG+5mO/V1Mht8nP9fdGke8jOXnwIwvChRIof2Kp0m1ZHDO68gev4rizPCEqxD+zLlUH
g+qixwrNd94qQOfdJsxDGtJLsxqhkAFF0nXF3GetEH0Vpcx65LQSzhU8p10YdtaOGrP8bslNeuqg
qU5jptquLpvyzkd3/uhLQM2ztBU/0C/v/yqnrqJ8hxPRnvFC7ue5k/eVX8yfyjJSPRTnrUOKjvrB
sKBJTG3kNzsgheXvqaX6H6evZ1XO9cwW78fOjaS2kZ02zctxn6cC1V9WXCnmIdFlofWA/SaG2+iJ
8JE5p0U86BWyLdBpQr5oQDoaTFfXJ05emv0nKS/a/KCDtdfdqTDDzumRvL2PckV/FahxPdShmD0l
adHurUEPfrXCZLkIZhuQDLN+P0pWl9mFoPde04zyDlXj8hG8BLIiVRfstEgSj9KCjaeIJLFLRXwM
CwBvSh+iW1HIzeekMukTGXy12ymh5O8qPsZHLcqHX4WfgpRIIp0zTQoNhO+t4EfRR+URwl7/2RqE
vuZ1HtcvcpnRt522ybFW2/gZ4FB/mCTrd1UtQuB+1g7HpGwTxCZRoLI6SwGwYHAo59OPQWBJ2lZd
Rh8bxN0fG2tkiGPttFLWf8jhYO5moQxA10/FUU3LGOZkhlZDIYyPAONaurrnzuuyUHvUaMJ0VDGj
6b7SOHmEtDjlVag7miCZT9HMWTKgHfk8gbp48qvZODbVrB85xiYnlZPm0FepTBpfCShY5J+awF3G
9kAG7qmUc7SINTO9H+kFdlAaGG2xN1rO3bnY52LJK6CP46PcBobXqYZwmkCm0MKoxn7l+kpdazs5
b0MShVr8kJu59slCctsuaBdyyFHBJylmlCBAN3ji0AdHbkDDnTU5PCoWJwnsOkrDiJ3ZkpkEbtLI
fPOqH+6NGK0HP6/0B75d8GBFMUd7xr0uT9lPoawR8sgXlumk5sgLa1J5ELNeRDSCAK2lxGTUAR8i
khPEvGDE+rOf1NxDYc/Duxp7Pk89dC9xAZfNBRs50QKXtj/acRp/Tq36Q49C4Y9PD6VXcl2f+2CM
Uk+GivZg+YLvBEmg3tVGW7pxbzaHIC7Sc2CiSzF3+MGRaqZH31fSA2rGLiiZJ9FKkK6/02IhBNsx
Nd4opukXZSzKwxhX1q4ocvE+8qXyo2HJrHoh7IWfCVjuezmQrZPZBLFnTJN4TsNMLZxeRIer74vI
FiygnHkhfg2Fbj4Ik5EchQ48XCNIArCLPm+AZUYS67U2f4ZpWj4baq49TJWf/+kC0TqaUJXsGrSf
0+rBK1DWcCdIJa4S23JR4o4kaAURQJT6UEVx/RijpzHwe1vlgzxI2UGIU3k+pe1A8IwYaDejXt6w
wkL4pvZC5niu0sysHcOIzc99D2lqHyhzvp8r3n4cVhSxhMAP5Q7+gBaKHvW8qjukKrgNhQNKFmKg
EL40usrUW/vWHIojJ5HEcqv1fQrh3NWrqPSkUa935ULKLQs5j2x1qglEIDYSoXHeQDjNZGvCbQNg
j6R4iNyzEgziDjn28HXUCzGHVWFoX6ygUo7DqIbi3uzGBn4HPdcZu0KrHwWzlb+ogzLqdtqZ0gvK
G9nnSm6bPT6mcYdHkRJTZ6E8VC0VKbHamMdMUIf7eaQHOM1IK9Rh1O5jgW2nZH1xX4Vy+DE2ETMu
xhC+H5iZhEMsi51cEcPvcD1LMuBtDRlLDTQSTAOdT26dWqisl8izPSQEWKRDE0WmdGfSe34X1IYg
fZJ7/BaHK7L6hbdnCrYilJxMehIhGwL4Ik8I2LW5dJynYUYcg0cOr2N9ykY3CTqCeHKspRAxgdiz
iUgD4VcKclrAg8oguwDZFo5CG2VfdKTMK1s2DSRBs1T/llfR9IquRlWkdp4UMTxBX7F26Glk2r1K
zItQLqtmp7UB/6YQNv3XVpaKY8KsPoRKRYNf1YivQljVf4JRSM+JVnI1y0ZFghj2lPyxJLtOfK7W
yw91qKafC6CH0UkoFmA9aFogXVm5oC8NRRrBCHP2f8rQLP+jS0P9ZY4HTsEhyO/8JLbOWdgEH1g4
uv/MysuA40ZdvlxPyqvVJIWLaq3xucdx+6axQr6AXU0+BoiwBczemOIni9W9JtCqoDWTdEzrrL0L
tGzyqnki01nVc/JVH83iiWsbQimZj8ryenUMNWe0jJAj1BraRwEhIZA2SkCKcFCDuKPoKR0/Ayqq
HvCqqJfP08g4xNJYBLtRS3rDZnwBoI2+VX6gPA/VI7Ha7DzFU/IiiXHle3kE+8BTG+4/SC5xdT+B
LHu0xExU9laSzedKBx11MoZRex6rDptqgDqdq4UhYmpFFHwQ6lwxcW5z+TCGhEobSFxzX3dIt5Sd
fOzlsh1eRbaMfs/2FT+ZUt080b3AfaskImHNqIvn+pyXUkjABYTIt7pL2v7UUT2nfBeNROJ+a2Il
RwWUgnpDeIyzIvrV6PEP6g4qR2ws0RN0dkLXWsajouc8ckJJoqaxaXPf6RQrrV2yLImGWIImu0bb
S58MK852QT+a4h6imHbuiKvS4tWpCmnutKgCoq3J8JCJJr6tRdmDYLdTU52qLBVqrwrKmGroXP2c
amX+GBUjd2Q2av49sOrpoaawZHapUJn2STA0J0uquoPe6SYdKrSMKHUbk+IWqsJJ0mj4oCqTefLB
NzoZgqTPRW76p1Ts55MmV02wAwVc7wRVaI4qtcvghnUQaI2SxIeU6INXK/50n0xjHUHk8QPocbOf
OVWOYI8tIrbwYAR1fd8ZnFt1FMIoS6Ozro/3VSJG91U0q3/CPAfzm3aGyx1KD7ehGI5VVeOJZ9OM
GyoI+UQjf9F8E4VIfRY7rbmT0HkAt93B4eFlmh9jhEW+w7BEQVnNsh8mxTaQLZQ0fqDWAqU9v8yO
KTsFUaNcNo84ioLGOh9hdvIq8TJtwLFPzAnEizHwIhGE4xSG+d1MpfGvJq6Gk9aHVE8CLH8FcOjv
5lQeTz1UUi8eZw3fuoh3/SjRgDVJRfOn0krjPqv09BBP6oBTB8nUw08WvglWEb70JqRMWykT8xU+
jGLnZl2eYNdph0DReg0ktRqUzpyp2UOOis83a5rwwQJB1h4qiru/tbMvuABJh9oWRi0+dI0UnGGG
KsdSyZLvw5hK+1yp1HMipsEDe3WykEXSyx+xIi3yGq002lSIJ5/zWQl7t00C9MEVUL4H+EDjsxFq
Rsb/Z01r91SO5TZLCjG/Kp1Er1QBHodGFt0PXZYehz7sbLGlfdxvjHLfWn3tCUoxePqQsK4RTCmd
UdPjY+ln4073I3TjG1l8VBpB/qQaibUDj768iX3Ibxr6pec5Fqd9NBTdaz+F+nGCDP0I+xrFY03o
v/OAyt1qVuRdPuUDeGJd/AJjrH0KpgDHeVAT3JYMoaeO89gxyoz3nuqzf4rWetUHo//UDij8yvwy
crsq8L8wqz7y7pAf8kEnEOEDYo7cIdEV8OW9WdpjBlZXLIg1oaBUPRhJMH2seI/uqVfoX4V0GA6x
1siQzIGpfkjFCohGhj7VKScgUPyUlDD0ed/i4T+ohVEewxbP7tSMSeE/ylIXAm+OBbB1990IZekR
EjoM7CwZ6gTKrpZVQunIehjLXjnrof4cQQcBrqbr3bSbyzBQd4hbDem+AdI6EeMTumov12lLaUnc
hcCf0FHW5L2Q+KF8jFOh6I7hbKTlrun11PogWOnwnfB22zxSmG6gviz6s4CmVxaqJu6ioh9IT9fZ
napQc3eehjKzNsJh14JhqkyBONXhxMLUVUjfbMLOzHJy7UPv/6ZyMnBzvIeNIOWVlI9xaWQVym8F
pG2kCCOa3thB+83v1B0X8oaVraGsAung5PjkAsDKLq0+dal5IO680ah2rS7iciTrerdSQ95MXopj
F+FzlKNz23pVA4eCLcS/9sT+iPHa3af6aTJO/0YF6/WJhOmjkfZW3rULjyxtHn7kCv6yfTr8MMcP
Tsm+ceUdsECIXDAXAKE8/AfJGMb9j+FVgD3jZIG/xbinBq0n0NnpfsiNYGN6t4a3hPkvwvihP9Q9
yGzC+F0Nc888KhEgB8hht0PAVxcKbCQDRrT4HsDjG/rMyx4zRBG8oeKErbfq6K4VqhtUXJF9pGwR
kZfVvspSKI1xzpdCdsMlOuOU4++efJmwL3ZZ8wqN+7yVWL1Wz0KehfY8eLnU5b9LBXA4CVrKg6Yl
FZB/lV80mi0Ep7gPjpITOAoiioetpoMrqeo3NlcZgckvIgWhEQokqiejr+1Z/NnIz6hObCQG/kb+
VxmXN4ZWEyrC7FTapQxUPC00h5iSJHxjKuiKY3qA4V2+bCV5toa2OrX6MRh8CJ5MZ14/62GJT6RA
O5ftUTM3EljXFv7ll1sdXbxjYx79EW0T4uwasWTraPxZ/ca6v2Jl6dmARGLp7OV1UVfRVIWFo0qh
DvIb2gRLuLSJud7eXO+NUKWrcEIhXwp7Zt1J1UZ9qsg9C6LqGqIiL1OLCIyU725bWb7229WAlQWx
QVKRVOa61wVvZNKHqtbsOhK8UHgK6s4rjCMlTm7n5/ZtY1eHdGFsdfgJfmv5k9JovEF+GdN9gB9M
Uui2jfeLjQEZaNhbKHAvckJvj77KalotsJg2IW46Xn7T/MGsgughEMzGRqPz+ba5a0OSFPrBIIHR
E7ZuCVONFmzsHGqUNiNiAxdHk5/A1218pfcHLRxzBNeQCIONDqH37aDo6M70umkZFJBpEwiv2W8d
elcWAl/fokBLoayOdf3WRDPSW9L4GgXTBiKxvqodp0w4pKbxOqrjQ5IgQXR75q6c7Mt6+8fialBT
NXADC+RAW1pxah7CdJNHJ0Qyrb84rF7Zgb50bxu9UheOUYqWF9AEBMH10d6mgWgAlV6uk3knLTAn
HpBg/Z6qb8COjpaHNoGX0fJJYbpOHk1y6IDaWqNXPid1R0CySOZfIS1x/EGHzSRaFslrPsylrz8j
wBFunfTv1qYuGtyYpJGXZnP+ePtJ1QyaebOULDceVSb06d4v0nmpG/w277X95PLc2ZZF3jK6WkeT
DJc17vWlywBOSeTl7Ydc/Hb7K27ZWK2coSYe1NC7B0kZtroIGJ1Kqw6JqNtm3h0ly/z9rbimh0Ez
//qwF14U6iFakqNlZCfpx6BEc2OWXCv9OZv1xla4Op4LQ6tby2qyROsafN88LI6BHn8BEh6NWy+U
96CVZTz6UoiMYyO/U22sLIFWjYYNp3Uyje/tfpb/TDGNEfFTSlg1iJ6g2HsSebmeABuvY6+FTBCo
On0/tTfH8C6TzEbbcheb6cbFvQzxzT3097dRHUchOxJD6+IdRCst+OZsiaWuv9kn+6UOVT5snXLX
PukiJQGNC2lHwEtvt0Sdql1QLFWU8xzvluOaqKnTLoVeBN9vr55rH/XS1HIIXKwedZTytAVsb49U
JESF7MQovGnIft02c/WrXtpZfseFHbCCC+yMmQuP5XHSbZ7VnvAAlkPZVadFWn55TBHNGh5TyyPq
tdWS8e7i4MsRlF6UMpHve+egD51WwInnRDVJ1Ijxx2z+PurfYjnZzYGycQ++d16XDheCXfTNKciA
rpUekcnum45ae3v+2X1vngrHd1tbe5LAkNX7wN2qMn93UC/mDIiGBs3eS1nZ27kdw05PO5pobRpU
h2+oJcifjXD6efsLXjOiUaaMmqyFCOj6KSyLlYyQOR+wK1FC5zkV3IlVl2zcBleWo8XuJ59lSBhZ
X3w1il0IBTJzQ3zQps+B8lmPN/bw+4EsW4qrhiYVKrqU1WzFohYVEdUoaMJPJJHyPcinjQWwPBXe
HhNQBVBhQbOB/g153Vlm1mg6ScXylEBPWNSFEzANJZ3dksMTZNxpiJP97a/zft74+Igls8ARf0GH
ZrUEqKEppqXKL8E3MtG7kibZSVBivG3m/dy9NbP8/cUulnoThQmVgdVLpXIXfiEKuzGSZfrXc3c5
ktVBgaRlI6Y6IxkjzVG776oAM5AwX0WAH9XF2+N5XzNMQeKlteUkvhiQNVQTjBmsDae62+eflmOJ
JOOn+DW5r+7RAylt/RWJxY1l/v6Ax6kyKfbmmqMRzlgNMlPDqhSjhrpPicLPLtkFWk+Pq+KO8UZb
yPsvhro1fRPUChrKezx0w0pcUns6G0qnGiOncRfZmuPGNL5rpdSxwjuGxng2FT3yb6cxGOq8rGAF
2apAwy1LcBKmQyMHBKiMz+Rf9pIVk3Joz2b3+bbpq+O7sLyaybKm2Zo8OB+wDGxk+Wxf3mK8vL/0
3w5utUZqXFb0KiueNV1loz1mD2P5GJRLVYp5JiZ0jKgeEkdp9x+MzNTAypA3oed25W6pCbHmbJip
A2sNhCcC8jYbhevy4uW+3WuMjAtquTRoFDdXHbD5aOpxXugarre0k9BjsdUX9aQ6+c48AnhxumPm
9qlNnZpXO+EJhaN0v8U6uLIVFnY57xyOYhPswdulQ4ODjyZoRhCQGqh9ZRU5Ckum5tZK33qhgQLk
7Wl9HzYDqMrbcekkWhw5bXX+d72iJWkPKq9IgXSRsh2oFqoEXqwRmig0tw9F7qpiHeJ1FTtViB/N
4ddAUb+J2k1GId7G71mO5tVH4PegdM/jB5bF34b4iyNI7KS2DsmT41M233vruEhDw7Pa5dXfEvTt
sPKyJd4ZRCGQg2eRvf5bMHthMB6L/+HsvHrkNoIt/IsIMIdXcsLOZmm1Cn4hFGzmnPnr79cy7vUM
hxheG7D1IkA13eyurnDqnK4OxGWN5Kepoc3rv4T1941VXSGmxS6fGVncyyzS5MgHQsplmVqAHo6T
e3ncyj9bRZJBn8YqgkKpB6wrlJ9U7fsQq87Wzm79hsXFbeMmiHoDkZWie5esn6me3FNo8UbNBhVH
zofGa9X/kodnf243TtmKz7hY/uKQ1XOrV+2oo6yFlNOxqDleVTfBDCcFKnlKZJ8SmShXyn2qJKoS
bvRGft+aq29sEg2KW2VcjVrPY2C3nG2RVGvTIXWOSncUXJXOPnlMTvS/U9sb/zK/ph+zXxqXW8xB
3z4B2nUQRKWJgpOKgizQxWWcpcqi7dazBfGJmpNLDcP0FPNe1ne6vivuw7ecph8Sre54J+31U/AE
5IuhMTRN/mDc/zCB5M9QxERM9oNKQxJlg8abC2ot7FtwiLW3ydr4aNdvieBLgnqCcjoEBPLio3UV
6majX/KWJPm4R743vK9ta4tR7trhmXg7QW4hih7yMlo36rYBR8tUrwb/0ykMxu7QmQyxKYHS7bpS
Gjc+xPXECYoX5wbFhzq772BV56aH0YpiEgh3PkVw7+zFvJe6y4//emRAGANkD0UZCB/ELy6NoaGm
SpYZMWAjP0KOs0N/ZX/7YK2cK2RACGpkog2I6heeZcwTxXKgmoVFoNP2WVD+tJhVNtvClYKn2Kcv
63T9xlu8apP4CRFHneh6mZb0pa1ZSPkSr9nSAVirp/nOE5gZ6tETeDLoPbQt0tW1YwJRvcYeoujI
Oi83UgGXbqTIqaIwhii2T/3oZI7m+DED0Y/IbRZuNON+D81fugw47NCm1NF2okG8VMLIJWuMGFlg
jZrxPEOS0k8BgM6PZfvWwptTkZfnuboblPp4+4OKa3VpmLwVAUxNpw5IdV9EKWfnE/bBNlLznPjK
h0OySZT8bgbF/WZ03XAcxxpd1SrcGtq73l6MgtIQ9XCTyeJF1bEJZkWdBvAfZTRKXxrJUn5KA3pu
koZmpBLW/75KJ+wRiMPWJYhNFtHcbNWD36kgYfpu+BkqfXZQYh5DbS48y56kDV6PlQoE5jg7EMFR
RlOWFaQMNtIaMJ7pjj/7XXSXHgTvBWiRpwnS2uiwxXm0bg8lS9UU4j9XpxUYWzvbpQjD79tHdT8z
1Nbs/LvpoO7ive8pp9tHZvXrnZlbfD17htlC0+gH9VV9HwOm05OTVoVwWP1529B1+d9kI88sLQ4n
9bER1kjCU/0J3Kk3HKMPf1OI2F8FnV7ubW7l+tp4OilS4OKW76ZvxTXtPCz67w5cy/cZCanG7CrT
RkTigsUvRu6k+BH9uL3U69dPxMMGnRv+MFBcuryGU1kgs0pI54ZtU3+qAKLcJcjG3t22shJ+X5pZ
bCiUdTB2adz2XDoowzE9GQeqgO+9ejd0e77ohGjRdDcxUzS4t01vLXDxNBmRzFRUj2V77DwtZFQk
/3rbwkrYdbk48RPOXNnUJ31TyZgAMJcd/SPjlkfLC8XVA0S1L92WrKp0A092o113t0V5unZ0NMdm
lk7AHCDMuzRPEwfYG81aF3Xy1FVK6yukhKh9N/6P0FC2HgzxpZZ++8zaMnPr0NyU5Eoc1CflUB7C
AxBtxoNVF0KU7WtxHczTKLVg1WHCmrqgLdZ+trVovjf9HBDF6Ef9r+Fon5RjcdI88+H/MaO79iKd
21oEgkqrlT5KnHS+3jpE1U8l4gPMsowfyy+tO3siGy6fpJMM4/mGYxNfaLmn55ZFIHK2Sh+EbPnb
cgyzgWgwdIfwLjtYG2ZEjHTLzOKgqErWRT0cX8AMR8WthvjdKKb3zEx+3r4Qa1fubDnLIAby9iZK
bWK1AGILpjTdZt4gWfsdLt9YytV4Z5qMXVvxrZBBP6j79BBJTMS25FuxK9j4C/i+jdd+ANZxaLfm
V9cu3Pn6Fs5sruO5rW1edSXQkIHMKyaj9LDYV77c3tUJxbDb+7nSRrm4Bc7ChxVmiDhix2qbe+Qz
aUHFjQcfr/Ws00DRD4gCx/chYlXjrj1UX6xPt81vnM5lmQ8IZMe4INbjkxi6/rv9tT1EvnE6nUWE
n0ah0zD1h2OpPivJX2l6lPON0tfqu25DRaYrv/EQv7PXs4uW547KrAMBi5hFMg7GV9FyFiQAkJnm
yjH+qOynh39f6+LrgfawAGLAarQMsbtYDdqyx+io1ta+bbriABr9W2EwS9mghbq7/blW9/HM3OJF
lzotqqycfQRh7tIzQEz1fWKy+baVa5AkIZJNq8M2KPnA4bTwzGahof3dYIYB4bt0N//Id6iGH41j
cMqIbmFmce6zA/qKU7Ez328bX1siuq+YpYJ0DR7ofMcedQZT3MaPQWJW8Rc7N3+QPWw8dit2qNWj
2aKTAoI7WTzs5hCXgJdHw2Wm29ll2szIfTEXD4jjbsbuK07TpjqAMQVJoatUIQmkgjmoAbDOi3RA
Ffg3U1X0zoQJo+pwwLYI/25EZSsXG6gJaDHUMal/XOGrdJRdGcoQHcTqAK57T1b6MTJJbKUEypRe
TV7tNPqziLIvt7/fmvumUEbtk0AXVi5jsbFdrkSBXRBEtF8tV/AfKg/lYfxEc9irdlbtqhGcY+qd
87rFe7vmARxKPdTXHao9AKIvn1oprpO2pENIWWT6KzNdRO4bLz7YOyZa03vB/rGt5rFyjCiNKDSi
WS9HaXEjLcmp+tSHc1QL5g9y39xPKrrKupF8u72ta3aocFOHobCvU1+/XNucAzefembI9bJ5yHU0
Ey1rr/bq220za2kfNQOYWTQDT0rQeWmnykLYYGdH4+qPjBqHbq17Qpqx2jWPTMRNzW5bKHDlzb2w
ufhu0zgZadFTi5lM/bWq5F1QjUeme9wqDLzb61u5iQ6MdLgWqqjXTOpyNUlhDfDRrVX5cycNzHip
dbHhP1e/1T9GlvTpVl+aQwE5A/929jJr2ZEnwbM1//Rf1mKCKaFHLOgwLj9VmZZOqTGKjL6itmPU
ATxZtrFda9EJEGgNjAWD6GSQi7g5YbIgtXChMKrST3pU7lTzUYIkDiLI8Ln8Lgq6ESB6L3wyvkV/
Kd3+9hJXdxKiXdgSyV/J2i+XODR+W1i9RoKnGIcgfS7ab50x724bWUtgKW3qDnwltkAoLBbpp00w
aA3uWb7vT4wOyU/VUTiN9Ll+jh/GJ/kueKk26jlrK9NQ4iA/N/lzid+0+3gso4j7rM0dEnOWPP/Z
OT2T9kE7bjwFa9cLqjNqDwB6OSmLTSyTEaJzAXEyor1t7Q3INqBvORhNvOH6xT4tAncHEUdLpZoB
xGmJFo0spuY6RdIouWW7tKCWEyquPUDNqD2Ymw2Z1R2kEAbNJa13a8nilhVaMUkZ1sLcZtxq4oUz
DtnQ7jdOx9r24deJiCDpwW8stk/qsimfnI5r9gjb0kneJ/vwkD8YFhxrw8H+GlM06hpvi/d1pcgP
Hg11bOAf5FFXRdRe6to46QbNtaLSeeyRH70njmBYHsa17ocZaLSAKNvdabIvfxjsKfwYNrOJFJIK
m0slZvZub8TaPsBXQS0CYk/euuU+oIipjZS33TqxfoHr/kPrpp9DVPw10l29bWrt056bEj/lLJSH
3acIo7LV3E7P4Z+J3Wl6NZkO/A9WYBCiLgdeA8TlpRW7gmJczRvowuccKP3PCMh+Iicbj8Hqi0q/
///MLOIheYjaWZYF0c8hmiF4Er4FrhBm1wu3xn/+t5iEpo3AGiPaTiR2ubAxkCCJMWa2bxj+iGb/
vao6350d5d9DDcm3ABvQtFEJ1Zdy3moGWwrUPkw9VMl4ctou2TFk3kFARBP69sdaPX0OdWiABco1
6sVmlLdBtU5jLtV/bQvfk+z+O5Qaj0nZHW+bWjt9vGkQvbO66zanOTnt1MHI7E4tXAKZUta7tmuT
x8msN6qL65Y4ewAXRHtycaVmzWoHzeEEQkH4yBzOTy3Vn1Mmsm8vaG3vwEgaApCx0p9Mye/jvCKl
ojfxNSviF9hr9poscdzHeSNOXWk6WWiagpTjPXXQt17cqmiMmqIIBWl0PkWxl6ly+CXO7OC+r7T5
Y6MO1ilQ1PAoT7X6lgFB1jzfD7a4c1dvHR1LTifvEOTki3i5m2w563pT5AL2B/8YIm7qPDeHHkJb
Zks3pRzXviS6vqp4JWByW37J3FZSjg2rlqryranRAk2ZPI1zBqpuf8t1Q/RhBbQGDqzF9qrppCQZ
xBaMmNbPreDB0hUf3k+JafrblpTfP3r5nhMjK4KXz6AHrF76kbZ28rboDFpA4zDFnlQEGqLMSSYr
uyBuJ8+JJvXExHbwDMOF9Na0rewFmdU9xPUYPtutJSPtIsvFaXQKmrnA4xR1z9My/qrb0X4lXlG/
2pMvFW7ICPlLbKvQUTMGfGeXcvo1csomcU3Y6pi+1qVxD6GK8lGdFTuGOabKvld6ooaek6XWXumq
7r5MouDZjiUFDrVR2gcKE21mNtlffLOx/rTjUXuqlCyyPCnS0lcQsZEkZtJHIoh4Hj/biZl0rlaM
/is6rvldhsDT19SQJyAfo+2/TmU/7xFxgwMtQwy8AUyU69pej83oo2TMyUGDful+KIvoqVVD6eM4
ls4J1rjWVRjPP5Z+nFPPSNL2V2Hn+Sfi6qh1Bxk6L+iz2A69lZ3vTPIrp1jVm9zt4iF4h4fIelKa
mdojq3iE3S16mAKj4G8rMB+Mg0X3KhT8J8nv7L/8yoTbqpuKH34aotGKcuxDaE0mM/kayrQmn8+o
ZInxbgfmKQgcHsI6p8pY+gOKUo3DNBnFoL1Z2G/aNMAC3UHHCJa8/yqRAH+WzYG+tZrPbleIwMQP
TDhNlLzdLOZdn3JqJRQPKEIxFmSYixesjCY/g2YKb6/P9tfKrO17gjBwP8FQFRtxzZotJnF5wWSB
P7AXBfqxULMZBgacMIR1UcxdkrO9JW1RHAuHc3mZbJmAH+cINg8I8SJbK/TAnuapJSmEN/p7XaG7
RAcHCpsidbIjo/vxvrLoCrZmbt0bOhJmG57jOjrnB9AXB3fI4wYg5vI2Wz1Bf5oE5PBMv3tqJr0n
5oTCTICElhydoBlpNiyuOGFKbFSfKOZRSsTqpclgCFJbhp74N06lP03vQuHOpN8SP6h32wClldKT
sMdoE6h2wAdLp19YTaQMcycAStILJB7RU/UMxOguOyIccwiivQOnaO5On5LD1oDHSqaMbVHeE/VE
xh7EMTuLWaPSUOast5gNeusfnR8QPgwfp6fwoD3bzmcHXT/YmEF5vGWSZw37bT3v68oG9mGhRXNE
BbX7ewDtzH41mdpshyZ9hFLZVxEfNar2t1+EdRPoL4LtIGBZzsqU2lAjIYIJ3MXLHISvkxUcbptY
u4xCmFMwtlOoWZbw5KjvfMMA5aAnxvesQSJFL7+H9bDRLFg1gxQRyczvDHxxMCVrymytJJoshvZb
nZlIErUaTJn9RiKzumNndhYvaBqGMRBRdixujBze3IAeVrgRca2uhXBfdahe6JyBy4OnJKFv5VPP
V0ldyA5hL/vVh1vYpTXnQYBKOZdsCdDUYsPMJGawq8WIKn3pkp880EylkcIwPOmrW1DL1V07M7bY
tSRF5ICknhpkNbUHwpvCG1UonW4fteuomAtj6wpZPRIntiV+xdmF6TM/GhV47Fze6MGdkO3ZqXbw
XanH12a0/rXUHEChc2viK55Zy6IMrqYa94BI0ZNjTKeyPCkmVNVKmmy0FFcPhCD5pSgoGFyWoW84
K5x83mdF9e8MOXVjAh1/2BLjWf1K/5j5nQicrcixQyeXc4mzHbTGCR4may9nm9jAlTIIqxApH5Eo
ballPpG0pjpOGhsn+iZy5JUH1LK94pT9Ut63U+e1c85DBV6OaAA8ojg0Z4uqqiYP7IQiRxbK8l6N
baZxJytl1mKkHK2rbzDvbB33lZEVCpw6uFqK7ojoLStZoeoMOqmm5kZ/5Y/jbt4Zd9G7VkP/56kW
1CC0vA/pEVyxvnUHVo7KueXlCJjtV22s9ywXTrgAuag2PtX1HJ3gvNmqvG+ZWngQ0BdDJVcj5aOg
V7xJHutHwUPrhmU+frp9s7dMLfzHnEg9PQBMRWPmZn3PTM6LrW+4j5VE9+KrLeOpWKr8eLKxkp6q
Z0aB737OHinZcVPCZMVRCcVMxos0ypB4q8szOUHZ7Afz8Bv5DR6iR/DpO/C/Y3AvdIuGnfZeRnfb
I+srAauh2LrQraQKcjVfKZX0vaOBU1lncDLb96E8Qh2Vnsyg/jFr1ZHO6jP6UFvburpa+vh0S0Xo
aC5WWxVTLxGYar8nWDII6Q4jODJiRiFTgNzsW7iX3S2mkLUTQ/BGjY4Qnab3wii11bHQBpFftI95
XX6boIfQrHzDMf+O8Rc5ALmMqsMoQ8vGWB4ZSHlnyC0ycWTaU7TvW1f+06ZmYNw1/U6t3PgQeUJy
p2ufWoj9ILkcwYK4W2Jba1t8/jMWL19ixErqpJTtqlF5cRIY+Oa3WNVSt7G2vqa41csVC5EVlfo5
QwNL16YqpTZlgqpd0C31pw78EzBvbzhtY0xWUAs85P/YWjqzBIVVRRqw1R+0gwTJUfae00vc1w+j
l53Ug54datnzZbf7kmn7bcjsyoN4YX/h4SaYllP0d6iG1qb9XYnMyYvqIfx427mtdLkvl7nwblM4
mHrSsEwhzhyrz4mzS+lxgwk5zJFXDcdCLG6LwOJaoYcuHOQmFJ14qQgzF1GFn86JHSTV/37J5tjf
pXzJ7qTebXm8tdvoIIcg8mSew2XTEXanPrFjgXIpnHAXWu19Y0h3cb/ZZ1i7CAwni6yJ/hGNuEvP
2k7jYGkSacA81M6jNTjfOluOoIlXFFgFo3h3+9OtHRCq8qxMBjh+VSQswlZTgAvRHwuMp7mrd0EQ
bJhYC5eAPxBGKIhaUIddeLLJybMoFyXlNO1JbyLTQKIHmR5JG5Mvcdu0f1jQZ7mKVUHwzZwzhzX+
M2kD/01FFulfNzk5M2c/Ruz/WTTVU3JoGl9GmKiLn+p4PFqd8cL7sYUYXDkwbKdCz1FwCREpXtpx
CjPzKwpKSGhM5D874vl0Bwmr1z3WbvNWOl71sg0qXfmcQh2IqJ5pqOu+amDh1+D7U93e+KXl1W6I
7OPtA7PyBItRERWxF9FhWT5LQ5OiVEWVzcWJtu+oF2Z0WqZ6J5d9+hz6pv0Ot0a2G4NWu5OH5j+E
bNgk0+eOcEl+983PPp9ilqU/6SB5+q4pmS/LKhfdDOnQQLZ8e6FrvhshUmjPGABiymhZP7eCRq0h
ISHKD7KjEcN+i4hp/IUkkMKJozCR24UqqonDj9nwIa4Mq/thghREouHhaub4BF03KkYAurx67L6G
tf0KE0S9UTYQpcDFayYAhiTAYrqVEsXlOSsSyyTDppGiN7BaB7l0x8RQ6NqxcYxS/QkG8AYhYmML
hbFyvAGsoCqrMoklkCuXZue5aao6xB+iqegN6ltnvpnDVpNo5ayJAhKDQiohJiipSyNtOdadpPCx
rZIJXb1QZqjgGu04SvpBz9V7OUlOZdI+xtO42SJduUkXtsXfnx00GWHV2u+o+vT+ffS5PAllKv8Q
QIf8fdyLoYxtcaqVPb0wufCT1thEejqLQhO9Gj0I6Sdmh9TecICrCxPZK/Pe1E2WqTjAhTiyZuCh
slafKA+/5N30r3GM6MtRLBNTZQY4gcV3y/WyBiGDjzCVHJLketaeOh0sWuxMinf7lq6tBnQdOAqK
yNfv1zA70lxy49yMvOC90vzi1PtScrhtZeWS2QAXqOAaVJssa/Eo5yndEDMEmKlHY+EFCoqGsd9r
j21TIQHjhPUdw/tU631rS0hvdX1U0gSJiBhzXVzvqo66rmno98ClXXgNYdxD1lTmVky8EnUAZZIF
BwDK29Q6F6fd6cPAzqA5DR/7n7AMQwN/Eqph1jPUyNM35ageynvptNUS3TK7eIyNQS6MNgXZXjj1
5NpoiruVmT2hXvZYSJyf219xbS/FUBxNZ1o4UPRcLtJKjbaUHaprAPtenaF/A4Jwum1ibUGQw1G5
Y7SRJu9iH0tGCkurqMgseBx2XV0dTSPXXEdvPgehtrttbK23wCCV4OIBnYzRRYyROmWZxwLDK5gV
tF1xnMMDmgw+QQ2j/YaX7CbZTU1kGEgi3Wyre7O2WKJusDeg/YjuFvvpV2FRSTHm++STLNWvGqPu
lp2CYyzvbq907cuR9Stia5F8WybgtiCRj9FMdctJal+E2Najljn+xn6urQfcg8otUGglLGfT7LmB
eGZ2AKUND4Gs3GsmOT7lPb8JN47JmqcnCrXpKAKDvu5a9OGgR4AoBSDBfIwlvT90cDXeqUJk5PbW
rS2KWVANvDUB2xWQsHHyMJdGhmOsEeWayBjgZyElfUx6yX+qo0zdeF7WkjKm65AA5EACw1l+KynR
YZGPOBVCD938LAY4jKN037z8twfz3JRY+9kbPdhBn9ojRYO6h4pOMzqm9513k0mBDc+x1km7WNTi
pmVB10yDOOqD1+/0zyWWYGn5YAWuWRxo2XvjvtjpjQdVVWa7UeJFL1vZ7uqHFHRtol8Ln9CiWdvk
cZHXQA9cxHE0lxpGsWO0RHmEcKU4Scbwx+1zs1ZLBKjyj73ly5PmtdYa2ItPxceO1FoUSYrX7WLi
2mU4N7QoHoTjGJc6qtw0pIp0j17HK5Tn4c4BGbCxpBVLBKs0t3BZNCGWF9wJ/Cj1ZUKf6DMA66ry
hspTdkwBkJZJQsKGgl62C/dbn24tA3bgnTNATOIuryDLcx3AA0k4Dr1nQ+67r47R0XrqGRzrj9Ju
y9zKSUH1i34zNQTw0Uscr6T6WVX4sKJMSvVXYOlf86byXVRc9lG59eCtbSnMpYolZnn5fxEZjQyj
dk0A9scelGNXSDsdscLY2aJjWHkAyDEY4YBNnoHzpRleoJK5TTDynRF+pGDxWvX5Rsa+tmuQiHBd
yPquJUxB0kTRXAGG4BQ+kUXv0/BLF/wqxy1uoC1DYq1nXiuOmwb5JmBgoDy+WqUKWso8FKnsjeW8
5bfE3VlkhzzO/yxKfL4zW+U4pnIH6btrfpiJEDjjkJ40j/+/uZPVj3RmTCz8zFhdDW3NmAbvZwWZ
SrkHCLdxg1URUlytxwTRAKGZKMQtjhtRhglzGx5/gMG1dVznxb4vX0bXPEnvJdPcH9BghnlmJ5pT
ccx4onps7uNjuFEEWfuEcIMwJ8yTqnLZLleaBnYMm4+hueP0ascxd8txo9Z0A3WjPC/eleV6YegF
wKEYNrxVi+8Xx0o0Z1PAjHAkvUrt8I3096cpB89mpoaHsOC4bvjItR1mvM6h7qERaC3RDgCNFAlG
dDFsE92NMHXuBDR43A+n6U3/kXpbINq1QyOmDRgiYjKMiYfLrQRTCFdTjfevGum+FuRJmrTxlK35
KEBUZKQC9nOV8UI5oFmlZVFS1SP5xUZv+jhZegr1R74Vba2Z4nFm0AAJnxU2dKfKLArSPJXz61ya
exn0FPHXxkfasiJu/dlFy/RJ64IZK339tRwbdy6Rqxt+3T4Jv8/W8uxRdSE+NfiPhObSSjtNtTKn
nLAgRe51X56yfXwYy334JmIBMFu79A59xJ3KFXAjT0yst0eVlth78qPYSADW+tGiBPR/P+YqGnF6
FWHOv1Od0NMeAC6OX+xTve/30a/Ai/cBIKrM/fdkB/aF3cVWk3UrqDFhN8yK7j4sLOkhmOXhBPsv
vG7O8NftTV+7DXQ0IA3l+l2P7jlqOjdAjSiVO6jBScrUHIK8MX/ctrJ2fqgSk3cAKqChsbhzquyb
jp1TVIBbFpmhroNZIU/0PZFzs1EK+u0KL08RdUmKM3RrKWNQD788RYWR9WkwqiSJh+CO2Zviz/qh
95rH4hAkXn2Ew2HDN680o4DjIzxDT1OEQctWDcJXM8NFrE4oVojwLrH3jO3WD9oRagyvfXf03fzv
r6Qwiha5wCPhq8WWn11JZWha1Ue+1s2cYOZZ0P5EGQ0BMEqbG2/gSl0aUzD4sUQgKFd6LbJvWQP1
UNF794/ZHjWO2VXzw9A/tdxKxTMPzpN6EC9gBd94tJXfXR+eS/OLG1Ha9B0McRMHb9gziLkbH/ND
cqx2xrE51V76YRsBc30rHCJ2zio1BmLMq7i9t504zph+MIbJ3NNXqXegm9ONAHBl5o5hDsQlQKQK
gL69SPIQwe0JPS3wUIhM4O38bxH6O9T/d8refpl2ouq7xZFx/cBf2hSVx7Nzk/sM+2g656aj3htH
x8h4jpCkTucM+bnX29d+9S4yAA39oyCGpY65MJaqYTGkpHR1O2k/ingOnhIzCo5xniTPTY00LSz8
Vjh6FEiAOLdS/TKUXfmnCYL9AH/m9NkmKzzc/lWrO3D2o5Y7UGc0BKn8uJGvKXcUu2LPj4LKTWqz
h23ebtxRKT7etrn+qc+MLjzgODo6owOgchMwAO1J+qnvi6PjQR9yNO6Jxg/bSaBYx9IRUhWBVEZU
zK5GHmOdMjhxrUYlV/fa3nRjx95FusrwOdIs6kdD+3J7kZpwrbcsLuPxIYxQZs2ojQdJ/yhFjnqv
Myyt2TDMjigguWGBgKmbTTpz6VUovxhlI90VcFH9QMcUvh25DErwmz2UV048uok1NF+zuaJ1GVoC
pd3Yr1rcBS+dkYSf5LnO79QIUQ6pqZTdHGXoE+L/KOxK8xB445ggYR/0enQqC23yOpB5jXd7yesn
/GyTFyc8UKjblQ2bLN/Xmfc3Rdh4P6BjYR7yDyEkYbcNrnmm84+6OLyZPLXoNeMyZtt38+5ODYct
d3+da+Ahzpa0OKqQe8+tX5Jr/O1vc6QnGWJ1syMsT7aHsKsX7psHY9icH1pfG/MOZNwMIy5bfEY6
DmllARR2dMTpVfQ86YXe3r71tf1jQvyEM++nhwgqh0A73MLvnzTzO47LtVHiThDd/feWhMyJgDnJ
0CUvwhB/rLMM/WK8TOs/ZVLzoR6nZzHT5zat/3bb1kq5h3GGM2OLJ7KrkchMQyCM0kO7C+66o3mS
Tw3SA+l+u9ojvv/ylkMXCXSDkitp2+J89JBhZnDRkwzQ1PN6BNJf/LpOv4sB66dy8ntPr9L4MVNa
eR/U/b/WPRNMnP+YX2YJ6mD4/TjwpuRmhPA7paaTncYEx7f3dC3qgGWCVjcSBBqwuMuT4jPo2XZW
B5AK7UXHQXm9+RTGGw/k2nEEfg/SH7YQiEIWW9mZNLNNh8d46O0vlYZWcWIGraf4w+PQjPvbK1p7
986M6Yv0Si20ejIplyBhn/eBSyczfFKLfPg+Kl39zG9xDo09JRtBztqlPre6uAd6VZh1mtPoU53E
cs1GerHTYaObuPatCJOE8CO34Ao4MUZDOMcicVTkAP6o0fwWZ1Wyry1ra9h3dTUiP0M+iGmDZWAo
SVUWByGFl5pJXNe3xmcbydXb32k1ViDkBWbGJcPfLU4FVKHjDCYLQLKt1AlevlH3udaXULQjJOvO
cVDek2WNTxpQj0eHwswu7qrvcx7o72VnBVSpOkgjXGAOwU4eVe0/fFLqJ4x50tJ3mLG+vBpxNDDM
J/IBZWZ+CS30Qf9xewvWtlmUzUENiB7xsp+vRYbZSQbO05baH1EW7PV+2EScrxqhw011nvYsRC+X
y8iTHrHmnLdAqN5ouav+mX9LDw4FhvS5n11T8oKXLRrMlTtIn9ZA8g0uEco1i09bJH7C9CO0PDEM
7F5uMT4yN9FXozGf4rACZ49awoYjWzUJpAVsH5ki6PrLZVaj3w2Kgo8p2uC9c+r72lDCHULgx2yw
Ky9y6q0IYsWrUb9hW0me6OcsH4hIadOMchWINz17nx35PlIe6qmx3MaRN8qVa3fl3NbyNdDVqqnG
io8oclNIDd+ybpfqd3oM5xlpBRxLgZK4wctWHLbicgSXCBPrjphDXhLt5kWVprNEa7/W4+4uncv+
S1Mm+UOU2/nG675yTml3sJF0I1aG2vwM9ylJFCyVoDKPZeyEJyYW1F+3r9xalg+ChvYw100Qsiyu
Q6igTKLKg5gxoeOIVtnQ7aoR6QT1T/9kMToYPjDnEnVumuysb1v7uRbCCACPDhcmDZErpL2iRnKo
iATJCHbhqxhVDw+tiz7ztDO88riF9For2lzYWwTStKWtxB5KE7iCaT8PkjQy/TvK9scRGYF7PQZ1
jjhGR9EvMm3UyEfZqwuzuDNzJ+hdS52U+3HW9eNMOLdR8Vi7P+dbsXASFQjuMVPFmXaK6hiOFnQr
UaV5uW1VX0JfrtMNF7Gx+VcMflFpRVIZsfnTffrp7yTGfEMNDUDHcLe19WvLI6KyQRxz3q6KAk3h
5OrYCzrXtDIOUl8c7Ch9KMr6c48oye72sVZXsmBoKv6xtvjOqWYU2thTnBM08dFd9sF5LvfJJ+WH
8cwg+H38I/OKowStc3k3k9y0XrRTYbXxPRgFR0pa2qfbP2jVY4nhVLRrwFdR37n0x40PZksz8Rzi
B6FO1jefICMymM+tdvIhrv9seshmodO52zC84kfQxqYMy5i66Bcsnu26SUFzxkRiDJGNX2p4WOG+
8MLvduqVSLrvWPph61uvIIYgc6e5YwssGVQUC69SzFIBvEbMA6Se9GY++ZM3ZfvhLwj72Xd9l1Uf
EutOFLzK41ZbeuXlA8MmKpe4FOQ7F7ZlKbBCKQXVVU5F8KTk5fTB8tPMq9W22CfEBJQLcj35fHuf
17b53OoicdB8M+5DA6qbRKfW5RaaBtuuLW/Jua4tjrFG1BYcoFDAGS6PUV7LZVhNYpRMUXZd+awW
H/v6sckLYqaNaEz4m0XCB/s5hB4KRPoQtYgLfZY011GjRWrMNJJ6hPwJ0uCIQZL2uFWZXHlSgYpT
bIVJh2TDWpxPu0gtq6IL4TIFhq/T76DZPQ3BtFFBWTXDYYT/zqDxsYwtY8h6pGiyDXd2rO+W5Fdu
Uzef4i6KN7zqqiHSY644ud1VVgKYPTPVIaDpAVHGoTMgsHCdvkwO7VgVWy58RfSIkJw0ktlkQdmz
TBqA0BdSHIMJbXfKAUaQL1Pqou4z7e0P8j7fhQdpb3nJsd4DHIp2EVlg6OZHc/+vDz8sB5qQ32HA
66q5Wpd5mEUGjJuQ3xycSTfctLC2YJVrzxVivEDyGQkQokeLi61GaWpaJcUhISA/PBVe76afbYik
apjrpQ2HvXL6L4wt7rOk1DX7SugjqePwNTbN4qGrQu0+S5pwX8+jcgz9OthNeg52uku3aMBW3q8L
89rl5ZtiOTFSi4zBNvwDc/SHaPomTcmubNOnKIZD2NyKqVfO7YXFhWfpWyVs04bdja2nWhZiRn8M
xlYXfi3+urAifsWZU1HFvIomBsXk++ZZKneI+BCwDzub93gH1fox3Y75xKdaODKaOby5dBOYClqC
OQZNAf+bsjKh1inAKfbj7NmuQUEz97Zen/VTCtegwCkBSl+myU4Glc8Q0zQf7q2f0V1FlAFj0eRq
cLD+P15acRCuFndmbhFXmKC0g0ZMj3Re9FzTTYK5/tU/wCB+SvcBAxobV331mJzZW0Sp/mjm8ZRg
L+2+TuEvH03IzIg2nPVKrAjE63/3kMbu5SmZHXjjlILLN8T1oShhLmm/OVPpzc4WQeTKXKpQvv3H
1MKpoIIHZ0DMeh6AH1gvKsxOyLnGO6r6JzHmB2XLXn+MEI1T7+Lj7rbfXHUyZ8YXToZB8CxrZSpY
UeyUcDAn4S5Tkn0aabs4k998yIncxMm+96GzkWyI23x9bBhOBenwe/T3coctxe/o1rDs3n8PVQaN
qOvcXtvaQaFki3KSKHxoVwOGYxozqoSFrKBkptCS6RikijfCrhXABmxrtKgFWFXgtheO0rGT1CqE
zFX4ODL7mu2Ld1iwonsBlhXxZdOibmCdtF//YXUUM8A7C02aZUXHllC9SgPMEoSmX0K7cr4a/qzH
TGzN8/G2rbXbIN48msaQGtI4vvxWgRTCmOqTohed3bmFZBxLi6Lq6I+Hago3rt7KZzOAjkIKAl6c
rHzxDEjmyLBrMkCYBzHs8+jH2fuUx9EOsrJkqxa3sjBa7YToJvqyAKcWoR/zg/GkduSfMJsRGmUs
1IPWA/4plMMqN63SjWRo1SDz58ygEmjKy51MqsE0045O5Zw37GTq/+Eo8Y/Sab81U7NFAbVyxUBo
MDL0P+x92XbkNrblr9TyO305D71u1QM4xCAppJSUSmW+cCmVSoIjSIDzH/Sn9HfcH+sN2VWWGGzR
9nPbD+WsSAkBEjg4OGcPUhIQVf7FyuRG6lFV57CXRWKkVQlaClvdirU+5LsxFm+rTTqlZE4jAb9Q
Jr4ZKSmu090IfHHz1bygn+Lw46W4tjrezmmxFM1y4Awmm5CFKyHaBbnDPKw1VkYClOXo46FWYqMl
KZFgE8CPDMDE96u+pZ3QBqVFhIp+Mw/5c+7kK5B7XAhARQI4UGrhLMuWcAx32sTAONnBQJaFKEyG
UwOTa8fPTv0XB+mJGmA1tiOBvVWyaS24ukwAr3ntq4HwvdgEo5nXZmEh/JppPofMNPugMHp7I4a8
XvMXAR+SFn8Ms8gTiiHGDqwkEqFrrrmW5ntBM8VXE3lhqGojFGr7I/Pyxwn3CdK2oB7UJX/Meg9k
SGrqQdwWz0WWHboEUS6P2RcOca9U1TMiBpuGnU4rAidSHnQTzYLMdCswFzzzpE39Q+pVQdEaT2rX
fc6mJARI8ik35pORJ19GnFDEqjEMkEwK1K71Y9xnXwEZfWpdNagKdqEKdut1xaFyLL8zoUaTNPqz
rhUPZqVqu2ouUtD/TY8kXZKSNtc+G+Vo7/XRfFAqiM1WGr3u5i0ThbWTB09UdhBg24dC+2IvzF0C
uigoBSR/qGEMBi1dpA02nEuyER4RbSgzzDxKN+2W11fsm4FllHuTQ6ezOzLTw8DqJ/2q5BDyCpLT
EOphFtAAsi/jbfdsOwfIhoR55AVblg6rMeDN8IsFiyOq7/XOxYKdXOIkOlIUBTKcKks3zTjW98Yf
j3ixaOMS7Q3EHFnmH4P42BwNvqORA/SMGZWBle9wtAcfh531kIqUE30uB3XKJRwBavycjzC1hFBJ
eWvsURRug/jeAIvCjvorHIR8IxVbe566tCgEahiwsOU5UZqlAmNONGh5yg4mT25pZ+5rVf/y8cS2
hlkcFVR4Q2zBnpC4nV76Wpp6h1LrOUAK01bqt/ba3s5osTO0ycl5piGkTlPqF2ibiqkPP57NWt6O
agMcISBCgAWyfGpm2nam2WAT1I/KtXdNb4oDOkFfpeW5G/BQ6ISeiof8XhzwX+HfOQffjr58mJ7g
HAxQ8B1ccdRi66Ye2s99bG4gyle3Ogg2sECD7wX0XRaHoOf0KSyKELWlg1ZbEe9iHk5ym8+3XRBD
zZHuxfWkhy0s2lQUdrYal6uLBlrsUE2TCnvLWirzUrtmGorHKnDQyHFIX8Pnd3z8+GWupWWG5ugA
CqO7dnZBj1Eoy6QIL+mG7Ggl5Ve3nn5wi0PHpin+xm6DawQYS9hqIHQvoldMaSysBlXNNLavRDqf
mKFeIJDffjylFXoiQofUcMWehk7/suyeZnZcZzWAJFL9J9+/JhShNLxJI7ExpbWiCjxVUe1GRxuJ
9DKttTmSwNiA6p0Ip1C7Fzvme7cOkPIx6a7LO+9ma1msBknAtSCHIzUZztRGPbeuTSiN/aZuqvsC
/oeoNXoIzHoAoQb1YqvsIF/LMn15M+Cy4Tt4LS/MAQMa5vc5tz537ksPM3f0W462+fTxu1sLX3Dc
QBsbcI9zIc4mdtRRxNI/qMwCbtfBKDb29dYIi/AxzeDzOwwLnjotbjwQMBgfPp7D2sZ9O4dFCK5p
C00NpF8EvhSQETPUW9uiD56RKRuBeH0pvHlai2xk0hlgD/JpwesiMkE5lJUTHmqAt9JjR9KNY+y1
ynu2Et6Mt9jAjjlT3SlRV1CBqXMAvdf9PMwbwo5JiMLep0lDP+23mnAcIl1vyXCxtf7XApa8mQBd
CwDeGf0eljH1bGrQocqSjvAO6a42BUBEh8AQbdzH1xa+DQ0a9LMQRs7OOYdnLUg4Mh3R1AeL6188
s7p1Cu9Z5OnPRuS7v75uUCgFfBhQeGkM8z63zIGrFSb+AeYzs32gDoSvVs63Zso2gtbavKCmAZMu
VBlQmV28xqbq8OGM2zGdTmA977VhQhGqJFShAeTJo4+ntbpK3w63yCTBKx3aDkyYV3pIMgIttmdQ
RnZ2RljNR4ehNLu1SNbHBJZJZikociwrwVncuu5QYaWOUXLb3AofC/ReSkDbkfayzV5Y2/IoaqBT
B/Y9ahyLjcjUwu4rWdKrhX1RtOKbTYHzF+0WGG71aIOKhwZEJpyezkAwDEiEMTWRenHDuGjT4dqF
sS6uSrei0qIGG66d6E0mciivKhNh49a1YG3puCBE4sou4TFL5j+oAYrSQ9EDSj046AoVTHV6YIOF
a6k2dERs2ibLSs0y5OAkAcgQfCVpc/B+U2hlM1a1hypLcRgv3Sf9RbqCOZ+dHSwA+W5bz3otvOA4
x1UX10p5qL8fr89htxFrOM/jHi0mrrA7C5IvvjHo9aVKi+eP98baukEFVcdxAZ0tEMIWo5mtFnMV
64bh+t1VIuiyx0SdNsrBawAISNqAmgWCqcQ/LE6kwRur0jXRuXavrOeYEyNQX5Kj5/fYgEjGCBTM
/oTW0domlPR0RGkbkztj8pa13oJyCN0qyeRFpgKEUemnAF3It1dfben36SuLEwAXlPywD4FnXz5N
r1azsZEejpCTLf2BPja3KK9LBWwTg4/75/Tg7LL9cFmF/ZPM31nv51+L2/LHcKgANtptXVXWnwBC
uSWxgOcN6QzSN+nodsDlJUF7CU9CEh/ahMR3xU8oA4TTvik33vVKeoPbCjIn2ZvGDW0R241iqueq
w35RFeEb5d6Cf/PHa3bt+gdiNDxOZHkV/LRFsNNGnc2TbFr0YyQlhKzvbEcDJ3SKsLx0dq0XdI/N
Aa3ZnfaDXlpf8y08weocoYoj/eGAWF3yl8vcshRRNkC4oH9z48DgdZ9ZQ7qBuV2JBFKJWXa9kWmg
CfB+b058qCbBUvTTtbolaen9AJBoBj5OGYNaj7dwOyuhAKw6U5LfpJ7/mRQd2kKeNTjQU88zvteN
jkfQWqhOs8e3KPZrM8PJCI4YzGPP+diJpSkoRyCvmYZm786d7xmAK0yIq9Onj9fK6qRMLBQciysC
t7mipWacIL4V8bGdL7Fz/TLems7ackBhHO0ZbDFcLBdBlHddjTuRhSrypBHF/GaBXvY3pgGIByiD
iGZn2YSh927sTuDnOJ3DL1Ud7VBHg171mMRbxsyr7wYzka3B1xL8+1WnzWK2MlkW6vQ8Epo9QZEw
fnQLcdtUzu7jaa2VUXETB9RVAnNQTF0EC72ljclN8DyNaxoTLXD26TG5MtHGyA9D0J7ab8O+CbeU
Fdba9ABFQ1YavGv01ZZnrNolkriMa4ssLUr2bhxot/nBjNS9F4wbhI+1w+/daIsLX9cPs2vnMdYg
I+lpehAQ6VRC9S7dDZF1hGnF3TZhZ23d486BegoEDyBGtjhwmaLXyZwCiGRZfR8oiQkiQd0DeQ4y
2UY4Xp/fm7EW4Tip2UjrGHWqyZ+jQgT0h4lqNCyNstC48nb9ybP94Uupboy7tlClaoUL70rkLkul
NYisNmYpgLVw9eQ462ZYFi1R3CIYhmkLcr52sAPcBGkY08AqXUIa49SqJ1326iXdW/KRaTQnRFgA
Cfs5ACUxKcJhP6k+fNnNLYGVtXeJ0xs4aQ+YPGdZlLa71DL1GTdeMycT1a950u71XN/Yi2ujoGEJ
9UGQMIAVXQQxNg6gluBDJNZ0B7gujjXjoY+33LVWYqXUVZWIcxDYz9x4yjKd5zYtUDxS2I1VupcI
DFtAo5WV8SprDFQh9M1wmr0PYQo1hgpkUsBgUrPc22pTq8SU3SB/yq1xz5V8/v5xIFsbEWxnyOKi
7geKx+KSYFOlNSYVnpxeMxxKMf1gsXeASYjriyrdiCcrLwoLEDw8+ZKkvsL72TEgbrQ+g9ia7cz0
WoU+tWTbageNDepfXxMyaceCQPPwXFIq7dkkjAK1fHdSSDOgmpLpd7WmRx8/vbU1gcsVgH04B6SU
0PsZzaKYElYLNMphFkYmwz06bjP/9SNU3t6kJDs4DWdlm0QvIUP9ekNOTnpREt09Ws7DX58IuslS
LBxGC2dKOi5XkhiawYC99NPXcvYeRaX/DWQBpiERl0iAz9HVjppwnUnMl8V6YkEmmJbFxqNaex8u
dCbwD3QBcMt//z6ylOelmeO127x/ya3qVtP435DscN6OsTgUlcosTJrJMT7NOnGieZ/72m6K6lN3
kKj0rdbe2q4BAQkkZ4CZz4Hh/Zg1qJBgPGhLg9g8T1fqoHxCUrKxBFZOCrRMADHBv9LIbRF79LGY
dUV6ARvaeGdl4jarMTWv+O7Ow72wpg0a5Fr5H/dNlMug5gJ15mX5X1Gt5jdtNAlz+OEWEz9xw+zc
sDQm7cuUSte6OUNH3O71LCigYEvsTJQztHyU5KBPSTeCl8+Lb7pjJ+HH22HlmaOsgO8Fe0js7yUK
zBO9LcYUz4J57g5e01dVwmaIGm6pqq2lka6ELYHELslMy4fe9FZbtTPyuQk8JlyM9Ada+d0V7M8u
rZ2ZEuXn8ENryDbdYG2GqIFhRAfZwVlDqaCmggZZimQ5bseDGNu2QboMrdlJqfmwkfCsDQZfI+T/
4LyiHLxYWlXdZZqQZh0lzfRDB1mFA+TBSpKkKvvrEQBJ1R9D6e8jgK7z2Uo8PFAtxm3a0eN8bxW9
s1EGXpuQ1AmBX5ONasmyRorXls3qiE5I2yanKXYPhcPvLC4+f7wMV8IZuChAB0KqZ0W+eUx1VTSy
rE31sidpr1zU1abX7ApiSRJewBDGfRatsUXM1IU3Ng1MXV+ZpQJ2HxKxtG32sZJooIKmgk+K5Y4l
t1gDeaW0VSdDs1Upd71Dvzj6wIijAPvSwyF4Y8XJwvii9vlutMUyKMRcQjFWwwuq+Y9yLFGFqPqA
wfV7TKB2NA1lTSqVffn4fa1uZ5jsIIdDsit1Wd6vPm/Uc2qUKIFKlm4Zwg111MP6ew0ew7jjbmDv
h331qGb+Vglk7ekieKNkj6uhVJZ9P3AnmJtOBXizdalea8qjYjOS5Gi261r08RzXlj58gnGZ0HCa
n3mVcbfySgnzx5pU0Nnnmnow1TQ/KlNRBh8Ptbb8Qa5BS1NqmKO5835SNGm6IkswlGUJwqHjJIph
Y4jV54aCHA4gCaRbvrB2gh9qroKu6k0ChfgK6H6WvVBD+5Qz+jd2M0rJ6M1Ku7IzXbGOSr9YC9Np
6Keie4lRbf0bz+uPAaxFLp8XSK4HKe9bmJdcjATWuRvRdeXlo7QC2LIsGmG9Ld4INCxHXIFwOa/m
5qCY5X2nN4fMsjZyrJUXDw0SIIvAd0eO4C63UY7CQxq7QDukw6mwigdusOePn9XZTBCKpIgVzDeB
EzmTBejqEp4rDgqhIu4f1XS8NdlwbWTl8eNhzpIqDIMHBaiwNJFCGv9+Cac6S+wmwd1UAW00I7TN
1L2ZMPcwW4KXpDBKHTfx/C/rrWFYZIxQ1AXlCCJ2i2Db6iZUXCU9YK6FH09F0ILR2KpbgkJnuwfD
yPQFjowgqIAJ/X521tj11I1jZC+5TrzhOHqCaLhwQa1jY2kvDykdODPc41wDKroyV1osPNuEvHMH
32viKZ9K1h9mBt326vPMJqIOekSzF1FvMrfkU3p7iMhB4YMLtgFSb9AJF08Rqg5KbUMn5hWmnFzI
Fky9l2AYGrobdZrlebUcanFe5QbKUHWCoTpP9aH46VtGfiwGUDiM5tjx/nZOtrBoyx2wHHKxybD+
1DpVcOWz7ISoOIbr/lart1biGRZsOYzc629gn7xpqjZlmNl07Aap76wUETSypm/a3g5gnZYCjUDy
m/JeB7AWZKNtk+HXouhH73GxeGY163va4ytIs6F/K1pXUXllfnV/pGagHoZn+gTaBYanYeHzSL3w
AqkK7GhEvY3D4tE8Ae6/aZu1tqrfLjC5v948m6l2uN7Lq6RSjPvZ0PfN5MLMigKINLHrlEHLJxlv
Zz5tnHpb4y727Zg7Gjj6GFfi89AM3w+RFpr7LY7sMowvX/0i+Jlw541nimEE4Mx2nBM03D8Or69l
9o9e7SLvoZqIsYblEMc+GsI5eNXQdAPJokl8e5/dSjHnytf+YilLTg1lH8jYwlz53CyDU9hvMurh
zeU90MpKZ4c5pHqhWpfQcGOOciMu5yhlO2SXBjnlsknjNVKNUVbhB38M8ltwhXzFLy5EAH/qIE7I
Xy04YG4oALxSQFA8O+s9Z2aTe558bVXPn0uWPAoFPlKQgDlsTGx5fLwOhAo4iAxQ9oM2z/vljycH
u+AaDZvsMr1V/WEmEiNqBvSWJiACHj/XeHNbDam1gIT61n9GdRZZEnpHTWbmGFVKhygpyZ9giZyg
Jg6gS+6j6c2JNYM+UT9JRYnpYuvxroT6d+MvThXRZL2bVRhf/abEn6uq3zm89Xl94Yo5qLx29/FT
Xn3IqIZBo076ui272r1qg5TojNghXuanDEz/8asbf07dLPp4oLOO/evrRPdV3vGB+122xBQXo6CC
jAOFDKFqE+mwikVEJomR4Fd/81WimoxquZSeOqtaogfdqI0mF9Ah2Q9IeCvifKHoTVm7BIJ8CmmP
zcHc92pN8kjJg4YS77B19Vqd99tvsYjiQ4amcKriCRcHKzK7QBO+FAV3dnTf3RTH4YvRbsTvV5zA
IiTI5uN/Jr4I4Ko28JHB6Y00IRho9i7eGYFzMe/jXX8owFeMaNAS2Ejfih9HBjIHXPUKMobd9fbp
esbll6/97XdZRHlwXotSGeUCm8LmAagRWhPr0QaiPQ5QJCUxGX8qjp9e2pfep5io9/aFM5DNXuVK
svbuayyCSRzXOm/zWa6FdK+//LaXwdBOiXqxZcx0Jj+0mLOxiCGsblqAiTHYGNlH8bPQCTsJIjH8
1X56LEt4wmq+5atkG2V11gJejr2IH3ZHIXpZYGwJ0e4POPCk9pC106GnQbbxeWe4ueV4i9QUFQdv
rinGM3fFTRWM+zpUIw2qLxCB3TgR1kLjm6W07G7nwnGoLiNIW8HKWziQV7Uh7TP1P73W+9QX0Iwc
+83q5FkbeDnDZYrKC2Y1DoY1d1NYJUF6Ictgo5890T0ywqM2En61KcQtF+QHe3gpdcZ7RYtf32P6
M9OJmENLJ8nFdbOLETz0RwOsoUj7af3Ug/TPnPJn9fflrBdhq+PUFinDe2U/6b0JeKcEemJo1/Dn
gvw5D4ytOS/iVpuAcW3IuGVCnEU+ZFBe/oSx8EriiVgAMLAUPcT/LK42dp3PvNAwtUpggLmBrfhW
M2vl9vRuiMWaYVOeN0kmK8DjXZcl4Zg80ln1Pz5Sz/BiKOjJkw0as+iT2GdV+qZ3HLMeIM/DoZMC
VhISzGAEsRSXF8CA1ciN8qg8FDNeVx5tH7Bnz3Ex/CK0l5RnruJheKf9QqvK7/t2K2lYGwJEKBDi
0KmFtOjibuaJ1p6LoZAzlIAWQFQP3qm/yP0ugB7ehTb4Wz328+2OWb0dcrHwp9zk7dy/DtkBhm+D
/xh/TXazDw3zAMRHyGtsCsad5fCLMRcLv87FIOwGY9pX+RN0FF9voX5LVL638Q5jf/M83Hqwi3en
WGmsWRre3eDb1Kc6cY8dQgvsyocAS+akBnm0FdPkk3sX0hazXJzBSgNZAxBuIVNnZMTJjQDmmUHR
ZDDX23qLq0MBPwMctXSJWzbOLMhrTKxHOsu8fJ83qeI7iTWhYNhHVtJsXMHOcxxMDH0eBxpwoP6f
sa1LJ9V0rmBi1SXdSaVpNeSBvdN9IGquZa6V8MA4sRQ5lh4oh8xX9vPXj2PBebx+/x2WXCIT4nAF
dV+XbXWwfxqBJGdNNZEFqXpXfds2kFtbQmg5w2TG00EIWF4dOsjh6l6BZwxrt8Asvlbg671O6r+e
x/+VvLCb39aG+Nd/48/PrJ54CrnZxR//dZU+cybYz/a/5Y/956+9/6F/Xdcv1V3LX17aq6d6+Tff
/SB+/+/jB0/t07s/hCg1tdOn7oVPty+iK9rXQfBN5d/8sx/+4+X1t9xP9cs/f3lmXdXK35akrPrl
948OP/75i2yj/dfbX//7Z6enEj/2P/+7pSmr05flj7w8ifafv5jOr0Bi4LHDoQNXG1hu/fKP4UV+
Yui/etCAgH4wJMdh1W3gk4rxlv7zF838FcQ99KqBvYegNZxKf/mHYJ38yPgVAriIsUAvgZaJtq/x
y7+/2rt39Mc7+0fVlTcsrVqBnzZlyvdun4PcBdUsLEjYEp2Xl7NiAnzYhmyDjXTNu/eSqWkn0g66
sO9orQ7xJbzLnYn7bmGMVAlGA/JJTehVTGu/GomR54FacDcPsyKJPZTFdVepPo+KCqGzYR5Hvk9S
u7FJZ1Sqem2iscF9QylH7cRrowBrPY8hzTz0epNdgVcurFOvNHryZeo6UzH8skxsdw6Svi5SdLU7
XegaGXQklOkOBy3Uzi+sBnod5rVTaeYI4dDMqonKkAKqd5nXG/R+Gto4nY/60FEH+heWlWeQz6xG
pVW7T70jaBH7Ta/QzDtZpanw+s7IIYIpflQApxZGTuq2c0Uduizu7OnUweGdtsc4Ltj0CIccR0Sl
3Rj1xcAbwfYOHXiCkm/Rex1p7SFrbzyuw++ssznjewVI0/KGKhDFzknZFj0KtrAFzDIAT5OZWcGM
DL395o0eciufDY2X7j0KDx7UE4E/3PPM0gH+S/joRACQxgpHgs0gDFqgP5KEtS6KwIqzVNmpwBz3
F4bW0zKaTL3+4fSto+7VJKnUL4BAAGNda30pvgx1nc2+DtkV79pWx2w8UCYs91jqFi/u+m52aGhm
qUGh1ONWejiIbvBqMsCezEaBFSZaLJH6KcMQpl7qKTfUMvqRhQrP1HKnUzhkRunsFHWUFwrrDnHG
VLCP9NoYvrWDNtu177ZsZtxvZpvat4YNZEGYs9aup53SjvF0mqumweVoaCQQHvTOfjCuQM7N+xNt
yiT2K2uiGiWDBfibr3K78E6gH9Vin6NTnr/oSumOvjF7fXxttbT9lCtN8ujMtvlij2XPLnV0jzBJ
bvbeV7PHg/CFN+MXdibtK2I2aEATo6as3nd5Qhs/z10b16fCqr42o5pafqskE6D+ItWKcPRoCfpT
1tsOMa1GgwKDVZT1gZqpaVehliW8Czs6AEDl26Dt1QeLOyIJ40rBK+e1bcWXHRs9dpF6wuzv1LmM
KfvCWIFcHns9B6g1r7MXpYaf2GHEG68IoFJzsa/jsdAjy83m7IfbApt602kcYLaWt0pMasBDdGjw
ZUkK8fCmSX6iYCfc3azXgx1NUxKbmZ/UEFa4BiFnSEtwYtIZ9t9cQ1VttgVsfmDnMTXjNyjzDCwn
DeKetVOL0nQg7GfU6kPeV9MLtr3b+8zVUhFkE0/GHmmL4tHAypJygGH7lApkT31KdZWgnuUNgRnn
BWhig+eWwManPK72fLJSdi/rFXVQDq0udjXWKKh6tHRMRgy3tNHocPJ6DgZJVwpKA8ln0OgVzSci
apP1odLYr7oQHRdXQk37eof0HL3aFPHG9T1YceIH4iRBcaspePKUFpAiholkzFtcoGyv/+TaTM9S
v0p6TUPZTXOSXQsrKfYN02rtJ7sbRHnMhJpRRtSu4jQsTXOc5lCBxD4mFlv2c5E7V47KjPjZM+pR
85O0VvqI5czOItEXlGL9UzfKCjjjwL+pw5O11EkWoRjcSXyr92geWlntDsSZp7m/pJTq2gleJKZ9
M7eK01w5U8EAL9UF/9yXttZGszBnLaqQCsW+qzajiNIkzY3QdRN9JnRuxpqIcorhVqKlbeHPAG09
pCPVuT9U7gz8cj9hdTWiAjeHJoV634M6bwVdByD+bvJMXl9Zhdnm1zXX0xbycvnc+K0L0JlfTY03
7XRblE4knA4z1ppeJdB+AXEk5/pc3k8K50lUMl6o116L29Z13ec9A4+Oi/7IpzmJb2dBBzdse0+L
D+bIJvMSxBFvuAQCgCUPQw1mjK9ktIp3elkrPxDSkC2CwTnCzCBzpDvDYA01JGBs4RRBnik/qzlp
x0crqetpD05PYoWwftPVYBLOOO6zbnLYTowxLVJkvU2r+iK2rMohJURWUHxkzQyub5v3/Gip1Ggv
gNKY0ou2zR7HSUWZqNT5ld3h5NuVNnOz5xzVYGcHYZlmDsDTzWtiNHme7SarN1RFCnV5RQ9bDsfL
d0yoIrtTBIOo+KVjxvZ4U1SFG+/VvgFKyq/6uvPYfWl2Q/ytQScXEq82U7BriWMmWXU1114J3Jld
wZKG1lryebCrihPs0+xJL0b8Jw4d7BGC21vqBW0lBIx8S+F1sLrT8uoTWtcaDZOWsy7KWJ08qbNu
l8QxRGoemFEPY+SOxvBb9+X/p42/vOqo/L/zxrsn9o97Vv7P/1FeWuWGp9VzWr/LIV9//rck0vnV
hDgUkEiA80IYBhCyfyeRNj5BIujh/wX8D60lfPLvJPJX+IgBAQr8EoSQpQrEf5JIRf0VGvmQdME/
AL6ByWo6fyWNXNzDUc9AmuqpEhAoHWfOAKBdWldO6XyFBtgQzD9A3TSiSZDy2O6bQNHv0xs12Iah
me8vjr+PCrIY4ETSFWIJjYAxYavBc6Oeu30MPC108oBc6IlivDBxX+Tfa804UhMnsmr7+fi9y6tI
VJ0fG4CntrhtQXBN1a6d5FbJngyH+6PV+r2xb/T2m5N7JG960qCSRzOcX2VYKUPQYRM0o+1P7bij
5n3fPJnTGJUq7GhmM4AdcWR42Em2cbCAIE4+jclLV85+bW7dmc86Fcj/gb7HNVYHpEHair5vuLWD
p8Qz54TCsqjAOYWKUjPeWpkR1EoZdGVHss4hRZsR2zsaDArAtbNxlZaFjrdXh9evgNsJViDW3xkL
2tbFnPY6EtC0CJIcOjtjRSAaT3rvyhs3e33vX7YU5seE34wmP3/TYK/0uVAcjaPciPJZTmybWBcU
BB+T4NTUGaSuxDVF6P8+3b65zv1+Z3p7R1p51NI0A01NlAwke3jxqMuGqzwdOwLkQZjX7W3XILPX
0qBM+pu2PNo9xEf6XaNqh4w+e/SnNnbBx1/hVfPw/aN+/xXk9f7N5Ie+NNK271AAGsLuWB2m0EJb
/CqF4xLKT8c4aII+5HAqvcwuAMSAX+n8kt79VQkUKEpD6whcJzwL6Aksae/AsngerzvkbMDwxftp
HgJlPiKpC5T66eMZ4zeera73gy3eN+9oMTeiI6My3sHzZq9W6imvtQtkHdiKj5CSuhKVGjTlGMaa
HtgU+C+z9u3xs4HjVpu+qA1QCiVEHbuMMDCyqhJCacY97a+UAurU2RxytwBX/7urpJcVBOSSyg5x
DyBtDPFVRg8O+zoMkDVqT7EDq/saAv3NhZ4ds4kSI36ytcTX2k9VDImRFlcAZzgCsgeKrLZruLIr
eR05leFPLuT15564KZrUGljfhbUba+gnGa0/aUiLgNMpjMuS5kf0UyITSVoMkVk7Hz8Dxw8iVx56
0BN1nDqsWsPX9WqvUVh9VjZp0FXJvXsHcQpJGPEyL1TMH6J7mWDopFf6rQd2hqfGpMnHG9gdHoAG
gPBkTzRL2fdKHzh8PEydIGbSfirqnkzeTUrni9T4pqR0n/MLL8ELgFvZOPpNXBPw2Hd5qV/M0IH2
Ksj39/D6Kr638TPSP2ICKmYrHWnQZEGt+VSYEPaLve+FVu6heXTZe25kTc5JM4agaZww0b8lSA4N
xX60c+4DrQ5q1PcxTXzYsJPc1fByGTTJTF8BwHyKn/BcCK7d0aR/MVQ9mGaIU2fpoavsh3bIgqRL
oZ1bRhrTDymy3GZ0/J7XPlWzG5XOgAw3e6XWrkytv5o7/dJkccAZHBDjn6APgsuKKkpxMXoYK8Gl
otAi3sDey+zLsJ/Vvc6Gl3QOUpsYug9ZEX9qUIktIDkUf9VM9KPVHnAy5dtcs2hklc8TmCApJQqm
44WGS67JrFttao9VQR+AhY2E65EOAGahQgmeKaTX+sADcKJg6ZVWGvdzz3awswny1oogiUr0Etcz
MGF1Wws8cLHLZEIf4VETRQRKWGCmnz3FDKrUDNMOCAynD3Pws0ztTiRHHHBsQF08f6Rwum5aeCCY
LLIb7yqnDWohul9CVNxyvgJwH+UKxQFn+QW4VqhqoQTAcMQ8lwbEievxqDHzlSo9my6iMID5YwzF
9f6K0izUaiOaVVw8Ws2HqhxpRXlIcZGWxExHrSPdS4Mxp/6M/gqy6qjgJ1v76YmHqfSO1Kivu7i6
Hcd72yuD0cPPmJY/2jele2jwoHMN3Eo7PShq7UML9iJuc7+OkyOuc3jR9MZyyiMD2Q4QG8hI7Kl7
oUCqkc/Xbq0BTX3bTzApgKK4qkPGvGtvedxfCq9P4LbqPHRGdhJ2F8UuLin9CPsezVcqRNW4jaaq
u1Kq+FDnww5S8499xr52VvY5pYVvWB3qD0+xpl7HOmyH5uzgVLPfDPnOoldNgWtjC7hzmkXGkO+n
Mj8m1kgU6zEpzGsFi2zgkFfOxutmKAO4jpJmqi5tiz+YXrsfndG31DqY1SQQbkmyhu7qcr5DSe0o
qBHkI48s1cF5n4aZMWJmha83p6yzTqiOfe6VEdHssi1wImj9aaTPCUJJUysR9wB/ZC8egpOAgBXC
3GCWKMCnPk0vci/2KdOIC0UcoajwvzT9oZt383hqm4IMNtKN+DruUKiHgOcoLjP+BBHmUMfSAgxG
e+RafJOK+BLFFzwb+GAYkIQFcqNp89Aw8itWusQcIUveJ/vJqsOu/L/sfcmWnTq27b+8PjkoBXQp
d72jdBQdRjhsAwIJkJAo/uh+x/2xOzkn30g77JeRt/9a54wRjmBvENJac82Cpiv1/0akfwGkfz64
f4P6P55XHyY1a99CJtkpTNdh0PAmZQYDjHyzVq2Sd/u+uPcR2NlE1gFJwjtoZvrXIiWfDRd/w/r/
/hBgu6JGA7H24yB8kLWmJeo/dVDp9GXdgyuJ1i/28uAZXqJQREfuJwXLR6x/uyLGYiYEkyjFMWr8
tVjwkEzIYDQc1e7DJK9i/mR68cc/jxcb9KBNDfyR6sUGSqzBnSJg8okrhqT/rMz4jRaxfQGIc8Fr
hnAc7LwPX4CMCmEZ7RTZ5m3ll5FSb9y1YgAmO2YbMbiuyVzKSCE+c8H20n5aW38cbeP6EDWi2gNn
HRYfH4clZoWumnfTX6wMewukgp2xGbHhpI/eGm0KkC4Rj3TeQWeNl8bdfRqZ8xGVx5VRcaJvgyGO
66Hw/PUR0lVObdN/lalxnR9Q3z0MXQTgCOHvy279LC/k9zoeFkYELhiYT2yShg+3263WznSm95mi
egquLX8Y4H9ddjLm02cs89/MabYv9vO1PowyZ00p96d3WiMgJMxISnKIsDG5rWKZOlmfWUd444By
M6d13J3YfgHKkfk5KAyfGuX8xobBZ4FzIKYzYLuDdvnxe6Pi186kv9mtGwfyhpdm5tc6Aov3NPTr
nnAZ1wx24IO3H8bPTM7t38tbDFtgHwX3Knhz/6ahkgznjSKvG/GnPBava9YXmM2BdxQighauTieV
9JfiawnuMhJ+n8Vj/c18nk4oPcvPfcK25fRre/Hrh9mW40/tBSm8wV29f36YzUR4c4UgmNl/xgr6
jW213fOfv/aHXkqyFtGD3qubNxf0zDZcYDE/51cjBeZUx+jLwdGpcM6BpVN9okT59JZ/aKIAPELR
7r2OyYxuEebrR7WA3dZnXS52fEmLk38ZHlm8tZRLVkTBEayomzFf9p8Lgf/QU/56H7xf77jHfF4u
BPfByWTMbqGKrWMSoWvIWhKrT+0Cf1Oz/XXfgxBZ6JDg4B38MM5vp7rBXOG1OIeJgHuElRCFbiba
qHUOzKAQMytvPlem/kZ62S6LHRzNuwsXEGxov35Nywdu2I1vW+LYFrzV3/dNvEdNDIPcJfZv/7ml
HaUZzfDp2A+7f99F/vE2wxQEVepmLvabeGYiY4F8Ilw/yPWp/4tpM2X8AnlY8h/Q67bF+/E1goH7
ZocAAfBvejpWtPNgda9/+7nIXBGQu7GBZDwlcC14+ox9/IfSAncXDqEgMQD9+11U183m5P69h9S7
Bm7x2Ub6WhJ5Uxzdr/xTZeL2tH77fj9d70NLPkwYBRneK/VOgwbqBp9v+vWTB/bZJT6cRQ0X7uqT
V4EwAQKo+kudbpQMck8vy2mM21sIxz+R63zALjdg6de7+OFIsgw1mh1exSZyb4cvBsjjW/aK8uI1
L4Fb9refb7jY5P90KwPI2eHy7W8unr++GGRtTFC5X5Zqihc1AyQoD3RsU2c1MMN1klbMecPH2GYh
oCYbgbcWlIA1JEXYn+wnWn9t+N5t3oOepT2aZKMBdRhutGRGTDoNM8wIwmGMuY2+sAMPCr7+ltDp
5MMfXprfIdjPpWj2qAjiwcW4v11PZfgt8FleGUvCkE/R07tmG1uQb5B+AAN474CALXpC41geRmpd
+y6IGnuMfB+jxfZmVjvNeBQwerCRHVAO1rGowie488eF5+x7ClwWH9QJocpxrb0dXniAs0wIOJeC
CuewvA2WvduPtx6mvz28A6jjRyO+c2vJyJ6qV2Hs+ew9FF67D1Y/8mFb55r62eVhPFrPnlvtUTIl
a/sUyjLpzLPEh1vxkWAoCOLAw7J+65mMK3Cmah9CZQbQzK/B0odkSdr7yudnRsE7p32EPsdBTmK4
IpzRALi3TIlZk7jiB0RKA97MWHg/cSfBmDLz1BdzvTLQoCkRqVrG3AkkQgcVwkTc3WQdQsT5FN0Y
F/RpYhdMVPIhQI5Qo0A6eOvtMnZqmSLcORoX/07Chsyim+t0Eddo2FyB0Gx2agqyU/6QjjUOpPB2
6S8MORGueyQWiAXD+2CyO7hgNiv44iauTpFeCpwC8AlwgCnre3EIhzZvjceAGGkA/dmADEJR2Lfc
aGOi5nQT8/c9+lED/fIM/dgzr79MmLN2xDhYSqSFixviAPCY3/zZzlgPWX49SmTMFVHI+d73mhh8
hrNyvRtoB26D9t7redzNOh+hT5ioTqz6ZkEXj/l+QquTSxpMKXWkRHuj2Xwghn5eVyO223cLEdcj
5nLB9Nz1+uCNdIdR4E6qIilCeMDIu6nyt4la4rGHota7ur3QNkwXsFVqAYZvUESs4FFh3Fh0yewA
mUrhtR+MyCTlzWhfHNCB3TMYLZF0XpwZg+f+Aas3rT0sfCkTPs74bCrtVLj3Fhkr+8DqOvJCdbPy
V8MP83Uh184X2TB4R8eBuYOBIK/66wgGTDcDenJJvtT9nnEDvIPvU9nFZIHE2rxQPSeenN4XCxFq
BouLKUgWeDX0ZhNLkA369qWqARjVJw23ddN/APElH+0GVIEf3LvxXJaME8btXAAYEjDQuPKhfkPD
l5YOSdqF78f5oeoXJHwCOuofBbNSGtx2aGCoU4JkMkYNppcbxJUqI4jMBuI4v7hrJIsg3sZwZHmA
CCtR1e1IIYBoRYaQmsG9dbDgYZEQhT4eDvC4kVgxE0fS+pFdhnnZPtuwd5xB6VZ9k0jqZIM9wRMe
KuwZcGmQgRcRU+BYOjj3HubRlYp7lPdB01/Gosyq7lur16yYiyT0R+x4buZUcxxo7HikQ/4JyLKA
LreYAse6C91xV/L5EbBEPAt+GUL9bJEmXjHGgRHufh2A7Y7Nq6EvjD6pccpKZHRM+C+ZcQfcIaJ1
mSENNaPQJneemfrLCiNscTYasAQwwQKFKJ2tMJqdL2MIKQYWUe09YCAOQyeIR8kKKGo6V2b16LaC
xEL2CQ1vaw539ZAeOkn2Iw1OBVop6f2AV/O+UfOusWhEe1wYQhpYUsRyHPeNUzz4/XQcQjjcF3q+
MkbvEbB5koOdeNZ4qI0u8ZwJOvDxMJnB1bFga+3WpxrdLwWqGzDMgMcybm2SrgPLBDa9tS+PXWHm
YFGd6wH0vo1whc02aN/lXOZta8U0MKHCB1ZbhX0ymuMhbPG+Kxrc+wHUlf5Y432oaFTb6owzJkHw
dLzMXQY5+mtretfW874VC84qpMhiFvXWQwcfgkTZhlHPO4BGsDdCE+0AQmWed1KeE3v1E+NO7lry
bvWXpMHJFhpOLrGvUO9YUz9WXZW1LZ6OoV/d9RnyqigcL6aLjUYsEe3sWKvqAVBL3mJj0nrJYRj5
Trv3WXQxuAnZCB43Y6AMhcsh9LpvjREehn56L1Q4JOi5r8qETrUU2H8DR71yTWEs5eCplki3jwpe
71dneXfW4m4CZimAfo3yruEDIhcnJ2tI90NvP2/s6wgoMtaQbMf1DN4BXg1WTUk1YhZVIJoFegeR
hUriFdP+rV0bLy3spMrueVtrK/Ql27kXVurOFsj5KINnSUZ8FI50dm1eTHyVfsTEY7C/2fPJmh5d
1eQaI8i+tiIOBtEkjHQhdgxuUFQB5HKFFfdwYWLLfVfaqdUWqTH3iY2V5jriVPEmCzaElqCXBqCL
7JqOmbklRQzBe1Tj0IL9VbrifTJnGKcjZ6dpXh1oijUcN7zeRf4WkPujCUzZMt/8abiG5cHGwcRr
eVsKki5Om1LYrc4j32lkr6W0lvg+YqcxebTpnDVivYX/e7IsoPpOVTq6ZgrS0YX63X7swpsWfijS
twGYr1EwYpbAnmHznDrYpRrxpEfAeENmDzjVfZnMHnYSicWsogqxL0P30m9rlT6q+UrlTavO8/Ro
TQEC38x07p19ST0MUyig0iAKKgiItYJABOFKrgZc/1VYNzUdAFTfFQO826tHI+S5BOTL572yIKIY
qx0pw9THIh3me1mYB+Ri7KQFg/7pK5dfHb1Xy5A0y8kBAhss64Gw14JDab5AIhWCJmnztCpFzBSi
bJt7b5yikgWpXU45p/OL29nPpBYnWpjJbEwpLGj2wphzD92qO6G4UeNpKNQXbeoItKvYH6+ttZcK
q0EKTGVYvIg29dSOs0vtoMIAcYeW3U4QSLHbIuowXqjJLcrh3LBlOnpD5HCCocmNp8ak8SzsASWO
JmjVVRuBOQ3sH/vIAi6RBjLjN7E/yVON3ORJDt9WMLRogTd9AXGaPghxg5IN9CRAm8tDA46x6Mok
CMfUIbtFPljGW/+XVS7SKII3XrCdiapuXJ7r9Wk0Puv6/thEBGjmIZS0YG/xAWTQtd3WKK5lamVG
5B9pYlzgy5tv6EKdVbmRfIoY/gFCw8TnX1f8AC0oBu7gEuCKRT4/bzG4bbI+bDgzVimAHMxBIp6a
Xz8j6f8OxaJ1CUGbh9ePDerjh24JNVfr2MaLni08sBe//18DyTb8fdCfbM6hMH38cB/njgmh4OLe
QwHQfifu/t83e3/ogTBGdmBWCBcIC+35rz2Q8pCtuYz481Y6IQ5FjTyfph1BW/Dvr/OH5YDrAMcF
m9oFqvvhazAO2ayaXs0e5Y998IYn7n3mivWnVvyXa3xYAE0wgD87v7pnN2eXChbfKLNPU6bTLd6c
55+KUP7w5H+53od7N42hgKHaK92z45gY75sbKJkisFRz54dx2IJC//09/BOA9MsFP/T+M1HYNGdA
hFNaHEBchWhhC9so9t2z+7wkhfEf2OX9YRCAYeZPT+7D+gZHmLf2/KoOzrOXSeTYmvvwFlqi6D9A
5P7wChNwO7YgaxjugTf162rsex6KZQY6WF/85xVJfJuInNzgSL5XQKtP7s58KmL2ifvYH5/jv676
UX26hnbnB/oVZuKJEHUqdB9/8uD+uPp/usKHUQKMBmvbml+Rz+7czO8B1MV1qncYD6FBst8x5YfY
zPv2yUU3wPgDUvTzzXS2n/8EKLetlNqbXze6irwgERg8He/VzrqsvP8U4/vztXzIAyFtQXTTh0Vi
Kas3DfNVZ+xi/DM4d7rp9l2yfIq4/QnPhIoPY5kAUUe/+zesvvJV6L6aB64OZXCsodMmCbkfTsWu
wkRKx/3BPSFoPR725D8wXvvTatnSzVGR+fAA/ui6GpLV6VvyGlQCHfq75M+fPLZP/v5HB1lkqPcT
L17paYmX9C8xHY10hMEv9HTiYNx0f6/+/0/+/D/Wlhj9/yZ/5lCJ/Pd/ff9ZMvTXb/xN9zT8f4CY
HWJijIVmQtrnYE3/LRoyLO8fDtmmr4gS9/Gu/1+yp/0PFDsEQmBEBm5YO37jn4oh/x+bjz6YniB6
Ejg6AGv8XyiGfl0imJQhkYcQH5Zx+GubJvfXN9tpuFNUip+9gkUiPBqt/8mG9WtV8PsFPpzWJUZR
0vC7s/SWzIIRBIBEwo3dYKnspzt+8/du9DM9AJSgXwe9v19r+7I/bVNr41Z1Y5IU+c5DHOpV7zkM
vgC1lPW5ogEQAkubdibEKu+DwICDeA2+ERt757GW1IhmDrRQQtwQGZ2lEh4IHi9kWq6oy+CY4HXe
sSESkAi3zWYXUh0+Vj3mxu7K7BTk7vWBFMK+MsFhaki2/hpCndzC2HGHZsw+67Hq53QpJUIsgNpA
fMVNkCi89mIVW6j1xNwi7k1h7NwAEXlByRAC0XprdVK0Hu/LAShFsPSgtdHFDODd0/RfbGKIi+2i
GQPG3Qbn1g/nYrOL7r7ppvd+mJTDrH0oobTKIPxw1lgMytmt7Qi9SoEFeGpZqw9jBYmm6U/0i6uY
8+LPG/deWc3Vt6r+ragCoD6lY85D6gaVN6WUEn2oMINKW7MoHhgB5UN4BLkcsHQq75BUB+hzWVsH
czB8teNgi2knWnClDGPRFzEzLw3d1SjjTrbtuyON9szR7/YRDWbvMvbL8MIhcY5XVZCTdJT/pma8
ROgODSBUS+fmeqXrxfZrmrawsMy6Tm56EFM8W5CQRY4O/YO1IItpKiuMZHvfmqKuhDdtVDfBfBiK
yTkGXUe/VLOnAMnDDX1fOQv5PiN1KF9rwPW9SQDS2jX4Pcry3ixhAKr0lWIRZ8aY6ZKLNzgNiZdZ
eXzr8YM7ezDBJmN0QSPY9gL0PE5fqzIMT8tohSdvVMPXoCwafBaQGQmwVq+LetdpT71lzEe8JfIh
mFwvaQnjMRlGECScZo2paQRPtBq8M3FW88SNEgKFiQNdMWDZhaqrzimd32e3Na5Lh5EDxrKw98B+
dMF67s9tSfrbATqznRz59NoM0j2YDi0O1mTjQS1lfVyWXiWldEnCtEvSHtygfCLeBJNOS2Q1koAv
BA7SMKln35ln1Q8F9F9po5W+Vo4ocz8oCPCakqXQRrxMxnJwp/ZYzhx189a1zmPVfNMI192NnQaz
WlTgOEJglnSFLI5jUaGBhir6MHYuQGi7XLA4Zu2jsZRwqf0eIFvxijxHu4qaUYPV6Gsr3XzSjqKZ
5i9Itp/3eu43BpBn2zlREo72VQNM1y35PXMMpLtS0ikCCpUTnFxLQMDR2RPQi2Wkfh0rRy97u5qn
C1OF98NQjrrlugTDz676LxUBbYS1s7guVteDZLhg6riWzgWUHVDYuOGnqnXNq2Sifav1iA1oGnQQ
UdaCSyjMwk2sscSKcDQTV+VOIGUpwYKsZLzrQE63QDKnE2PRFExG2lR+0QFT5LgrQBrYvpDrchll
Vd0Cq4T8Rk0W27hmYFOCNz8nPjNCmoaDRW68wSuwCUEsGcERdEh92XXfJfiJyHlxLWrkvGgQH8Ra
66ZnAQIOQjIDuzGMOQBQ3S8Kr+xUpFJS+aQAEB1cY13uqcUhZ1PGcIVrkQuAF2YRSxIWhnxe6qXJ
G4imztg75OO8gEpU+uP6bDeIsWtE0R64rtej7NYAyC+BeEXasoCNhocxMbhrV+mVGOBWNctnhF/e
QG1D86Az5RFDDYRo8yE8glPqPGkcmhF0RuhQZtFm5kQCiM2InUEbqq/EBXfcgjAu8pFEu+/YQnNn
DbyvmlYs8etlzQxSmKBZdsWta4Qi53gtwLkfl6tFx+EBydnjcfA749RgW4pKSSHL3PbOiKxVtYch
nH2Gi2y1C/seI3DpiVvXRi473phgPavO1GfOFTiUPoX1mN1MX41whUmqW4W3hLcFZg7V4N5hKZLH
scQ8KugndlirmZwrbThe3C3YrCDeLEmbmGZVnIYBMk41L949KgXnWGpvG0mtWt8t1mrvNFVmyovZ
PXiVrzIpVdNFM8bnIET2y9tsdBy6v4DaWQuJnJNbXushxxMv4BHeiuNXHk4huOe0fIaQEAhx0RjN
ba0qBapr3R01JAn71eRrCucxwH/hwOpTR432zqEl5isTJKBR76+sjCoBn9bUHX1jjQ1jAu6JO63v
Qs+YwAmB9UCbaMcu93MXlK894PwBgziG9JJKhcuL4TvjFfnfVq614ecQSuM9dSxuhpFAeOYJwgfj
UJsghFbB6GIcZK7TeXRM4LKkCqlIA28gPxDhhHeal43+Sqd+RXaT1b2BmFa9OgUV7xr8gVd7wPaJ
ZPQJGAt3zNMKETmIoIV/ZEhJv5YYVhyJCn0DdDXB39bGAku1Gggc5AZaLqe26oOvjujhFKFLbUMS
aBXLI6q0bldAMXhvWCVPQNxwDlL31o1UpeOCUrxY96Ox2nsG7eJpHCp6dJu5kPHUWOxka79lcetq
K964atjYK3gMTqG4W1jQnLHZz48l9WdI94JJHkoIk71kCQl7p8zx9gi4Bdd06YbxrggCOl7LruS3
oneHGxiaFY8dmORw9IZX+8FyO1+C7Szno0v6+kU4BOHs1DWb3HfxzOy2mgB1V0jl0f1knmwbIGod
riCZoOT5Prfzcm8ZDMwa1mJyo9apOK6lUl+pQZsT6JnD1YIvXzIWg7UzcZwnmDqJRJIJf2ZVcLRp
CcmMyWc7Ixj0Jahs0Nb7WiXYX8E/hNI0giRvjKX0dT4hc/TIaGP5J8GguARCTHyWGo4UUVMT565f
TMtN10WFxR7kWCCzHXapJrYbdz0us6Vul6ED65W2FlgiA3X2yxxAeQrw74zJOI4rJcGrRnYqyKzt
4B6xy+LfiMY8m4sdZrK14ZwFxC7mFc6oipNpX6wNhqyN8MvDoGtkBUI3jOFwSy5FF5ix09fixS7r
Jem05FBDcj9BjEd3sKQBiWQ5sBcNEfxti2M8ZxPM0MqCOTlnQwVryRCgFn6CXwZIfVi8ET54bdfC
OsvkXj6UZvcFKk3nsPbWqHObewbm74PCpAnGKRKv1DS5XwIL/zeExWhi9F2tmCq6fXgIPM7efBkE
e0fOdj5qFtxTOviHEWa1NDL8CfrmcPJ3XFrD7WgExgV9f3sokXXSJTWGYnntGfQd2lkQqbhr7BoV
VrgdZZM7Wg1xKcclpt4A90O2wrwS71BCzRJypQBbCaXaem5dz47FWmL7Xr1wiY3SqTF+VP18QRW4
nkNSlWde+LB+sYcwg3m1nTSTUWNOhqp7ImHzVFkasDibzLgNuvVqqxW7pgJbG5KUOiGuBqAdLkOs
B4MffOYGx8ku9aMzDHYmTeYkJdJ4781gcc9tP+hnbRQijIfOWi8G9LLpjNcEfuBggWsztJ/Naa3O
7lJCK+2Eg/E1ZBWmeBiMmUDHUbpHK+gJaSMC+LghmiK3Q0VzwoKAx8hBX1gaAqvMVmspn+yx0OgL
ROAn3erAGQgV3/rgGBxTBs9azUh7JagyPSdFVBsUoQpLJYPvNlD/eJKcZwRjrsRDWOVLgQIlE4Yy
HmajggMtn0Cyc3pp5ENTBslodPrGXDuOsjsA1CXkELtkMjCJ7byTLzdJ8gYTN5Fo/OAWwtD2gEJ0
PVdN312gbcYoPpyq6cbpBudQwEcO08KK5U44QgYHs5xj6Zr1m9fVQ9JJyueI+gM567rUdVJV4fJt
xaSnTtp67JH3NXVir3C272e/7M/GJJcXLjTYr1rYUctCCzt9qE+gfXk3U1BTE3emE2/OMBtJ2cJc
vDUWeRuWzE3aAkFCa28seMVNL6FQ/6Nj8Ps2nijCoHirZKrAl8bghModcqzr76p38GglpACaaEyb
HKFKMCwG2ieBrNwKk00EEglznlPpr5ge2z7Ve2tS9rWy59uwpbRNRCXrjEBwezDgl4GpvrXGTA/v
sPuDY71xRVQihrGMEMgIZZFWQTU+NiGo+KtpDj+wek21Wxw4BUAS7QpQTaTTQSozsPIeLg7yWGBO
m1paSDR4Zk8XnDghytnB9qAe6jEiQg26vljwoAX9I1Tt0VNerVKzKf1HbtfTN05dbOTc6jbLbG7A
whLV6BVhL1Cz0WAcszasrAxaffhEwMqWf/OVbMJdpWU1YmYvx0dSFOYpqKHWUDiabnpSrRkKcfJk
QC+Oj4Xbny8FhAmrU/iZYwmnjUtjAsO3Wsu7QpLwTfiruxPwJskHf/bfQyOwkSkHaiRO/bK/9UuD
Xji6gDNjTcEwsVblSRANvwCD6AvMy8GVhElCUgZq+B6GpL2sbYC+tm9+sGVY4rC055Ss/ZAsk+Z3
Bq8r0KrCIiEmhg3GwkcolJYBOvJlHJ8EpuF7L0R6uLQ8SAnD9Y2F/RB7qmwSt6nNl762ReoTAlDf
dC9zDfJIP8ESyfRrB+evqKfvHtFqB7mPUgglMAETWhYtYr8vmIhwvqMKNBftXJzW8p4HW9ERw9xV
vY/oDW/t1seAVQu2l7W5QCEEw54EXgTr89QW4sRc3b1roepzgzzjrIOd2AnCG/NucBw4ejWABr/Y
kwlNDzpqVJNmfwx5wM79tr3EI+b1YG34BrvKoaB72w9H2AHxwcfNsSmCP4XCXDM0OjuRzFzep8Go
E1+74Q1MWCCvbRdE8sVu04U71xdanlfZTAJdQIH2fyxWaEMk2FJyoeHeMaiJ9zEI77rBNJI65H08
GaI4IJO3wyMd6nejc7wvYq4h3590R6N2wp+YmbBz2xvhSziiiLThQB4jvIolVcfcvQ4HSKWqyXvx
7c67oBzsQO0S/dRCI6C7OVYtcu7A2CZYIZXv7wTO2q8lhyAwUrJfvvJy24eR372UUT+NLuhMdt/e
zcMaGIcQ1en4xDpvbnIT3DU4lUw9BxVhXnWZTG5vBbvZqHsRU1Fx66ZlXf2dc/TKYoWb0xs8RDBD
D9wfZduiv5vLs6HdNlMONF4YOIyAX1x6EK3/zpuK5oWPxWh5JU08EHgmAna3x78v2t2txvo6dzbe
KCdFlsu1XKcfhlm8CPTshjfmg8VPqE0eMDc/jwqErWBGS7oU4Eva5d1UWLlQZgLRd+5xlFfKY09b
imfcshXxcMzuIeA0k64pUBbX2GEMvX5ziV7jKlirRMkWDZzlv3lzJRKf6DOZ1aEvyEPLSnoulOhB
MfRDdJlzny5oc041CLFoU02woqSFYfW0WYcsEIGj5TxyD/SSZTK/w0iszmXfPlkKTAsXvhdps1QC
rjDgoq0rmSPUDK/cwLeGOg9SvmD9UbvoblzNE9GAVeWs674IbWxuxZxUpZf1jXn1q+7Rn51kKsPY
dotMW/yg5mHHKp17/bxv4b3oj8hvVNiQSXhXogItGuA5SjtxreYqw1zrosb51MOHIRntdjwZZA4v
c28eCjUC00B78zAqUmdsGl61681fdQ/iZtf3ZWLO3QV7P05gqcU9/CRgd6dI8LYYICT6AfSNeAf5
WRrAS23gg9EiwJSzrYEDXIKt4VjNHNCJ78Tl0jZxo4NHa/bRUQ8t6PflRPIQYFpsFUiZ7gcKnS8B
h4j4m8ITnhapZ7Zu0hFvONboZbIBuvAUmbX3jcaBOdbQNU4jgpdgJLI+zBCkLUxr2F5QidJ9Bo3C
WasDrReYDgaiO4Rmt17wdH/YbSMOqKambKxNnqvCQU5yGLgZ8AJYoob9A0bSXxUa8pzjSI0d+LxE
HMk5Uhlfu2rQe9MdVKIHRHGwhtXg5ICqB9wl4g7KFTVA0II8gm8WNZ8slG5RXbr2fgghyRoCc90W
F9tjV0VGswUeNXFBi59N+j7646aYdJ7BmnwJWPjaLexoCN8BYjIEEYMRDFiStUApBDnLUJjPIE6j
cxNwsh3t5R4l/5CFw+olQAu880IDnqxVAI83icMEEFsI1tlwCdsa+ryN/GMPXjrVdZNiDt/kQdNx
SG/nECCFUrs+7PpYthi/69K5tUSPzqUqX6xhuHGs0Uk6Ppnw5gkFejWjyYkBw3zh6QDkpUV8gZGC
OqJqYjEsbchxLju6o7Nxg46uBc2JjWkdkNeGuBvplkCBWFXjvp1A6lzLGeOtYX0BATfVg3+2kENe
o97MqsF+BOlkigzeQrjH+nskXd34sgCSE94hvBW2ykTfFqsPK6risVLjruLotbhTZy0Dh8kZl0c9
2neaVc8uFfs6nL/NqoeLDOueFtMF3r3MDYg29MfU4eBU9W773XXSb8HkwOGEuNe5owc9qneHd6lu
jFzaO5SViRk0sBMZBTYTdWJ6zFezeyDdeBYFWKJGW97xEVt7aeaOD0WztHYebSCVNTJe0Qzy4GaH
NjoTdRh1PbAqF7VYX7M7sdQ7jDjPdIS1W3Fh/Rz7rgDVqRPXFtZWZQOt4/9wdma7cSvZmn4iAhFk
cLpNJnNWapYs3RCWZXOeZz59f+nTwLFlt4XddbGBQtUWk2QwYq1//QPEzEEhSB4dVqRIQnvl2MXz
PFMHxyWWOo67zqo3OxKU1TLckvBybOpux0GA79AMrolvZlAtmC6b9pY0lhQgocrlndV3hykw90RO
00DmEcY/MVrMYCSXvj8siIcUjelgQy1uyuFJme0l2McdtjgD0clYHWdbUtzGsH7mSu4K532J7KNc
NKh4dNCe6LVX6sgr03Gzi0ZSsB11T+ECbdkEvVotQRdug2Z+CorwOQi0BzKRaBHpDrFf65E56Gy2
fSN/pC2nyWyey77CP9sFkBeLX+swyWfXd9jmas3Q/MKp3iX0P2k4jyLtv8t6ea2qweX71c5OuvCQ
+/sJcpZedqcljl5KE7clVRsb7aLxdHvkro0AgbjQL1G1lGpcZ3TQS560K1Mr4d7ow7M7hs6qLFGj
uAMs1AmMX651I/uaAWe2AA6OllJJ9DV6YHPTpc5X3NlQZ9n4PgzBCqzg61zjyOZ0X+AObqWlPcqO
lzuEqFZjhxpbljba/r57ZG21hMASvllOc+7J3PUk/FR8Q1Gvd6NXTO2b7KynQKsrgg3UTav4F2zM
KjelYZzJdLvpFWe98NvBeCFzD/5ydq+3lzEQNgAOieYKsbqGi3LEfgLHPrQPfQrwfGh0HUuQ8FqV
qNszlXwfpkBBpkaoXM6IhQNkbzyWrbJjnoh17hrtaI7GbmzUNpLuobuMNARyQ7c+m3pxXKb4UClI
LHDpOUXuC2hWuj2tHXu4zQEWoljQoLXJSS72w6RHVyTv3Ma00mMs9lalv5gNWkbIq1pVobe1s3kT
wWp2KByaID6WhvuYCtANG+11GK+dId7l9YSRwG3Tv1vLeQxv4+yHQhQ4B9U2R69bkoOD8QvUBWRE
xMY+VuNoe8wEYeyNhKFrkP/TDKxBDhUwjdiIdPLCvLxOO+fUS8uzmWgkNPXHKr9prWznEr892/D8
pS8lAyV1XwfLpswfpmCihPsSzzAbxda2myunYqxCT8o+kDZnaU37UcXrLkZaVPWbGU+Yzj4XY/lQ
lpB+MUBRjebJCXhZf5zMfD062QOYEf1ZC2Xfvg/gaKWcbRTzXmLot9jOfpvhzQnGXs28nZPJU1p3
UWPcJfr0NLnurpcwfST0OqM7d4XlGaL1Q46WpdaPE/AFW+UMCX3wei3+1uqIDZTmN6lDlXhMgt5D
HLUKVe03AtPxfkKX1q+W6CausX2wbd9NWd7OfK1hssZRfCsuC9ORX+rQ3Zdtc6wL8dRLtcmTxBMw
6Wdn2uU9FRo95ewb451hNPdWGvkRMnVw5VsngcOflF5Si5OWzkjchPIdiRYuleGROZE3pe2hDXv+
TLuZKc5X9FP7XODMRQm/tsf7WKNwsUH1VkXMVZeKuQDkzCV3160b0KfUz+mcvU6h+dyFI/S39Kjp
wzUpnMj6MOyq7Oo4Qe9Wk/AcHG3j+D6at02+6yZMkEPKkOhG6Dsxfu2xRAzVC/yzQT1nACGyX1ZT
f5eEV2GOAwIDiDqEGtmwKVTl15RnGHbaXu/qcx82N2OwwdlsX8MHr0v3QYvNNxM9SkdjvaqDcmsm
EDaWon0MR3nfG855nqLHWWe2QfMha6wkhlQcAxwV9DI9BZ18KKncDTc/UWD71ZQ82xwxOTe7imXr
Mwu7hcmJYwABTYZ1Gy5sFOa0xsJjV8/BVadr183yY+jHY9TUt0lYbyfCmxmesNlZR1j34FxOfsqC
MOaoLW4HM7up8BEQiQRQYYfO5XmB2H6pFOqZMUJKkPa4UEqa8RNebdwtQ79Ovoua5sYtMMuu8WEA
NecmGYBmDo4Gjpfzgmd7JCo6xtGsga+cFBQzfXG0oR/h67GZDX0zCvtZtO3bKOurqs0xjW6ae8Kf
N1019Z7p9JE/zQMYILORdsI5MWqZXhkbDHzXYS42dbvsm3J+yGXnddazu+wXEkCrBuZ9Jb3UejeL
ak1e8BqBIMdo6C3898mku8uB7eL+Wdd4NmniDdV5IOrKaN/HoveXNHyuo/Qc2e5NwP/RafhHxpRq
jh9hUqz74LUroocU9cbkFLvQSG7SgXCpMnvTuoB+PdiEdcBch5WUjAwMnG72cy14iavoBGH8qJby
zLR5209iHY/JBifKbSvcJ6H3+LVMG9ne8NHtUqXRsAcMea272uFZLMmpCGO/R01+IyYJ9GdEN5kV
X5dLU66Srv1mjC2GRS3z6bhFEgBPmgRBs36gg/FFFN8kAhcQUZZvc1iBJIaUWEwo0FOZ2nXUBe+d
LR9GrV/nbO/0vniHOtZTYgJ3jlwuipNbmeONg5AJBQSjOsUhqa96kT3lkfHNGDI0LAS/VOB2mnko
8+JK9uN92OqkewzfgrK+DbGRsCvKihGRldNE7wwX7TU/G3FLjfpJXdwKLetrP2PzZCXOGaNSuVVa
5a7wwZObZJKP+JRquPrF1oulS3gNlolCoUjgtTVjvDcCk3690wb3W103+TrRrTOy7O2i4mRlZot1
H1COU64pmtblrQ1Sw08B01YTDNFlatxVRpccOMmZiOZ2nRcoDGI++2wpv9UYogz5vDGrwJ/RrZiC
aidmeUi8s1fFlL8OrnsXOfqTGLvHaMEApWupcpo7xw7WSevcQeJn0KVypBxu+BYn6nmwsGnAcmaa
ui9B8W0wcWV302s8WDCmGY7dMG0daY3ouIbnSTy5FjuPoR2mePnROmw/wbIz+/qoVcYx4AyaJUYo
bUghSANBbd5VBahSb3igjD5jUUwOW7pqd0me88hdJ0PgdZXYTwJwXotM5iuk2iPzMNueF6XpiMR0
/GCnw5LoZ3BB1+pXFIBrY5zWsc7oR9sAuNLiap5p3LttRXuDbWvS7X7C/ZMLUIKfjguxkeNbmNnK
LZH2YcDZosZrpAA1V0edhWoHGsvFcFZTem1ayJja9hw7KRzvaZ1riW9iE9iTTBc1h4uor2L8oMYK
zOah6DDwCa2TmN4u+kFUAcgXUy/GliygKCrmb/n0JQW5R9ABKMLU4tvAmEivunVvmXty4qgd7krs
h3ODshYUbD3Z39ug+5Ylj4U6VQl7sI2Po5YyiryxrfdRfNWrG11pq4KVOeSPdbd2Je4pfeVN9QFZ
TG6DJI6zh2mO1w2bDuypFseWTi1xcFcPhydi/hDiAD9P0xYGDPD4WxY9lzwlJU7dGO8IG966Dq44
FaKp8g3L2DXV9wAFRlBtjxN8IOO+ynytRNTvymuCnz19rniQm6Y6DWW3HfGAKdPHvARMaTdLhmLR
pCT0y465eoPvQ45iM5r3rUMuNTqgoWWuNoxoHzgwSrtam3j8WMnLYsKoUI+qqncWe0YT257L4lpg
+xQiX+EJifwSY3rgp4gK3IakwjSex/1qhXeRvMrNkxnNq8WZvZQB7dzoCHi0W2UQ2BzcdWHmJf22
rxKoBY3OydH6RXc7UkhTCHh5ZV+TNucJNFo4kqySBh9iuAkWqhDh0NZW+1mQLmpwKlibQseJtni9
zHtHlDBT8YAv85oBwEi5mAcnEe6c5GAvD232KJZ1oK7svN3ZgqD0p7iiRkHgl0Re0cMlbX1bcZ4d
i+YKOWapncvsmDfYucw5C+u6q286B1x/rdS1HvvsU4LGgtBcKEq8/Pxbo53N9OBW8Tm2Sm9aIMfi
KiJ7Z51MxbpoHoPl0TSeneUkgreojTAdRREYkhEGUbcQ9RpdIf3sF5esOazFujI4NtbjEkTrqr6K
6midXRzLRvNYaVfaZFAKfLdtkqFCbI8YzHT2somqqyH4cdHz2WPqs9l5dkHADf5jdX0VAGNMZuUN
8W3v4mZW0q6q5GoO1aF1OF4um8hyY8U6g57rWr0D7cGmqrw8uHb7NwMHT8PI/WB0130qVlqbHFye
sG0UuxjD6XwJ8IX6erHbLwe5qR3UQ/3glyH8gno+6zi0eqleHybipHHfptQzwLgfXFC2SRkHTFrZ
XF4lHoNRlt6YaFqc4GHu2ZrwstWN9zgSGOl8adurYXyZsZR1x2xfBAeYWvhvZ+1zqMxNgRYHvyG/
pgPGYX1dDYKPNPVjYzlAy8EZQrsUPisoTUwQhL/E6SaNu12Q6yvUq7dmw+s1bR9wAWj3Fi4I4iFw
xeZHvbQndHIrNugdI4L1UkzHBV8yiHCeoSGRHVCV24oeMDqq2bhrBFweWID4pa57TSN9qgasDlb4
Xp1pataOFu27sd1bdvU6qrsUTZqZf3PDirl8trUzVk2qdbeaa72V2nSdGtm+1WvG/QL7WvzIEnt4
ykab2bH1lEUBXgcOcpBGnouChVeFZO/GZrGzopZ5GsrzDrM1+JybNmZOwJgb9IDwMmXeSYqZwmxO
adMkXmpCl0nUVlCRGaC7ha5/xd6FjhFZ30yfzTyLQFwvXhYfwlzlVMG6CrLrTnbXs+IvNWaL/0WD
wr1XB7tzr2qHFrguhm92Uj0YQPSVHe5BqiAkimpHzIbHNoOk+qKUXwiZyZKTrcurUcRXXRjeulUG
Ky5RWLe0+RfYX4/DnEtMNd+m5OJfa+70pfSQkGPClvh9QKZyojbq0jlIMDmdoqbA7jiwmTVoZvHD
TcsTJ9U+7LW7DIRlkFF+Y8kKwWJBm2g3KJi00P0iOCm8OWu6m37A8i/rox+FVpRX1cTUUobBflzy
J43O0hsd55xg075SczCvmnHB4WtCYd7U4YOd19sqizp2BzASTHL8oInLbZI1T3kfn5scZKHFXc4b
cnmYNYcCy4BXAhxqezAab5Mgvwe/rv0pzkmNMoCSEESVDjNIxJ+3o0RmH0GFRJOV+TryTi9pmYub
lqo3jSqyQ0vLt5p7IkITBnWGW96IENafpuatawfvmsj5EGWvezo23ztMv7AlsFg/ES42+xDkkulH
bj9IN8n26di+mf0SeGS1/IgbbM9qZ0g8NZrPUyrvkjk4Z010E839SyLaC5Llrp3GrtdBWw+bQO/u
KpdPkpAT6w1v5eGuyLECrA/0CO9y5sDMmdPsEjUINs4ZLakdlk9qaepDbJkdtItGL9i0SukzUX2x
hmRngtF1FsyeFH4jwjpg55dEVfFjTaw7+KzeuycUxsyahFNd5XVHIWqx69+5cFvOQ8AZZTlptK8N
OAIKCK9qhw3I51s/J+XWSJuXpNZ6LxqLm1yHVDGOBmes+TpF7R3TnSOu32jYg37fSlCNFrbdVKKW
d6xxw8z0ISsnAFSavKCPMSKoHvrcHNadmW6GQj9qaU3yfHgoqnD0h0EdSzSeUZJzpmdXoTmeiP7d
uEG/MTFa6zLA+zYFpC0vI3eJpBWf+xAny2jsdxj1ruUQkYaYO2/0ejdhP7wZhoWsv98PucY8szpI
2Gt92cLw6XOiyOxpR/Xlj9H0YCsGR4hYbWlsJzNe902/XzKX6UtTHKq8O1UDKCCsSHTds7kSbb4u
ZiDFJHvFnsVvsdFq8xTndhqRMbEvpK9X5uSHjO7JnosADXHod22BTlh6tap/2FV/hllwg0T8DGLF
GMXQ9tpgXEez8plefquV2BUqeGud6L6oyYNLjV1hFnfh7O4JOL/uC2iJBZ2MXBKQYuMwORY+4fjU
6mQElL1zVlG/BR3bJMBZYnoZgXktGAyzE51FfJkBYt1W1nwayzFCpO64FGikAIgovXXb75qLoTcD
oqIt6TL0uxx7crtxfDut36uuuKa48LvI3llZfWVMYsOn7xtF8qOJpusxNF7nwj4Ounkdae2LzIXc
drNYB7HSbozYqVd2onOC2ad6jHoGEP0Xgmru9aLe16HxNXQ7XC0k8rjUGqsjaJhjY1CJNTwE2XZ2
GBqqEhv3EY8cL54FuAcM6SjgnCys/cUAZAPpst8op0/Kk2EWTCrCHobXNsh69wdUHBmtsWDjA+mc
RdyoaCJ9VVS2RiZiRMnGOUC1DJpdYta5LMz+gw5CwqxbJQ/KTFq/Ue68h7MhH5s0FCDfZehs53Lk
gWVD9pgFMFVF0Yjcc3Tapo6EjSsKQOfkZrUFg415sD/MFbaNyixiuHJylmetZ/4TwNBgiFSl7ilo
B4nY1AgJKCgLGd7gM2pvzCJrfR1DEDr9trsWTB4Jj0jy6DstdXqmayl+1Ho94YC+GPKaisnm3MTi
NBUuFKyxC7U9vpy2p4oKs8+O0I4cq4WNjVrbr4o+OTpRarwtTo7Su1P2lwtfWNKtxdO5s0wtw8PE
Ga7CjtcIHw9RazMyfi+YbN0Dc897IahxrN6gEujzfD1cXDZaHNHRjCqlbousE88uRgsnDe7TWnWF
cQjjhRG30wzWOoVGeDAn5r5z7bLBMhe7NwY1oWEMBQ2QbmC+GtbMSGEN1uukcKY3BMTujb3Y8WGu
06ryBATAr2VNCRuXYUoFF0HMmtIgAzYckBhvjUYHk7ej2rjKeqO9K0Z9Agy0gvdcTMtNIRILMk1e
FmqL270MVmapDbqxS3DUuJyiQ3lXLc3wECe6cWzKoml2oTvDAHXHaiftYTilUJF8DFCyO2Hsi5mu
JGB6hu4/eZTpwlBILfMhm3ogfK0tNmMzAI+WpoqwF3TDW9HozbHoinmbY1K0YaQ11uvRGtx324DD
ZtUw9bTCDP2F3/EsMeffzDkm4VBV+w2sAzJO+qL+rgJ9PlYoB3bBXDVg+Hbm3BgG9UKTdYpUGdVO
V1Zsm1DjQvIEnKW9C4yyeMh4h+sxj7TrFCb/sQNUO5XFhd9i2+Eud7p4a8mAxjiE7BUNcrmPZIIp
Dqy7Q1l180bUrYGBzSC07TwaPcXeqL45Yw8rjLyQ63Js82fFp4Dq3SRFpm7HNfJ5/bara4eCIreP
TSGHTTqGbYwFxxgpz8zsMfamKjFhuToq2pg59ftsxMbkpQSv/DB1BfEtE8P3PB6Nt9khmsIrrRyn
BFPhRFYj1bY0IdZ5LOEiBoH+2qnZHEHPTFhJ2WUMWzvjATfyZesQkfIkytnxK23SabHH8lBDCr6r
IO/AnWNBryLYTA9doWG8gtvu0W1T+4kh6FVAnjzotVKrKBLzaaxNVGv4rF8pxq93PFYFYqcB4qjS
Issjix0vdUk6qHrd+g65r9qrnkHuUgTWsY2G1HPKpt4NQWc+aXEs7yq6Z/T86JdflNFCC+lTdV/l
+nOnwxReYb/R3Rju1PhV0hFkJgd9bxoziSVtG2Z3TG4YfhRjCHiN38AmbtnTOb5G365QJwGepoAV
kPUITq7ilrJchJq7VZ2UUIfn1O/7CaOgwq0GmPiuSDfwqZYf5RTYftFLUBJIPaekL2y5ypPSvjVy
2D6TiSV01Az6DmmE+N6Tef7QR8C5jlEnXpL09V2Eq9F6GEf3dZyFe4d9lFwHjPtA7y0Rv4RyHnR/
WYLmsgkX7R2VYPyuu8tyqOjEQkyTCcZZ3HS5YwrA0VYG2PqGzWjsYzAyogFxsw+8UugQ/wD/d1Ir
X+JsYcKOyMR8HnU72mGZ4r5ePDop6A1yNSxI29fzGHUnU7OKK81gpBoz9oKa3/Vn2UkGgg6cmk05
MQiMQHfEMOBwgTraPiVlyB/vpxyECswWxHVA/I11dkJ8stl0lI4SZYAHUS59mcaguou7SbuWUUgn
M4MBbsaQwSCPSOBOHrcQFHtneghDx/zRNlW5q1O9vCE+KCTBhsWfQriSEVqpljwhPCSiAmQfFdy6
SeL0qWrK+sDUxr51cfN5ImgqqNZ0VCR66LN2L/ts3o+D0fgWedrg80TS9FCWFgYcKUFUrRPXryV6
le3EN/UFPDSljMunAZ/k0sY904DqzaK0+8ewFvZTkBXxcwell8OypvdQYWb75ArgT52tAnOAHjYn
Injn5OrXBkSth9SwFUSoZj7okV7teKEhY19NvyMD2/Y1FgZeCUDpU5Hid0u1fUecRrcJ2nI+FbEb
wajT4T+vinKIDU/YTtFuEvq15ybScQ+GJUyJFY0+WznghAmYbqE4uSbiqF7/WwP3uzgY3ziJls90
LDI/TKXMn/55vwjgZGeCYIrmMPWLcTDD1sQSJ2s8Oy2bT0T4xu8y3Z+XgmrBisQC10LCevkpv1wq
xsNIOol1GL1lE+5SNFge59B6WC9r5V/Cwjsmwl7zpn4Gvov1SfPHjXkIPZgu4ab33PJU7z6X9H7Q
mP/f33XJkFDEKViO9UE+PBD9ntrx5XfxwH/qh6cj2qSt4Wsvnzn2WR/FjTxvDBXwQVSmiYT3o6NC
gKgls22Nc3EM7mtlNN9Sgy82UE9RHuf4VM+XLsVqPQKdht0w428DmnTIYg1ADAMKPyWLbGVkCljP
bZDrtLhX60IH4wzGGbAWvlqTpOwbMbOjqVPvlmkc9GWC/VB1z/PQbPqCqBuNOqNvxTVHHA6sRvCl
VgNeIg10FOyOQlg9k6buSmXWPjxvwWaXfc+X6Rs9s/6cWp3aZxnD5kSgIFvw19fC4q0hUgp7MO1g
tNm2bwoff4cKY6wFFVj7bFkjrhgywHldxa+6UPupxaeoZQSDZQhfpRPV3U2EOtJvze5nGf0qmHn9
e73/7fkrIcFnUU8r9dHyNRdNHkYTxHnd6Xf1UFe3/EbMroZGfakgP32y6PW/LXqlS5JHpIuRwUeL
i6CRBsd8dIzhvxwRSmFeppvRNrAGaGcXA/UEoNeL+qE7ub3RPYg2KtZzbcXAOgUOnREUgrap5W1Y
YHUWNnF9PTUcPnmTqHdbmMVWoC5bW4lKN6owpk8cOn5+//+r4/+fjwMHI+Eq7oEomQ9iXPAeiMyC
3w+jzi8XjZkAIAKiiEb5g6RPjEiV2o5JwZSoXYLSXrc2+i9UfxRDfSd+YExY+P/9HWIQLU3Jr1L6
x2/I0meyE1PzAIcsecQbZSbdeaq1TQzRjY6e4K+nf1/wo+T58tHa2KBYNuJnpZwPkudgmSqzrc3D
ZMS3bVC+mTKSn4ie/7IP/3aJyzr6ZXM0zZGhcWkeUFvt1XBFlblqCvXJRT54ePzP24S54ipMQ/F0
0T+8TVO3iMxZrEP+A6DgJj2Oj/mWlpR03uIcPtR7qEiH+vnfD+9nlunHJfTrRT9orGfTDIbGsA5N
h3BV9ukrw8nXvC73RZPg4BgSUzImOwcBJHqN8PHfV//rc/3lji//+y/PlbJexolmHTQcH/vibs4e
9eaTG7ycDx/vz2GLNaQ0eawfj1ClC21i7nsw5VNaY6PX+xndgSTZjtHhf78bR7el4KTi73408dXr
YKBUsA9z+OAE7ybxEPAV/n2Jv37xHFHo+0lx4iP7sEbmXiaTquyDfhvdqKeLFzSOjVsXMq+Xkl7+
H2N9fq5Jl+xTQ2f1uY78+PiK0QhlH0RHeY+vxfZSCWhecSRyiVOlXY/rwi+2DHUYGH5yoxdb1w/v
7bcLf1iXyJNkG7gRCupV6njBbbC9mOiU23hb7DKCDFdZtuKo9Qi3+fSu/7JmXEu3KbrEJbbrj22V
bkaTRnIEIigErm2pdprMcDmhS1Mob5rZeBNDFvxP1Nr/Mw/hz32MDYyALumYrCJHfdjHMhROIU3h
0XTL8UZzEWSFkyPe/v1c/3ysNv45Ljs8RZ5B+sDvX5wRtY3UOvvA4TRsrBZxIVmW5Nh0pZbuMovQ
OQj9ElLRPKa3/770n6WcbuKJQp9g8mgNMNDfrz1OXSdnQx71hixSs7WWfd/jYTsj8HzWi05/QcLQ
VzRRLiy6xqrJX2iLalONFL9jUbj3n/yeP3afn7/H0UHuqaLVx+81IuWAsqw7wgqjmQUGQ5+N+47r
KcKlx3zD8Bdb1P5t+eRF//EOuC6dn8QADR8RXvfvz8Gh5XeDxDgOU4fvGyAR6R15eGWKUOwaZ7aq
dd0M+W5k3PHJK/hgkMPnfLk0QXWcZth9/xEOUaIf+rlFdbhDNfF6EyzexU+Z7KDxS8jAcoU/xVW6
qQ7kU20+K6//9rxdE/DXZZPUWWG/33di55j78f7LHCcB7CBFhtbx8d8vVb98Jb/tG5gMXb5apsW2
4+gfS7rILDtbn8TRJX0Dcd5ks99bCgmjG/iMorpdn9n1fuwlAV0g8YSoVB3shSBcD5VWbcdywlxT
YDxYyVa/TVJzOqKFKzd1RMFHSrfx2EYTxN8KefdnC/Kvv528Z7Z2SfbBx2ALmVmMcm3zODc16mrX
TG5LKDn3qa1jPY2e1yMTt2VEkgMwwZ7xhozZw6i1yycP8S8L1BSWQcCXsoT+x6avy2qeu944AuZh
Qhpe3CX1XlN4Wbbi2IU1iN/M5HSn8tw6/Pv9fXDe/rlC2ZsAIpV0aAU++nxplT33BrAdXOVLRFD3
ZWmn9solImuF9cxZubS+TLcYlrcWkwJKylQQHzTNzo8IJd5qzAxaWHLutpWVIwjC/JfOZR8FyaNr
4ECBeU3hGUOBSLGIGG6o5wAANqHVh+lhvIbdBXxQjORacpM9EpzzFV0J/Iql6BnyM0u1yfOC1bd8
4nfzs7n5uHJxADK5a/TKfKS/fx55VrRaPOBX3E6wrp2o9SMl+lsekb2J7CHYghTlEPdjfn+TaeuB
CGUiD3Vb383NYvn9ZZoIIxiKV9AQ4xUZy36O+v9cC/OB/fozL4vnl5rNLCRm24N9TOvgpBRzdK2r
Hmuyw/69EMy/7Ba/XeeD4dtIFiqxVMbR1np4zfF5RFy55VSDwr/Q37rxDwOZPEom/XmOBO+8yqGB
NV/ruu9WjYmhmhkge53EM8SBN+C8N72f9prT3A2xRMert08Unw8xDBamJvCscdKAdqgeg9kZ3u0h
ttbCNb6Sod56aNWRQOqS9Klgr1/mvu4Unacs2va6e3T5G0xewh9ahYy/WJ6tPt+4yD5XXVl8QX12
A4XjFLv088BQXon6wJsrdH3OQpYVhhxfIrLLT/jqtJ/003+Wi7ws17GBjqC+U5Z+2HL1MgJaAlKO
igJAI8lwaE7zGXZ1FTZrfEdObWOuOtchKq+M8BSbi2mjL2l97EWur2MtTaz1J+/1L/vzr7/oAgH8
snxIDW5SrOOPFqBcg5Y+rbS9pb3854sQHMB/DBrQy07/+0V0ooCnQrrHNsVOBUqMCZt5dj/ZJf/2
cG02SclZSiSR+fMo+uVWQiMcZNpEpws0JdcZqW/UDqACGCCma8ZWnxXjf9mWf7ue/vtd5cGwaJHh
0u0rIren50zA77P0tcvgAsHhFln16d/P0fjLicTdCYvCgXxPUpd+v2QPRO24oPDGNfCx8QW6oIlw
wGyBRybcJbcFmR2Vn0xE8FmctLWXHSFhmZjSMT74AncDSsEp2qTe5A2+vu6uqq3j/fs3/lGsXzxW
KScxAdKlorz8/ScSu52SmyRPk45MCbnpgqkWZjTuyVV9hmKidYiODu1PnsyfuxMno+2QTnQZNgI/
/H7VAo5AbKv0BIWHkMFjavsj+W7/vrPPrvFhp+2KIVOjYZxAPpwdfOeEnWsmC0cfPrPk/euVHEw1
xaU6+6P10JeuTvSFZ1ip6BRRnh/EFAVPfKPaf35bPDcWE3a4Bg9PfFhQcScIkEzTk9S5UAaFu893
KNF9oWlHqYn9f3+CBivXoc52LqFhv7+lvrECBtjpye3arT4ZsHWwfU/j/4/3hG6OapMZqkFm1O9X
CZM6LpgxnaDmD8yVOhsWX96jiov07b/vR/75PVqCWwGppIWz1cfHlzdkjY6VfiK7M+xQmJr27Yhw
/FDDBTpqdjfeCMQ5G8BnsdJrxppu3CJxha+/++SXXPbp36sVWib6VUwGecAU3L/fdIFhGEboOPkM
TnuE8UqwsdF11xGm7htUHLB5c9e6tyKnP3QjUeZhKwgHzpk3TuOAYkG1JaxSla17sbhg29X/x9ln
CSoI6+IjyOH38bUYbQQ7YppOyIQvKbw+8qgtBm3b6Vx5mJR99kAwkPzjgYDIiIu7IxvmR+y6ZibO
PkVh2nbGzjbq7EWrwvgVzYaEFQ2T46vWRdmVqZLpvAxj9Zi1CRjGJ6/lz93Q+pnzjbM2q8T+2Fui
HlDBGHKu+/XTKyYuUB/ISeNcavzwxguyjdo03P1nhsd/2UAYHvGUWRD2n32lsZihw3DuysrIfcBQ
o9GtfVhbn2wefymRmeTTHSlLAiSIj9iyk7TY2g6SLSqAEqdJkb+2xFpcuRAUGkr/SjtFuT7tJ0dB
pObEPllW6uyR0S43dqPCNyAR5c0lM/KxgtI21KaTrroWwsInL+JvD4SVwAuXFgZJH8Ecy5n0NjXD
KxxJvjEBbrBZDCof2ov7yTO5mIp+XHc8k/+9kv7hQ1StU8DXOjlhtEDUUwW8TZ2gkotRd+IQ4Obm
TbAhhuWaaAYSGVHxTGN/E2TDlYFTD7Lx9r5QOIJMyTR4jD7GjW73ExEV+lubojzv1f9h7zyWI9ey
LPsrZTlHGrQY1MQhXAu6U8YERjIY0Frj62shsrszHiPssbPHbVaWg0qLBN0d995zz9l77bBYp5D5
CONpL3nVrRXYYishrbw0snb5qDxhB4UTULLIR2b9Eoi/gBCJld6kb74677R8eAvD5oKcb1PEGGAU
U7rnPQKENmMBCYt0ZUiQ8cP+wozyvgqFU5ln4wpKGJuc5dPsw5m1mlt5JaNgdKHGYO8Ah4S1wyD4
d9wZoz5+dFwR3EmV3hjTletkMaaHQfd9HAeyVAy8kIU0bFVyqx1DlgPPL4NjZtRX1YzBmmWeCM7f
brhyuAznvrrNfPEjfSpSjL5V59I0Dir0l0cEr3zb0DHvddhIXxQmv3UR6empIkcdUxHwr/rnfbki
bGIuw2OkwY8JivxajsHz328yS93xaevXVEnmYNWXbs7nK3puEsrJnO7YSZYgAGjBvjEPQugVUpTc
0a3DeTj2Wvvakc70VWjszyP788NpkWjcZURoub8V3VVgJENKBDNeKs1oUULGu6EkmYRZvp68A7gE
WCJ6Fro6S2g8nyiOKKlXMf4ZBKsr7MOr3phsbThSFXrEL22U+hvl/Uoeh40pXicLnmUKeapF167C
5FKgfE2gQBoc66ywQiInrxduWIhIs7dmYS0K3bNvkN2rLg6fSTtmfnHoe0QYZfYYhEvAxzhchbI4
KqT1zLF+SIW4okeBmHq2jck4hosLrelthFGEHpfriHutNZp2EN/18AyiQ2YgjsQ/XRzyDHfR3NoD
0ZfIjVfmFK/oWa0EESAhIdXi3ZC/qvNlUFXPyj+GDhA2hJekH1c6Y+hqHhAxaSzqSvmQkvhsFaBV
8/kgBCZBWwj7vtie/lAmEIBnaDqvC//3ualRRuAfIQ/ipUgOolysGTO7PhHr6Cq/2HH/+CRLBMUn
W/yP/tbZXlxwoxFDAVuIBIEc3QKgPW68BBgHUVp++88XASesynG01LOfq4u84HYxD+kRz396tQxd
+GaEI4eSngbWi2UFwwOuCuuZgBXxq0HhH3Z8qkDRpJBmARifE37HRtRjfNtHU0RRPaf23L/lceX+
/ef740O44OBJoCkHifevx0qUG/IwpPFR0ivirzTT7F5FJhS0xOFz/j9U0CCRFCpamb3rt85wm/iK
HI3hEbDlqsUbJwR3bfRVL2Q5CD/tHDqSZnqa3ASQ03z+REJc1PNkHOQ7pg+etMF7Yfu3/7sJ0h96
A/pfHvbpVKYyM6QB0rE587BIvpBG5MYtkYUZ0lRT3QVWCHize4hk7j6DfNEDoo9mDG7/+a8Ipxx1
wLJRAyv/66/IVKXIsZQfh2jZaYYNQXZINr+6Zul/upfQs9UVdDModfTP3y2Ip67ydazfWOzjOovs
NBI3odwSqETU0xmhlNN260A81sKOP9WOrGqlobCVFaht0W2gAqBfthaT7+lwGR7zZ99COPZg0UFo
6+MsPIxYW5DaVezoJv26HzmwWES/42vNNqwmT40BYDVOnE64+ONDmLxaw6nQTxBJyQEz7GmYELMT
BYVRwVL51mMsKeukeRS4lfiNF8S2RnavUvuXvq9XRiSQn91vwzl0+5KeWfcuRsFKKAGjJIUbmPmD
wYmOxVNAWtp6UnI3KmclfOokZ2ihdbvdmqEaxZc5uErhmN39XLhlxCzRIXe+dqo7vduk5M2rH+Po
WJpnGoR2DKOb/LAAI0Zc7ew6eazzNxqGoXLUq6MYivbwHnaXocNd4RGrOPdnDaxufOcDWCGiTjjy
n4bkQWHjL5j6TSK55p2vY2Zaa0c1fpD7vSA8k2WZD6cwcoEaZbUXaGsi4wqgOvJC77Nz0SsaZQ0l
kBJwF4oAO9xauivAYkRbI93NCVgurLbtoVIvwnzMizVhalqyV4a7wb+P811OlF7T2SAPxt7xMZ8S
8URDPX21RNeM3mFaTO0uwc5NghkaMsis/sHMtx0gsuqsGU/tTPN9pes70rur5tKYCLFdH48ctCHY
JZNX38vqqttLox2mNwPGLLSdZle0wAs3Unmr6UhpZ5KRfDz6ulvgGgygeK2xjGiGV6Fi08HZwELd
qQnSOlI545X6jcA9QpTy4YcObqfdduJRa3Z6yD3WRoA7NjYar9G69+VnzBFTsjVBxQLyJkUM16Vo
PPvEiT2RPz7NZ8LBksDJx/VsniOyZmBYywMxdoJbWDYiXf6pJK2M4RbrdlZkjjnjyYE6iYA0Urww
eEcOh+4SrSJd/1JkUAck7UWKSa0cy74HaVRcupZXYixuaZ3W+I/nacVExNwWmrYBAPrczZWXQ3Bp
0nKD2wcb7I/JYGwDGqAvQUskvuCh7To0EhGWwSlUdmneHlrLzg1StiR1W6NnjpcUNih0UCUxH/O6
p4+iSTpWd8JFlqS3n6S9RHAbbE/zdIGn51APNYbkCt1LUaSeBag8bci62iDJrro3H9MOUajCrLHo
Ln29ZXHX6SEQz6V4mbT9OJ7U6SqVh3p0WRSBYltYmbFe5+cs2FsaCIntILwpJVI6BsXWJsrvMff6
wVNW7QdpC7+JTntW/xj6K8Jtdo+8x6gbb4PMI+pQVd2UgEqqMLm6F8Ad9AyTfDEGrp67s79PrKOQ
A/mpSYVS4YrPwJDnb9kIpPQ+DFly3tQfNGyDZs+wXIbRREVJh9H2cdzqE3hW7RskXCu/6ObDAFew
6J5D7Z7cO/DeLfF6ANsgKYj0u6TZP9HGKzSKw4NVPtTqLYvPcXWY5R6c1lkVnjM2mDZ7rWm6IkxE
jV27EQbrrn0ahyPgTjM/TcKTnN3i5KGbvhn1uJtMtLDkxZabLH+ChiIGZ+RX4BT81FH1ytZnTykY
L8suyFtLOnWoAC3cBMdW3HWyM7OnKBDk7Tg/QGkSEEjH2aaYD3HkgViATVtxixqGDSQNGFhQJXLB
xlaPXR8PL4gMgGfSCTdIhFcQ+jQISTzMfQwefNyjMlqloVeDc6CExkkeJ7mbQmCZTM3xw1MIQmwJ
J0R7AdoxccBjsJsqUKmxeHei7gGvSPqdjiG4GQWstPVaQmg9mNzk1G0Z3Xo00gUUgsJAPZDfxmNQ
yyuxcOJucvBU9wLuCAT+AgQxZoIBiw1dNj7kJrmGZK9hFyPfEWd57bUvVvUA3oK7e03UOHg0TaRg
p1UQ+KjbO9cQPkgQrURPw9TM556gH03PhrE15tOsPsI3xIfAlLbvtpnvlqnXSPQo3OatLj/qGBk5
LvC3OnNjCXOLekU4auSbZCKGcBMmVyGABOxE064ad0MFIU9dDbALB9YKvRtpneg4CNfMmCZh10D4
UA8C5vPwJrTOtBZbQuixoK+6YoP5DFAPv75ENPAqedeGbQVJITiJxlnWW2xmu0qAwibASKnXQeEM
1ZsqxdIXlfmfSklZQnQgsTYU8XPTMtFM7vFFeBxrqmRFnKDx+GZ0p44+dIi/r3f+cPvVZWQ76Aol
ibCL3+odNZmmOTnC1wV0G4zpPhx6//z3D/nT52FIawK/WLSjnycOmQ/3NDW5gpYUdXWXD3tAaMpW
VdT4i/71H7p5+q9PWj7uLxOmapjoR4gsz1hhN67CN6y6gMr6GmXqxIpjSP7FF/inz0br0ODbUxjC
f5ZPDIbsN41WwMwU8LELrasHi2kyfv/7r1CiSfx7OU5Ikkx7dpkG/Da30VJdyuQmPFY+RUcPbCrx
NTvFzOoH1UGQ3i01tfPm3prNw4CUQ9Zxf5fvjd6wwvTVXKS3DlsePk/9FtQGFcdcWusWIuTWhGPM
VoNviC9JddWfNvYp1VkvUrGyjI9JIEi6UHpbIlZVBGmspWHlFRXnkSa5fgG7FsDlMNMV6AJtGzeY
ZMLMnQnLDIuNUeL2t46F9aNONoFwjrCp62tArjWo5qqiZFobmucLwRlB134Qeqefj5nkBaYLSdkn
BryInkWIC9BjgaIiGlwppMr4FyHEfs3J2KERt2ffwWgFS1VMoPOsMPBpnBXAqdJqV1drqwQE5XQf
4ceAWTXchUTw6Oss96lmXDj0AJbL+UGfnYIKrwMPbW7LGcuWI/o2Ackr0eD6SMSL9axYLiWcCiEY
d1VNVoED88WMN1QrY1cdFxZ5rH0XplM3dAxTySbp4d+Dvok+suImwhsQIAc8BGCqVL5eZVg3j+P8
OLXfrT5Zq5WwVv3HltZdkF1T4KBB8iaM7xlmJ6ZZthG9yMJWy7834WsM+8QHGtjqzzQP+ahheNVB
ImjnIV9pBuJ3+Atn4cCBqHbkdJ7D15b8ll2uIEaATrqe270SupbA4bSznmLxamoYi/jtXKUBSoBv
YpEt0vHASG8N5gpuAnSDqTyGsDko3ar4UuT2aEDviDaAw+2UIOWRHX72IkrXCQT4MxErkwXyyBod
icBmSmfffOGewIDZhq8Rdytx4O+z3LoEZaAcBOVQfIuTO58aNIWCExtgbHpQCusgftVgN4XSlhQ9
Qs4dvd5MQODoQnEqDDVD+h8zpWXldYSNDNETKIU6ESHrb9QqvOTyYxeex37LxQwW3msd78tWtLuc
e0eGcUO5aRbHo1ygDiEMkJRYgRMkK7hP9GQ3Y3yUzXGrWOdmSTey2nVJAKpsPNOZOSntcz6fAABR
cEW2IZDpLHO4Ek7C5utKtbkF0Ya19mYNR67zdia9VPKuqz0V3/MAAwaT+mM8bwUCO+ISwrfAeQbK
MSTrvTc4eseGnzQxtU0DDrzrNFfMF172/Bwk03nQfXvEMJ9lm9pIIfFAobnTgsOYA+zZDtK1KcGb
H/AqRhOerokepHoR1cd4wYjDg4DcDRIEHkoR7GN8ZmPgtcj58lDf1kpJoAFvYVRVMA9AMCSYFnGj
yZckG2Qb4v+qlKGGRkZgV1ln57Djwo60kTzuLp1IERQDKOhI5c6o+2QWHwAN0s2fRkj/o5yehinC
2X4Yg63QHetoHYnBTuqfUvUC49pZ6orph5HAUud+WFY/zPIlEI4hxZIgA1y59V1qR3VAGeeZ2lqL
iFsqtiFQGZqU5am3Dk2m2aF/M6mzR25ZyUrgkxXHnPiocZf0TwJAjQSO2qVIkC/V38HMhhqEk8QJ
x13fv3TmS1/divhdJOom3A18Ai48mogHbRsDQRClzVwfh/YKFhF/7JqYp3kETPM0199Djfp1NeRr
aSZx9odi8uNE34fwVgkffvDYDfdigH8L4yyEyvw2ddtSfLPUreXvU2GjDZBhumODrV14yB7M2s00
R68OKSppbfCimeH9usTl3a9a3MAZ6B2TC9MuT9+igMgoGGurer7MxnXmCmj9KK2jnu9BLrjdfG7V
1q2Ep1H/XqYaRVKw8YNbEqnwQA9TeSeBHsFJayfDzqpuak/j/wIklA+jafSHt9ZTltIADZTwexxp
jgC9IdMmXgPidtp4wBbyGLV4bQqq1dYGJ+0a/MMkCtYFL0sJzQRltiNYCTrBbNW3sJOEzpVVTrU8
sweldJuI5rD+UZDBEfCyEufb1ChGLi0JGXN5qqV1Ti5zQxCGsBFAJ9LgXQ2nqjxZ8UE3b2HgKjAg
8Q8B1sxMXFcP2fIv029YlRySWldqdeojjJTtO13QzayFB3heK6gEbj9bnlSdy2jcNfDwlOaectYr
OmJ3R22FLwYh8GMcsn/5iouAfduGwgHyQDuea4XWRFx4FsFGmtFw8kATpTchMo4BnJQNngGRpSop
1OmujGCAcDeteo4g8aqWTB5hzNTvBonkGKubiz5GW7YFy7olCQX2tZWPA9gmv6frcSyMY9clmHav
c9ByVTmBmdlxcIBGO6jmNiABWnetgs39IdXBGXoScCmB1js/4gPEkWg85MWLGtuB4ujlPcb2OHOy
72a9zraCuuEez1V7Blp1gTRZ5/Aa15F68fvNxI0ifIpvZCdPowfOiXbnSW2f26vCAWU4UXOvaoeo
IHFRLFea9SOGHPtOPnStwo68b5G69Kv+Q+8ujMLCEAkAv/prWT+hLJ3ktUnSsyLx0uBJPET9RqgA
qZH0UrBQiYlGdf0BBJxjaZeJd3HxoI9ntTwZNaDxMwZyjAq4GbGsg2WHp3YnTd5oNCs8uwN7VEOQ
VpS5o38vS7zydxbs46B/BYLbE80WGKtUrRwx32f+SavvxOqistun+rpX19QPpXVKon2l3zTjmhRX
P6WXlqXPfbHLinmbitM6CON77BPAekm9gHxgAvbV44ewTRil2OS9Kz6sOgBxekB2RHvTok0F5MPX
9VUTvwLkXgXCzoQBmSZb9uA2Tm36RCYKuln4gB/PAXMvE+Wqnhs812w8FnBdAKJ7P7tT9KNkXMlO
iyQvqu/Y68fgBVwp7J+g2pOTRw4RqSxHiCXu3Lb2fNdN+yS413g5/fJglqTJXcrpfk53/cfAXCi/
CGVvp2WBZvG55qimFWqDqIkmHLBukF5AFAA9024IrMxB3BUSSLERlkXUe12KLRiiTB9bd6zt7RAp
l6m+70PIWfM67s7zg1L4bhXCIQ2BxCbMZqSLnHoBgODyaNWlF5vPk+6agHDryoOnmQqXsdiXpY9O
EGxsj0sYGhT9WjvFxR/N2iaDR+1XHKHRKpa2C6k+aV5GfHw9ox+Q1Stpem1qlx6zLLm5sEhYWcCb
kSEwNxQ2dpSLl2y6DrDFyvChrLcSJfOMAjaGvZfIdxkNSRglef2tqncWSWFV+i1Vzmj4V352SMo7
H/qsVb+nKoj9ipSy/K4k2iDbmvU+wmGYYzoR2Qkem/KphUtandrORQdXJBTAawaw9Qu8wdXgXwLw
hdEaSoeYUk8e9Go3NJtCdbNxzY7A+UzdS7NppbYfPU7PivVwUXw3g2JVmaCo3QGKmcI/pqbzx7ta
uShM45Q5dbsKKwqJVUF8S+VbZb1MnacjLbe2La1bHdwOy8QEXz8/15ZTTt8a6TFLvIKoK0umNRBy
kcrsmSS9iGWMa1MaX1WNP1o/8q1igxiGg0iv6GPsDyU3EYPpNEU8W64MSM66N9IBCC+TY7uRPqx6
PwleoMJQg1Sd34wEfJ2xq2HZxY+UtGbsWUQgGEQ17qhtxnatXv3ZmRswJA9kaOQ0NpnJTy4DHQLh
6urekt3goc3WzXRLUtuouFxsx/kKK4cxzPRUsRhiRy8OYL5EiEuiG89uyyps3diwNelY3BJYMcsF
CrIyBf+2FrFbU12A9FoP09aXqFudNti0qP+JHjQIqqSsiHNEtMTW3ZcCUbqAvC9af9OlHVcEoirc
/F1fTheo8/59OpxI5STCKtZ2UXzR45M57aicq6G3IdgqG6s6ttJTMJwZVkmsvijbYQQHwIs6BbMK
DbH3IP6uRRKcgPsqHu5hdiAm1PZxD2EQxcF9UIyvhomDX21nYmB6W+bL07S9dbWol0PzVhHTtUob
UAjDfrB2nf9jnt6bgdX1oxQGR+aoF5H3z/DkJ8AfIiCv2byoAdLqwVhJ0BlipxKdev4m+XTx6ayR
f2TPwi4p3bY+KbSJlEut3g/zNRMdCzRXiGMkPMf+SU13Zk+L36vydW01KxW03bhuTV7ot0rc6fS3
h31Qu3LoCO1DKjw29C4hb7BYn2IAodZFBFMG0iu4AE5iVZDCGA5e3m4G1qi0HZqrLlyCiMplDS1Y
mAnhapj6pdsgvtb5N+jIa5TOc30jA8kKnLG+M8P9slKKy2B6MVfrJtkW0cZsQCFep2SfNeexeaYk
0jSnfRaWv4FWlRuT2tXbyn1C6ZZf8XgplNZjBEwJNR/jGp/Sr6vhIi4JTb29FOTPAY1J6ZQCrNEA
bpOaMe/ztHq2st5we9K33Ayi9U4uQ8DRslxwdyuZS8h09nHrrUmVeDNqi3H2UKd7JmY8E1jIF0Mw
6Q+CBVoNlrZIREWUep9kgKmVy1PFBb3Z8fLREUhOwcbyUodcVRs14PI+sC+9L6NAuNpfPP0PHZVf
H64turFfejiZ4feJotBRGW+EAa58YKXqvxpS/z+n+R/I1n9pLDmv7et/fdA5bqfTa/bx3/84RG8f
dfT6l5zm5V/8n5xmBVOwZhmiCn8fvxsvxv/OaZb+SZfQoE0IVABr6GK2/V9ZzeY/NTadZbbOyoEy
uoiim6Jrw//+h/pPRVMWjYFuoWUwFfU/iWqGSP6pBbYo5WTWDiodTNwEl//11VA7C4ROO7OHqnnv
RWbEgZlFxrSxhJjqxq+iEaK5LHbwixpF3CdEfD32wMDWeqH3zA9H44fJcrv3C6FZ+63cfwcZXF4t
OBUPwUQ7Q5l9aZPmJH64JbqJrd/NYs/Igdw7upuAiAggemSJd3aAJ/auT7txN84Rmlwl0k49drG1
YkzihUAA4My12JwmMVW4188F5JBYeSdnoH1pSJS9W+wHzSozDZQpcesbeHbm+FYWIgDmDK0jYpeh
ug61AJmT3sqTJeTzx6QDn47iWvUEzZ/cUBYILKERB9xllLuVrAr+sew0n5iTWqE+Npgj01B8Jr/X
woiBcIV4PivmzBz8cycryMkCn3SdmiAvUgrDyIvCgDtLr6E8Ze6WxNtikSppFbnRxSCmh9Ts5Me6
U2ErKLHMUCUHe4H1lHSrMdnxKub2DArttTOs+ZZm5cQ8oxD3EdbMS9pK8R6AMTzjduDMj4ciQOiX
JW5r1tBm21wcznzN9X3cGsp3PR4IgUt6ijxJZ2pnKZR5EwTPO4MO0I545whodUkmrDPKweiiF628
hG7mW1qbiJMSlbpfzaTJHlS53ROIPMK/H4fI81FQOEUV6IxihdqR9Ricudk0W4K5Ctfk5CNHWu6P
oykJd8lkiF6U9PMDFrpyQ/KmKkFnBW2CvWm6mVbFeyIK1NOpGFFmT83T1BF1s6LAnMj1VSaHqEV1
62tyuyEQZbjNQ97u1V6zPNkP2s1MUjKDf0KEybJV6muYqAyupRKyMYM2myMchgnAEQqdoIrKFyGG
+joOJDepah2d+lgS96kJtj4jjvTA7KC/+MEU7uOilUmWrkGH4UlA0a2WAcQyUzv2sp7htubPM4PY
f5siMjJWmZSW+mrUp+gQGRXwpqBRyx/IQAkuiAf/0IWiviJkp+FGgLhL7jXlADWs3ZlQgniRSYDi
9BvzvexL4RqvleJlVi7ecqsenSBMm0eu8CKjc3KbKJyFjHQiXROuDdTg0KmbOrxKOcGUilD1zJES
+dY0AKGySW7WqmUhGEJOQdqINRdPZSlGD+EyrCxMqdsqpSYftSRgmNaTybi0yA+m1OfrYI6Z/4xR
+NAZo3iUrUk5xkbDxUqY+5WUhrOL5W0ZzObrJKr0LVwloot0E6I8JggQmeG4lgu1WuI/Cnk7MK5x
CiVJ3Wq+lmXT7BH+53ZYqd25MJb532j4MHyl1jXEOkcNJwKZ1SvfMwU1oDtDw0LVJsLYFDiycZaV
6zGeYN4lRfKISrDfVbOevzdV1buT0g3uWFREBqNcRpmc1ffgMSAnRqZ2pyQowlR5Uh09N/J8lWuK
v2XAXtp1a0luFFK5jYJUM7H2SzRrdZbFthB2MLuMdtpmQWGyYGhVFRmJyGy7wHLjPEUKoHfpo5Zo
yRY54wACRaAuajK4HMg8shxoLY5PX6rpijRt2q/Kuu++KzlfiVG2Ptp5JDpcdAG/O4Mgo4fwyXA7
RFldcG+0ENla8wQPMs0qT8sYnJehAHMrJ6pWdY0iTAn0tDRGk/kS4R4K7YCDTDTodfhkAduo42oS
neTxoZdK+vJCTN4FHdnqBkA2PCS9FqsbbUmPlwlEJ/gBPUhrFTDqtSgZToNC4nxRaP6Os6FXXSEv
5WNZ+x13QKLqIylkiFJz5df8Wj6X9TTfa0u4vbQIH/24tx58evmbyuIdZbArqPs0VegnyUN0kUZw
wfWoA2/CJ71qfCQ4DW4DWoRMlyczgH6kpjLQzK5vuUYxPyDpEIlxW2c038lyD2VuLpUibVSJVn+n
S0ygpSll0g8zac7puwQDuDCU49FWHiRedNHKn6SfwCUDPRDRHT9BTFTtQJmEhc/UzlruQp8Tb1Lv
x665cJyCkXtIETeGGxgL5UnLAhevZLnRdcE/6z35gjAyUUi3Ke67lGZlHogzxn6jAVXnO7kuih52
0o7fsmY2r/tF/ZB3i4ah9oOHKBInpgsNeEZjkobUGyAcRl4wGf5zuXCs2oVoxcpK3XahXHXZUJME
QIrj4FR9h94nJfuRJNeuxxUY1NyhaJ98B3mMPkj5SdfKRAX61dwhnOoBYjB7+sniirKQBuEC6Br8
Wv+R9moBJzJHpcLPsjd8uFuarBHaNS+MrzCYwX3FC/mLJNTq2i40sGAQLAQsCyOMES1o75/gsN6K
AgRDdV8+DUaWrasxFt982Sq8MFOGXexXNEMzmemmr2teknT0e1WQtPz/aKBzSqM2XTBmVVS3B3lW
+ks2iyTEkYatnaMiXUKJMmsdLzi0+CcZbezqF7NIMRaVNZEPPwlq1ZxDUxMqwGoojkBYjCb9zbAc
ChQdqcwVFUMmSNQYkL6y4NmstI2+l0nRP5kV2nCnLCMV5QwD+peMCJKOQAVQb+oY+Nfa8q1v0QKC
S+Kuuooiu0W/YOLQU7LSF3ScBTt246ey+tLLNJLk3tTvBGnSJR6K5tZQ9ZERjGq4ciSQeTcrZIv0
VrC2JKneKqEx8JIN3V3XtPTn1IY0FnnuuSiZAe27QTWITxGGubgv+xp/KBjgADixXi0h3Lh6u3Tc
F3NP4E0dEbS6It93euM+pF0boynufb0CfwykTqaDptfDmtDmANCHHDD0arkJv3dF0VEOUDQ0rCqN
sVsRttkqITcSfrZfcR+eMXevqi5pXyZRR2YE68xl2y+fplHztwXWKJch7LSbCsCcIuDaH21Bbs+l
DWX1xHwUCVhDGfmi8GEYhPms5KhqwrNosguE9WSuqG1zFIVRxN4g6Nh0vUpLzDUoUuGxTvqM/k2A
9KDB6pXbgyj66zY1pKemVrLr2BvcvFSUffRGyKruoMc5tS8QFF5WKi01iTPbSnv2R/BMqI4Gysmw
GGokgVL23NaR/wwYE/xHWaeOIcHKb021Pmuhmt8wzpHqF1uBJwrFsFbYhpxu1oPtROoRvQDc5zul
H/yPOcz8J0ZS49ZXh1hcTZKhf8jkNluulQ8GILQqCJ6iPNS+L1AFvoZh7q9UEh3DNEP3o5fcJzy9
xdGEJmlbGEk5cvwIP8c7YXEkwivcDvQvDiQBDgeD1X1Cl0wPaBqxTcfao9KzAXpZrmoQ6FWdxKSx
Y4e8iDjy6HZqlhDQZq3A5D0WiJuPdZtJOal9sb/V20hFp2OgdD40SWgQ7NMZz4OvjeKu7cOguCYp
Zg0GnT23d8OaZMWbzZQCintPMDJ8BPL8WJbhdByLaOzW5pRYqDILVQZCLiBPjzUBrL6kQjb1fC2W
HBhlo3mY/aD0UqVJDmMmJ91eJlhnQJNDh9SO1LR3ch/lOsYsNXHiaeFQp0Uvr0FA+BTIZpS86mZf
Y9dEguAUWTObbO8sZ6jdfQVhM4RMb4xDjNO+i9UYVU5YtP0+GGqvRrhFLpMY++WmzAQyiQazCJ4E
M6suUqaTQG8Sw6Y9VVGFMaTmvD1SfjQC7eywZnIvq8FZF0g/srOmg6xZokkm6kkBoKVUtHlIvuXi
Ec/kaGKyTb6wZ/xG4DCwhsmyZqGq1gwEz5/ufOYUTmVRQ+shBmbcy3Z/T5tpU7+ZB/k53QyXjiH7
UfUKb3q7869fWYg/NyOWp+MLsYCGAZvhFvvXG6fGERKWisYY91Qzdkg/5unllwv45V966v/Ku+wC
oq5tuBJ/vtMiTYe0ZBkaV2VT++w/mQWiKbWEHJ0xcCN+jKD54gE/5TW/6rj5DKqIbR2WCZd7Ft1f
PwPBJKUiRYETbutttYP0ueo8OmAr6k+XHJ0vBDG/fx74P3CWFBTji4T6k6IotEai5wZK+/aodtsl
DODvv6/PvSnMu5aqW5amLiKY36y3DVE9fjszHs8rF6d6Lz8EaD7Ho09lrZHl/PdPk5Y/969fHn54
iehOC/qMSpfjr19eRN6gWle5w7V6C0xiv/DFhHW+Q0vy1aPkv3+U8qnxFUoTex+Pqn4sIMlolxGW
tepta11QTKy+gsv8RhdavshfPtnStfm1z8Zdb8o0iRS022RXtNOdwjbB2mB4JLaNpGTni2/yq4+3
/Pe/9PW0PG5UGCUOo25vQVP1G3nLXryWN9bX5tI/P8wwULVhXEDL/9eHdeDDlQoRRfDYO1z6U2fc
824gg7ItbEHqqtl88el+3yiWb/PfD1zcNr98OqkbQnlGEYiRN92KLhcBJGcMuG20iI586B/7NXob
ZfXFY5e1+/vr+e/HLqKxXx6bayOdDiN3xF3ANIzruUdhtiUJqrKD5/Tua+Pqb73hf702/37isj5/
eaKWTqFp+rmTbs0faLW5RbexF33ANuGDqvIqdssHBY/oK5x278uv+U+/6+IOlUxsNvpvAEomJLKq
JKUTb8dDt15wf8gYtshUPfR+9hdf7u9bmSni2V6UmPiVfnuJggIFSmVUTuvk2/RCq/GOJQLOtXez
7+06dM0vHDdfPe/TOySkgz4pOmE86beIC2vCoPyLT/T768KGqcqQnkBAIlj89LoMUx9qDTO83hNt
Mp4c7c1/IdDDnpzmTEUar//+efJvu6dJJQ27azFyI//87GYz+v9h7zyWI0eWNf0ud48eaGE2M4sE
kJLJpCaLGxiLZEFrjaefD6zqU2QWh9l9d2M2Zmdx2rqZgQAiPDzcf4H9OiLsrvwobienP4/XLJzr
7r7/pvawibQV6uOQRRbjd881r5JHY/PvH0DmBFeMmXQ/16Y/rlY/jdB8kiZXXXkrZQk4zNboYwRL
gagjISOGrcxCWWF2iqfaInyOnSx/Kk/EBvmP2DC/a10WTZTEFAo+R5EWQC1CS165BFaPtMYCrnC5
CpyQ0ODvCFFb1aH3eFUucXt0aAA547rG/fSx351a0aceZN5d7/ZuR7Wj9wxoyGByDBx5M3OH7emp
QD8fiR9iEtNV2S/Q4OaAeCwikUWJpo51tSRlt2Xk0gZQSlCj8QhygkOzRi36bMIMFEfCpTbcVOrC
dL/+6n8ebfMTECRI3SzWn3a0zNteU1K1AV236pEfdPOV4VJiEpfcvFbi7tcq/1fdpEPxml031etr
s38q/uf8p895MVahHzT/++M/1j//2X/N5+7Mh3/Aa4xOzWX7Wo1Xr3Wb8Kc/xRDn//Kf/stf/Z6b
saDf84zbQDP/mh/m2fuujywSfP7H+9//0Ce66p+yl6c//uBnm0gR/2InwxvlA5scr/Om+tklks2/
2PCGKJKq0+1BsOQ/TSJB+otQqkpAzBHgAtiusGx+dYkE+S9TIQEmSOg6CTfk13/TJ+KPPqxAjdim
08BCKJCrg0hrag6079Z5jtz82FjGdZTl00vTBoaD6068jfKbPpTHM0otGORZenIeaGFyJZVqse8l
bfguUn+xu8hTHCOgOu23Sn0eeyJus1UqnsFoy29GpFNvVGPqLwwUt4CdkeSW1k2dvYChm26l3ocB
FdT+JZYn005tRM0NgE93C6Xzx+UYatXekPJxWChUaLeWrAC99lJQsWWi1hujNkBsUsXSDsYE7iCe
/PQ+xsRMXURBgAQWNFPtUZvqnk7A2IuumhhIiRpRkN/LVY4Nb6lV+gKJg+DOzNQGW9WGSkEmD7iD
RkihSgvk3HAW8IVyWnmCiEmV2teCM/pCuC6yxCID1HPgtakkd69hakTKshHb9g5lO23XWlG6mSwB
4hW9LOGl9xtvX0WIfbXAbhxxCpB2H0L4ryFdD93RCL7qQoyCB3ofviMi121RuwTE0BkQxHxxFPd0
wOMNbjbhZRWRatt5i0mOZ8r1c1nlxqaVe2NlJhOWhaiJP6iyhX6QLxuvVZzXWGIb7VgupLKyUkbD
TRzRZvZ9nKtgEeFP2OloTQjv1dhNrWtsEnuQuZoPSKwXZdeTML4F1oNY3LZPI9AWXZLo7UuiZcAY
qHnTrBhNTEV1/MfPCqTV6cpxKQZH09Y5PC8OWl6YHyK/N+nmgSqGtzbDqijPur5rfT5EIJ2haa67
Yt7m2ylI9G9KkIOTN8Qx+KYHqIn1U+XtSyXJr0wB0IHQK/kWjyUJZ5e2vZRN1EUXATX7uyjhk1MW
b+MQyxLD3PqZ4PPDoXzV5bDjV7WQdq4hYIDb9/gepUFozhYo8o2EqdrFkOTBt1bXkqvUl6fLRFSU
/VhkOKo0dbiTPBmATlFRpYvNodqHjU59MI8jM7KLvJ+EtWFJtQT8xMTjehCrJz9hvEWaUDJWwzio
FmMJEhxCi3zpp5q+E7FVsmnOKHckbOUOQTXtPJB64dGvlOxxTPVoh4ttFDpxIgIEiz3AHEbXDhci
Ph3XNd4NyzSUrUVl6Gl4U8h4SQAuMtT7gGbQhdjUg4yal88PqJNEW0FuNGEzBOp0nRZWwXlKHwOD
4EjSNLvU0R9fGPHUYBrVZEXrlr3vZ3YiYzO8aoYhnjadJkf9ZhrVqLFnps29lEFrTEQhgwJbik0K
jicBkpsnllFBdvDTFRYq4TrGYuDWCxoLMHciAirqqhlohn2ejA/LUK2rViNvbMrKrUJsrrVCSEAo
6wV8Qjx5czH2ln1SxfRts3CVayK2Qp7veUuc38ZbyRSMpYXC3rLgsRGo4NQch7rbRyKqBU2PdTwV
J+Mmmbn7dDhzoFOR9CiEfbCh7WQB/45AtUd5sI1lSzhPxl5YFoWk2UaB2USZDcKt5sl9YovI2pZO
W4OYyuALgfExisumErIzU/ahy4WdCUUuLa7DgY4H1esa/28Mk006fxeWKSY0okQPtc1xen47e/7V
AbsPn6u8zn80H0/TtxPs91H7/9oxbJKZ/N9P4dXT94+n9vyf/zyDJfUvDQVTi8IUoruoi/x9BAPG
QCiMBgz1pFkT+fcJLP+lcBSaSBOgJqui78Sp+PcBrPyF9jwVDhO0j2Qppmr+mwN4PmQ/nsAU6sB8
cCNGf08i6z6um2XjLNqMwkiDv/SLh7dTCTKWDhugBnUA9iVZHFi+QaNtqkL91We/gejVFQF3s0pB
d9804252BNKkneqX8aEtx/zeiDqgmK3WINJPRLSGc3Hq4kNXI12FUZbeYo8V1PGBTSRka68WzRq0
Zgr7mnPePxdyI7+3wE2ktqX7GKZORscfSvFYQoGotOYwaVJ+nwiltinZvxXkz077EU6hYNhKMv+O
AX2+W3KsEwJw9JReRt2LcJ1pGFXHZ+zONzARxjKFoNNQ5j6PNKMvVl5k6DTv67xugXlLorVssae/
r2JAcXmOzx11xug1LbzUUUL8EM8BNfB8wQTBt+r1FF/UpsP5lT4G/z+XKu+19FPj1q/wgLKpItNu
SI2YyTTZoN14agE4tlKM6R4uVvXgD2KzJqFQ4Bdo2g8rLuoHehbDXVhH+UstViY9hCbVn5AABANb
xga+650mVtC+R4y3PASmII9InUlrkARC2eBu1m8EKajx3sWw6XJMZR/9oiZPslUWjSBIBF7reZpN
CBf7/SgfJoQhG46Hqn1GAi2/z2TcmtwS9O4S6txYocxSYdqVieAxmtqEKpQbIoUEA8MOcNEp1IEx
xToMZnzvn3M4ZTj8+Hl84+t8I40MR+QnrIbSuoGIQaEWrKjKaPP7vhq9x0gR02+dQH+r8OYphUkr
rmUPr6m+blhZlTgcEq2rGgd7dfE8ClTlWaOvTqZTjvqLXmACtUDhdrJDsJEr0h+8XT1ZLBNa9D7s
iUwDbTxNJWKhVIKVh6pv071sdvxCYWq9ukA3qpKXAmy4Z43m1L0shcb5lJi4XVmRcT4WHh8K6Hjg
YlPcb1pAQuXCQFoHMrQ4ea+KEOv6leor1i1UGuPWk4dCXOpDANsoGyfKW6o/GT3elYGgo+4aer5r
JUbwpE2h1YOdlyXcrWXtR6ErBQAR0qNFNyoQco1AD2vUwVoWbSLoyb7HxgAStV9yqtdZnt81KiyU
qKibdZYk6VYZc8HRjSjcUNRLvmVDViqLoGnTB3NstBZ+CfbmUIb7+kxsp+aQsK/vLIyrLno1BGPi
QXL/0VdDfTaaLWtPLL3sUYvYnUKl+c951XmvVtbgHyWA/qFfLlUPVdOOeJOPXnfbdPO25YqhDo48
TpVqm3huXxhhn9/F+A7RNTfqcWWkBQ25tI2UxqnFov7hJTxLhYLLk0VAAtng9wBqUzGWzmCl1D+G
xiQ01LnSv2JpPp43cCDlWRHQv9BgB52bPp8o1CPxPlbj4aDIw4NV9+yiOOUZIkulcVUjDlCAttFs
eoDj6MDYBFBCDjE/cezL0U7OlRp3FLRNkOOj3zhoSoC7daSKEX6BPdiW0MgR3G6sO6UQYkqKjc9E
U62b39xQ8/QgGTZSphZLcVCEe9XQpgSLPF16kbSiOZglayqLqtp0B6US7/F4UEO7EXr5oKY6oIF6
NJ47zAXxcgrSwo6HuP6RT3EEIUWiL7yUE024R+LMormidfpsalE8SF4PMLbwdZY5bb3mAGKjuDBI
pnf9gC/kYqwica0j53hIy7GLtqgJZqkbRimiclIOrymU5Eta2nhhYbV27xUT29QbDL9YNEHK22ad
NngzI09t++0AKMbIEUUZuOCD8BgkrvKCX7PYjSKD3m8YtTm5ASR25D3U1sM/Xh2niwGAHPAJ3bxT
yiHGC4HMnaU4piMnhCxRElbzRKJDJ9Ss3gJBACPEjXWr6jMoKWmEHLC4OmrAgozxEE1t+6KS8f5A
B84obC2q/LXYT+ZdM+nVj0yNhNdKjivP8cu01w5RMBgx6VpqmDZfKY9dTAb77zSGpINe9wHpHY6K
STi2UC2N5Fksp+naR3N601ZqcQmWpcMcUM/JyYTSe6p6+rAsU8v4ISMqhypX10CM6abyAJhC2YFl
lB0p4CzylNTbNQKkwtT36Wqb3Bkn4Oky4ceLvGlXd4Ky9wTUHsZc8lZdHdU7tO8qW7PCYAVkHHn7
AZxEjB1kPEKSxaRC79VsVxtqe52zHC+6RoGioE0T0qC+aNMdlOwgUBTkT2j0LpLIB1jYxXG8E9NM
WQkKt7sxb709NgboBQw0ky0vxKjVnNvhGeakFwUOBk+1ACXJ8LXsPE/lYFlnAv6KBNnasaoIZW80
1c/J67mFc5n9HhZGfD+YBaVt1pHthykmo13TbPJYNy8iGfUqNfaLa27W5kUWYkFb93V/DojQghMp
F7BfZ8AO7vBrIRkaWynwknPKUQFLHdGRPuArb+Bx3BMLhxaaBWL2I6ImkrUFA8lkNYCVQQLE3yNX
vhEm0T/Ti1BbRnXrO37MLjYQT996Qt4+Kl7fLnMTQH1Ugjrpngp8ugEexaiioxnhe0Z+6Li9riWt
6pluRo9g8gQ31ikSkigEK5829xIL5XvU8CheISK40iNfO680YXBFUUf3AbbcVVImbOcm7Wetk9Ep
fXgXOmAxR0jrjOZ1a6xGXQmg5eLIE1aquRQ1PV+JVlUvwItB9cImEP+O8dEXpZq1wE0V8rIJKKKh
CQ3hRQT5pWOlKeRywG/BANBnYo1H+N3rBU6T1tiXWNQl012d+d4hZ8VBRQ3Db62o4QTA5WIVAYi1
jSHsdkk8RoA6JdkFSBmDg8IVXp0SSBXkK7dtEJVPlawYL6ZYwuROrfwOi+l9VZeNjaCdvAhbKd2I
sZ9CwPF0W89w5AnAVhBpK28t9Zm+nWTmG6R1eFaJpboJe7F7UrwRYFkspC5FCd02J6jboQKtk7xv
9rKb85KoK1GEmJInkJPaBpPjwElLoXN7ixShnYJgp2U+Dt0kshttNNVFwQa7yuNM3Ahyrm8Ezepd
fwTPQBzUwatOUIWzAnUPgyzAE2jN1K2JPWQgqweZy3DH6lKTtVeIzSb0ZbxWO09yxaqAeoL+1I2B
y+NObeFEIvWP3pdQKGvEU2jyi3zT5ZREWm2nMVQsxYth5YlKdD1JbD4/TxRHCwzlUhe9dC1Txdrq
Y67spqZO1yCF0HX1E20d1GUE+Ja08tpoQ3WhFSHAKrk06GR5AvJ4aqDvC7lu155Vaw8Ddd+n3CpV
YTFxYAChase44bjV/NxNUtSXtCqwzvJB9XZiZ4m2l8bBt4aL52MU1bN2UDF1t5E/zVSCoY4OepVP
Lh7kOsT+MqfmglbvD6sYs4egajxEQGseJ5P0Ak5jbayLCoG8eVDEAb0hs0GOwfJHTnaFBEWzm1SD
npA56fcU3kAAQhw8yzy5s7WhRMynBC2Fe6G2qWjYrUYfXEaYe7kT4N59YRWedA/Ab1qbBbKXWqsJ
mDSr0Xlr6cqjQsjeFmkUXpDkAOeYch0xzZxsMtWmiuqFnozLstCS7SjG5kWfquITWU3z2tOWd/OB
StygGZhEDUniZGVvIRWFHa9VaN9qPa8XRkrdH7/WcEnVqb/zipyaAqjP83zqr4ehpPZkKEs8kZMd
Hz3fyyL8LBg0r0HKbpBGvd+nA1IBkIBEt6bCcUYU8659EJsbo/GtG72Xen3RM/P7gNx2X5O3YGEe
pvhRijHKjm3VX4LZk17ilq2pKS2Cu1E08o1HJZVcedLgw8LQjs7gyHc0EPDWxppZ0tIW0SUvHWCP
U6KIYCb57Dc8h0mcLimwJt2ulsoS1Y/S19TLrClUxJzK/oxIY9pU8CHWKlZQ1y7I0wBWz5CY22pK
hXVVdQpqCzzQwp8KACjDlKBfVRpeEbEn8ZpFSikkJOSFgiAOd5kNFOJawGw8BxvfKuW9GnAxXg4V
96RFqQjB6BiA8vVdrevNfqp10NfkPf6NGKriJleJpFY79DdVJDXn2dj6sP4SheMHRO8ZZgDCviQJ
0unj+NmmyJBmcRs9lmhFenIKsTlU8EDNlKS5kKxQRSzCKEuHmwKEJD2RDxEVJqQEigBGaIc6lVMq
bLJlBCJ3uvILPz1IiZauArUqbPqPVbnxeqXsLvISR21H6T28F+om/NGQB2DOiYO2bvZ55cRlH+2R
j7DOZp1pW+1N67KjwOlIYSfR7gN92aSCgqGikAr3SNMJd02l1mcc8P7B6HBZVoywtOwYJse2Lq10
A+bnEcXp4EwRi+zWS8bqe6v00zoyYkrDqeLUvnlWzNCSXuxfSMTAhMnKzorNO61OEAZAUjThDXQC
/sCJHpr7gjlwmyFsK1H1WEdqsA4IBvCEoVcqlp4SWzGLbnrtOYzG61a1biNIHguquhB8oRiWZQ/l
UKLyxNFYp9dvaFBlEq5MjzJt6lEBNOigarqBbFVONc6r1YdMFuj7Z81t5A2qrcypZSUPoEeC2LGC
ycS7GPByM6hbqplrYZY6GiKQMkq3zyOwz4Fy7xuAr8Le33L2WmvqxbQvQ0ggXklJGwl9e4pBTQQk
1Q6wUaTTFKSj+jT9VnftpSGFz7AJioUsg9hKJqhsaVR9G9TxpW0bu+26C8nMXqACXE9V9lwGMVDQ
uPbtEYbqND5mWnKOvwTcBZw9JEL1UMdwMVMAL3GxqYdvWGxf0n7di210BS3f7lABSUAt5cazmfdo
tMVYGGpnbQZ3JA2uSWYu1RGcdWldmxUiGkrgxEL1g8RRsyWkMhc1qGa7iXXfprULHXoQVulk7AJL
7h0W7obiP6Br61Gq/NHt4nQn6t24QHpnV8b+dS5ZthkO9DA9WHrZeDu3Kqi+llcqrL+2avZCG6xU
A+OgEHJ2jWmyZO2teLhVfQxBBOuyrkIQfIeZ1DNrvVkeYiNyY+ZIM1DtT0OyyQDuY8fNr8FxF3om
RU8o0tGskkJ/24oa08Z+GxZtep+NiBjk/as5oZUSBiiiVAGFYs2txvFSaqZlIIvfkyJ98n3/BlPc
fRdEK70rV6V6M+T1SsxAwdXaFU0xBSQuuHXdyG5n5ofaoCx4laXjSigaJxGmG3pxXUNPoPBNBfQH
khAqD6jFtCGF+UrIU3NRNxEGSWWcR4f6OUCAsJFuy3pCS/oMlPC5WKO/nMvppqjSH2OEgoQOdM/L
yhs1Mm4sCyEQvbruvRpuLuWIdJuMD175FCrfLJMjuQnvB620jUBxUtTHMhM2TwCB0ivsFs0V2Ric
0UBQuRDjZ6XNzocquI/bcXJKLnEsA3o3TxpUZS+jvk6lGraqjvRCl2Cdh1dOrAruWLVrBWuUaixc
KDtcv61rfvu6Qk3Mw8Il0VETDw+cw2Nw6D1kLBCa05lh5ZPteIawmZpsGdB7r7x7aYKP7JvJGpum
FVD9Oz+qtjr0UrWpnWGkjubrpBD5Km7wCqGoA7AHsQlyOxM5FYNbXbzW/dGmJILOJhfIYVuADLW6
aD3y7kyLNjOcFV+SIN1rw63XUHRER65TjbUXKKtk9B1jVnMUUW5bKp20iRD9rPPyBlCjO9INwOAF
K6ywsFWP6uNYXcJDWsOfe8F31kmwNNUzc+9nxaKUuJ3J52Km0LmTb9OMDgCeBrT+bK8a91VfXA1R
Fi6K/vugx99LM31O83wnFyj14UCwDot6kdc/0qpcw2rD72ZptCQqfob0o78xrWDZ6dirCuCVc7Zb
1h+sSbocwP8otYDEgWCsegktDUoMLfJQ8FMTRclsaRDAxySIocWY7DpTF1qeXcNPMB3fUpGOm1jt
az0GGSD0VbMtuyi7UHPFepwGPyChDZY9YP0U2PJMb6Kv76E7QU+FBs50XccWmnH0sxCnTO+bGBco
Lv7qGmOoa48CE0Jsph8n5zDirNGdsCd+SIHrPgImjrkSoUCZNh25Uyhv68B8qOgg2d7scS+Chbar
XElcwQooU6QxIp0RbiVQRdDaCuVm4/tpqDhZRyAQEi5rCI8Ah5IRcIviYeWpnvaEaqoiLiml5+dW
LgqlHdLNQkgoDMpHXRj8nhNh7GrJrblxT4jbSWW/pKZmZihSNlL4pHfA8OH/V366kMcgvwnzXK5e
YQYKVwk3gXh0JJmCz7WocbsDjKz3dIxa+l0PMemsd4NT30jWRSRKoDOcG2IMejfjdsypRF7Rdbda
HHbBRZ8MxlnSF6xDT8RcT0zkqLx710A4iTYFQItAsaUgHobDw2yceoSHCSgAmblIRE0FFFelZtgq
Zu2dQN0ctd//GOSo/Z7qvTHlcHPGcArWHkHIhWWmAlUP+hVKkNUpE4cZcvYbcPJrUrBW0XGfew7H
kFMVJKohFAgZWvkVi5RqKJobNcXTjpys5PPk9QlHwiOEya8h4ZuBg9CVGe76EWGgcustMiB346rY
KGez3Xe2hs6zkPan3TWPALxvgyHzrGPQJGoIwB3rAbZyZAktNmtAC7SFvrV2kDRsX1ioC8w5VsXq
FIJn/j5H71OG0auD5SCK0Ug6mlwwdT10TSwl4V+DwV3orXD99Tr85JN9GOJoifSBGY6DBTcsDCj2
9atGAfksfG/Ma6WQ7ay4/Xo46SMm6e0VKvixcjzIEnvAOEIEDV1U+lInLnq7c6oLK91rElfmFZ7k
NiIW6hJlt2KpGqCuMlJnyf7X8N63R5hdpzX4EOCw/1AK1KRyjGLklGtsoIz1tJ6K+8oF/7YlzV/0
8cOJGf/RgQNt9n64IzBhZQ1xV/rzcNKSXHaptnvIUm60C7ZWeAK4+Nl2ACeJchnYTIDZx2GFGhzU
qOnndoh3pR044oZi9X97O8yQQh38kQjO5227vEP3CKDYRI3+VnQm2pTdhdUMem229MEgKK7j5SkU
45HP9M8vZ2lz33R2UwEX8XE/BKNn+HRYFsKOFlADttcAgOoMC8Q83ByXj7veGa/D5Sm03mf7Xn0/
7tEmMXpKQN3wYd+nNjITNEyWJhM9te8/2yUfBpzxg+/erAczDD/EaQGMZjk53cVyutZXFOZcaY28
B7JxG5GZdpf/4B3P7/Ao5nwY+mi5mnoDu4oVhN7RsFSWMm3Zteeo8FaXo4NyoXtysqdGPAoJemO0
8fxVf0VVcZ/bb5NUF/Jy3Py3ouqHGc4h8d3Ljawkj8MAZJXffteiBuq/nKanAL6fHL0fBpnj4LtB
LL8K237eGzgUOwilW+vEASPEZpRs5MPlG+SKOaJO2RmdWqrqEXehDsrCJxlctNsZ80mNC2Fpx1tz
p1mIsv0Pvt4nB8j7ic4AiPcTpU2M1vevpYp40BVgJbrLtuxySQy3msu6mbHFjQE0/CS+dF4afyxW
HdyhAp1mdl39OLik/xp8XLXu6NKcC+Iz1UbybIsyCuh7X79S7By5sJV3Ato6y2x8OfQRhFf1fWVQ
mbewaxw/vUZe1AJi67sXGwLD2T2kgx1SUm5/WSg3ODxdnyZyfDJ5nGQ01HlN0J+KcrRvhjg0Jije
Cysoz/PKULet3j8mqkW+1Y7KOjGVpxNH2Tyno9f9YcSjnTP52oDX5xyW1G1M8jPwkucFPe3/QdD9
ZDAyLQ0fKhXX1j/MpiOpUiegUGQK0rI/jxxYOG9HWbUVNsLy65nN8fT3xIzZdwW7TZytAYfPmevR
bm3NHttNy1jgFQWR/YAt5KJKv389xsfP9XMMoGaKhJU4tn7HY2gtXPCRsqRCR16f4gufUsZCLgHb
iRlqbnWo3n094GeTejegcRQK9ICyKhkYvcoRzx5udpRDhDC2vx7lY476Ni2VShpLUMFPRtSO1kQu
yonaquZiCHZmVZ/FdXgixX+jWx19HG1mffF5NMDOxtHpG2shTGwE7IIzZMJdhdbeDmlfgdogl+fc
xkMot7Ur5ZLOmoNu4X19CJ1UXKRsOWrFa8Q3G9+mOyHZxinazyeTxzYEmLUJ145U8mjdpLJaZ2bC
upHG6hoJ6Hrteb1x+/UbPorpb6/4/SjHfLRYzsTajPBI4jymWrOMKFydaY8mOy9xUTnNTuyGT2YF
xwYUOBpEFPyOV6qYm0pVIQOG6Ey26LQaoC8giROT+mR16ugUqUDDVdiJ4lH8xFvJmobaXMR35V21
gfa27NblSrBnVo/xo7nMVifPxo9n8tt7/DDkHNLfnclenHvWENEYsPtxoT0UZz8zqm6tn4FzpQd2
0V7jj+KcmOm8z47W74dhj9avoggRW11ZaHVPq8I4F0QEIc1omg0ZloKEeGrVPUWpcCPTo/567E9i
zoeh54/wbsYKAhtm4AFLoh4mYqZSx+eUOMMo2xfYqLyN9f/Bof+FOe+71z5zQD5wNPZPL0/+U/38
VL3nabz90etT3fyv/9LEv2a+ERQYDhqFXcVa/8nTUJW/5ssaFygJEq2mzPe5X2JegiT9ZWlccubD
AoqdKrOc/4aJytpfANC4A0nohPEL2r9CiX7cFyQQuHyJFN4wOUPq6w/vAfgTVUSvlkw1z1ZGSUUf
+fB7RC3cKUoKqjntNeqgh86/rMZyVXNjF/ARitXuJRtysCJU2Etv9+4VXvzcHu/Z2B9X7tszYX46
86VBTVEgO1q5RqWHFuJbEAEyREESJwyfB05lZRaujU/YIsh/DmZSDEAvWOd/GG0dpZF9atL86lvP
xu/UUe1iWcCqzJ9UmGrFcqaIUWT17XSFxKUToBzloE/lBJfpQV0Lzin68cfoO8/848McBUZeSOCb
PQI+nYXvb7ztPGvx9bs9rhL8McRRIIybKCiCgCFmA3D9Tlkjd79Ah/sGk6eTVNF5nb6Lf39O6Cj+
TVFgAIIq59GkpVAhG6Ddm1uI1Zi7Grtyj0KoE98oq+KqsnUUxvbSk/q9uauu8utTNMQj0uyfz3K0
rDxWuKanzFy9DG6kDoH8BX1rYxe6qY3X6LW4RBOd8jK4VHqTq1MVjFm375N3QdUEWhwH33EF0RiA
DeoJK8171LfiqnGCiwAKNi7vbuVUZ94K2OjCX2NVBC2xwHDoUrC1fbSMXVrZBkcjkq9OfYFKt629
xkvaGnZ5f2J1zEnL7/Pq73f0n2eUjvLGNGvMsp14Rirp296V79rVtNa+T/fhvl9aq+qquaMhtQy2
xj+g+n6+WH4PfrQV1XIs0k5h8Gij0v50q013eGPEO1hfVG5wbmxnkZ3THOMTX+Ztz7w7KsU6LrF6
ZOB5T3SbYtk5k1NfQh1HL7RzxTN13Z+l3CTVqxPv++gm+Ws3/p7y0W4MPRg1kJtIZl30wRr2B0An
OKkd9mGOTIQ5lQjNi/yrD3y0IZO4LTuJtpMtFIco2dNH08K7ryf1eRD7PaejfcYxyGc0eJtTAlCE
HlknPnw9wpGl8t/LFHIj5ApOsONKctGis6i2zEJeYXYWXchuDNZv0ezab+VZdo7ZgGuhdP6IZLT9
9dDKHIL/fIG/hz668xTC6CkmgEpKO/VdwJ5tzorlsMYVzzVmVrPjr1CouYLt7KSrWVzBWgnbilq2
7irPQGY22L6thRMCLZ9/1d8PdXQXMfIxag2Ph/JRaDG6F6t+rgDwfD31E4OYR7EhtMBvyyWDKCJi
XkB5sU23wcR8PcpxoffXlvjPXP5oJIGjCs15+cxF84DUeR0dwlvMwR4gXTm5A/gABaxzJC6/Hvi4
qvPHwPOXfxcF9MSaQi3oiM97zOi34i3APRUxoQscueY6nrH0twAmO3uykboqDgauBDGN8AWMFOfr
Zzn5Eo7iQmtagiVHPIu48vbjj2qDoJkbusa5FyC2EL6oy8YWd+qJFsLn0f/3qz8KDigymUEv8Oox
DlrpoPmDsJAWeIDvKj0GC5LaxVgsGys4Md3PX70BUR21Wxy31DlJe//qDThRlUWaAFsEeTk0vV0U
szfioV1535qFtMJcaUUf2p6VjnvQSzc6pfdTJcU3SvIfe/vdYxztbfyfsx67G86BbXCh4I5nR29H
wfAChtxVkS6pbzBXXmO0jGKjjcuHGzvCSfFl6dOd9u45jrbzmFlJEM9fv7enpRReyfOTHGJbWvka
aDMnv0DgY5+vv150J0bVjvb3mCSmiogecTuHrTzeybg2K8Lr14Ocmpt2dMgPAm19IFg/z1p0+sXX
nyeetJWXio1AC/r89qlTT/r0TEJwQ6VRrM01048LTI3kvIU8OQeV+k6ulzLry7JpFrOX0aJHhOkf
fMb5R/9YTnMVk8qiys3vaNBIwzFOSvJ50NGN11CVHP0m3KhLbNtPnUtHKh+/jsR3gx1FL7HE0RvR
Ra4OSx/csA3KyrXcyMm32bV5IW/Ai13JjnivX/U3kWtdnHqAo1Ldnw9wFLI8sUFaq+YBQPWQPnEs
H/QNl7etcdPPOicXGKts0QGFzbRJl4ZbufENp+Q6W5VrXCvc/KCfCGeffnWqS/ScZ63sPyQo/HJA
vbh6e6TwqXeLF+CrXDzCDZFsjianYQKfRdD3Ix5FEC+ZZbONjDtGewXpahHqcHKKq6zEIMzcWZgy
CtVw4uD6bG2/H/MoWtSFrgZTM88S09nB3Kf45Hy9aU+MoB9FhsoLR0WePy14H8BS0yYtpBMZzKcn
nkldQ1Eph0jmm37LuyNgsKaqmTrGAJo1oWHcLczSBsjM90KYJbT9b1PqyE7goqG2+np680c53qeU
lk3woJRx/+g20N5NhlTho4HNdD31WhcOknRrSPuoudO1Exbsn77Ld4PNl6B384w9s1AKs07tkZKG
mWAP1JxYD59do95P5+gwLf2mzKuA6SCZvVBy+nFzjaZxzZMycKfmcrTayx5Mb2VAylex07Mosifa
eGLpfXYovZ/M8eLu0L+lZsmyMG8r+dyY9kJ99/Xn//x9oY1kaehqacdImxQ53FRGn5KGQriwxofO
BydrubRznK8H+rT2Qn7zn5Hm9/nu2+d47AzRxEjRpn0aruf7ZYNgF4lksT0diz5Z1oi9zKVHA3dy
dAA/jiYIlSdraZzZkG3z/0Pame24jSxb+4kIcB5uSU01uzzbN4TbbZMUSXEen/7/ss75d0spQjzu
je67AhxKZmRkZMSKtZ67oqVeZWjpD4eJq83RQDVqorP4m/r8sVpxwaWEjrolRJEWY+nXEu4qtM+9
GZFJ0i7cWz8ZBHoURFcgWoEPbwQJHAQW00bQLAEP/2nvytdsv1ZNe6tWSAdbSCgwg+/BVKbJIJXC
OXnWkJLRtOiZGYxnV+NfsbZT1cCwuJyMwnjUpuLu9i4veCxEmSLNsExHv6qo2lCCzj36SEFivE7x
L2/u/BRt9D82Ith1TGA+gl5H5vRiQGhymfXlnolHyMEPM2qbrvfxtpGlipnNGgTPGx8QfsxLD4qR
U8hNUTFrtvOueLZ2asUFCjPu5o3GKbDuIbsO0k22WixbiCznluX+ZcGIGMhjHviCOcdNP5eVueKi
UmftLV/BBDRHMHJSaZdb6F7hMJ/VYkIwgiFQi3YhaT0cte9Or+P+/5AOLsQZxwS4ZFiWajO/IcVl
ZxpdrY1E4xItF2j665e2uEOK+hHBZErLxqfT92wM4LAuVurpV3kQTQS2z3WxLGLpWznlLO6Mp04v
jb7OsFzejclmGAOQ3DC/oV7V3QE9dmklrp0++RzIRqXLoWndlKwFo7Hy5CUoxCpoKa8RkS4ZcSBs
hQSLNoamSjHOSTumWSoPJGaz69F3LaPXNv779jEQXn4eRcRCiCAq540c8gque+qQi2C6OA0ml5iR
ljvLq+5UeFJ8eAK/dPnx/Zw0KHhk6UpeIjuMbFi6LqrK8qYagHYQMdcGu4/fWk96CcK9bbe3l3h1
0mVT0neMLDgsEwUNQJG8JwfUtOthpyIuu7fhxTNr0frw2ydI+CNls15Vu7oZZfviU5x5aNWUcNkx
9MKLFzoBwDRFkD852+LutFXu4qfbq5WDi2xMOogKrEVa12Gsmz6pIeLlKw4jX7wAPAAriMuPNzz/
GZeLSbsIqirNg81n1l7QIwyOaSa0RRNmxjLvaxTVyFs2Q7hyJ1y7C8Tl9NNBtXoAbOWABogimaCW
gU2YyyAc7wYV8Wm1+2DU5Uqyfn3qgCUL3AMnAuICmVgmylzGBQoklUckFgyE4qDk6uyVXZJIp2Ez
MQT4WQc1w7uA9qT0fA7T5FQWPdPU7cbdGx/1e3ObvP6l/g7vu32BczDBhdBk8rf+qD8om2YtaAov
uDz2mOflCHkOGAVQQpe7aE5GVp3anmaLP+/y5+Y5eUB54SACJwvfogv3o3pZhyhfRxuY81SXaiRt
WQDn0kmIi5NnpjXfVqie1t6HQWOEC6Z7xv82SXrchdPLOLzePhALngNLEIgMkEk0qeXym8rYfdRq
CqjPHF3vYUDyIUoemU4cA603728bu3YeeCEFds0GzEtdTzodSX6Mma49IqDaon/uvSjjIct/3Lax
EE8wwjsSTRYyP6YsLjcvHvuysuxQDfqv9R2liA36u/vijtExqkvxpxVr165yYU2unEWJ6k5KiMTF
FBg/7dqv3p9eGMwuv9gfpq/eEwQk/lz56Uv8CZ7AFduirnPhpmDZdVGyNRyLwqn8emHe0yuNlPFN
1D63J+aaYdq0N/Fz/jGL/PUaqQxP5hlxaU++lFo7nvNu6jmVqJUymfxkAKrJqO4UQf1XGijf42d1
Aw3as4BA3l7sletItsXfz26JbJisNvdYa1r+7pE7OunfxjlfSQyvDoNkRDqAEUmhWYZqH8Sdx5w/
82pTGyTIVo6tubJ5a+uRLiKjsPIxM1kP483u6X2WfUn1T7c/2VWaK++XlIa1/RGxLuEfx7v0fb59
Ce9+joJq+K7drwevq5tV+nbSsUudjkl7YQyJ52ZCm3XlXK/sjVyIouM3D5oZsZjOYNIUZS7/2Mzf
ut6x/OmYr+EbV/ZHvgLGNu5qUyEW23O+NXKIbOD7AFe5v71HVxgUaY9gXr3wa6UGrKlYfLZ+Z32d
XOjHfO+BnmLQfO239TPEHRsYcQ4OnSdlP3KwjvvsMQKvMTzohzWcwlVzVf41UoBOx8JK6+Pbr9F/
w0Kq/Ax/N4RQaqagNapHhGZ/tgksvmuWl3aXfMJ0uYkYfZKT+SyLux7EZRcgfLmd0nzf2c0uV8Kt
YlYrJ2/xWFBqJIUxQP2qMhgDVBaETTS8gvFnv8narbYRYPk+cI5cEihqrg6SXJVExGc1SSawp4u3
u7TJp66fWnXms6Lty9zBtvt0oiiO0sDe/Nz8sj/S3Xw80rqu98a39O9iY5h+Eq+ygV/fjNLPkHZ3
gCS/HMS4v8j0VbSV3ldPyrbb6YkfO/4fT1y83Rfny5bui9BOh4z5P5YN3zXcbrAVrSQUV6Vj+ctK
10J5TMwjeJseCFf+A8qX5Nnz6d6Ja1/ZMghgPI6fzd26v171smTD0lXRwvbbok4m7sJwHwfNvr8D
nQxHKVix8Kf+WD9Z39aIzJcOyfn3lO6MWvGMqi2AwrmoR6udiywySpKAdRNEhW7HpaVofm5KujpO
VjQ3niau+hzK9uKdBlfMbQurX1C6MAzIc93JKVChZiAv32oPZeuDdiLybbSg+Bv6CpAT8FHdNnuV
Y4uRApscG7i/TYVUchglqrrRUFlYv2vvTrv2IAQ39MNaP/nqHUgQA1sIg5yo+TD0eBnWUxUZMyPv
GFcPH42cUlmMgLDzyovxfs7enZTj9vayFq4rUmpTsL2TWwP+vbTn5VUYKU0/BtVRKfYVpYJ9Vzr5
qzOXa+D3q3Yjrn9hSzrWaYdwn47OVeB+T95/rR+THzBuIvFBv2ZbMOlob7oNypa02aD3WO+QL7gm
ghCaAQTWQBdGprfvEH+aOngdg/ln+9h+9L50RRBu6oPyhFq57kPaOLX+Wvop6dDwYmHRYgjBY1hE
4ykteauSjtWQwfYeqPdwRP8VbdOAF1LQvDu+dofbe/nW75Ly+nNbcgXUhoCkVlwk2gf0BH0hZ5Ju
443+LWVppp8/2R/1b8Nu3tIx/1X/yr/lOwW5mPGdi/zlSka89LEZe0ZRiO4cl7MUcowwzGAB5GP3
if0zdbPPsfHh9mqvgxptAkZJqCWIN6g8S5FVRebCETAyDpxCjAEPVsjMh1M+KvVp81+ZkgcqTMXR
GZNjMbDYvCqn5GPUeRu7VPdDAnnJbVsLWQbnEdIXYGos72okt6lHU1FyoErqPbPVig97ywclMIUC
zu/2+zq6b+FYXhqUjmXdKUYOnbTwGqhv6CuJXlO4V/xm72jBeEjAPCi/B51yJe0XSLiehi9rYU+4
w6XnUlJnCNlDH4p3sRxdm5R2Qt4jqKypLQQYNHJRTvJI6br5c0STcOUbX0e9S3PSJQyfWqYZx0ws
uQfA3QQcjwaOt7tqw0jwY7Hr0MpljOWPgy3VizcJHFsASuTuWmqVlT6lPA11Gzry5Jcx/Ii6Lytr
uz55QrNEpylpUim5qiQODjQRZGsDkOX8mRR1U+zNd0K7o7r7H/zCH7d8UAvDIvzTVBJN1FKkO2vq
nWScUPDmQk7ezzvgZ/v25S55de/MD94r4xG6jybDi/v+9koXF2pz+h10okAASJE1rcbES7KUR3f8
qSgieM+zPz/3hk1HUgzhgcCWuy9hl7fKaJTUrntn047zLjTmDUMZAY2mf3HsL2xJiVMWosQ7jWzb
yM2ob6u9u6m3xn7ciqfF+qlfyKLYtLO1SV+vQCSJcTTCjP00bM1gesq/xxsUi5/GLQoG2zoon9Zq
Xosb5pro5vF2uh5AjS0Lvu5hbuH+RNdxrMALNvGa+y9EEhpmKAfxHyMy8oPQ6sK6Kic9RzLZhwjc
/D3sK0jLAvtv7X1/MPbuV/sF3Wl02aA/Wokr18kbVcoz21JY8foEvsLazKmAtmhxW1m6Q6ZHh4RK
615Na+RlkUAhTo8UHdTbh2Ehol2YFp/lrMxVlnODHHzIexs23LYDDZnkUFWt5XBrZiQvRQME7Z4T
ZqoqC4ou/250EfikagWFdb2Jontm6Q43O+VJuVngnBRztruIaR6t21f16cPgIWjdz8kOrqnHiafo
H38+McZr0IF564/LFVFdiYveHZQ08I7m9qh9slRwq9DG396k65QFbSXTY4iWSoWg17/cpKZNLSuC
Gz1o6oK37d8z0tzNqSHJXyvxXh81x+A2NcUYGIo+cqmCrL6ibsArc9YthHpNO2KcV18Jj9dPogsj
V4MfBMc0FiUoRLruT8xjpnf6LrtfHcK5djrsMNKrEoM1OtGSbzvWCfUTDTvZY/7sNXcWvD2CxGO+
16ddyfJ4p5+enHLFJxYSI+xS52HaThP6R5JdzR5aV5948g1B4dO5hbrjmX4SKbW5UV6ZgHoUzEHK
b9D5kCP7h2zFXVZ/gHTaEmb6RsMYxQ8IX+u7etNtowPyy8ZGAA+Q+N3Yu+hOAek8PEbBeh3mGgRg
XX4B6ZLoejsPy/HtC6hBckAXG8IWX3kKfXGle5vpYQ3FvrDXzPDRwAM6ollXqrHTqRjUFDrfIIrC
u+mkfxxO0XM8ph9vn8QlM0BsNWA+pA9XuIrU6VPYmTATAo1ucntzVMKg6Nd65GtmpA2MPcp36ehA
eqaHcPaDt5k/4VIrjrpw2GGbYfoRDXRKFDKrhTrNdqjFaRHM3Rf4k9v1AUAB1rxMz9+iI8QKcBMB
7pFOAmKqdphpE8mCO/iKNQWKqn2IUL2e5vSQHM2vadf/hQrVa2okK1fB0uIIzP8xLX3CLD6Wx9lD
jCLt33fQ7NYwwd32heuozOJI7kyTyVm0FaX01TGVqcpPFSTq1dOoPhYWNXtYbUsuttuGFrwBSJRo
TdN4U6n5X4Z/pShHb5qjIZiKX4r6M1cm31zrgC99Lnp7DrqJNPaBuVzaOKlFK7T9aA8V0zcrQhvS
Ts2VwyM+uewNEMOT6XNMrznUaPECXocfP6Cp1997YV6+5GrP3dxos4/iueUrufOjG7xmBUOwuDhP
NILRiTOuRrjSdjpysZLgKPOuBh/Xpn+e3zgww/1jQfI2aL6qMFE5sMlRQ6ur3TbNEwN3KziBJUc4
tyI5Qpnm1ItKrLSV8y4uIL+LmAo6jfPK91qK3+fLkcevIOQ0AaliCJkWesxhFZwgwNLeMxFk0NpW
7gvalKszMQslDJFzqB4SRwANr4i+osROdcjMae4iGQy77zaGfyPoGAZFKv1L9/DHsDFUi87tCb85
S377o+LGUUl95pi0od8p8zvjVH2JQ9daOcELbQMsAQ/grWsAj5XzqoTh5NQ+zqJw4L3k77u98mzf
zVCLPLS+aJHCEsUd6fjFl9uhY9kwLXtPA+dBSU061yir5FUfUaetncxLXuC+Ts3vdjZaMP2dlDGP
t1CSd/FGszInezBR1XD1aj8frR+phyzewbC/tkftV26n3vys8Xd9BXqz8KBEOgruHXpxBFKo8qRN
KLIOnbKh5dMgUts9n3ZVwLwTIu/gwO7j+3XF8qVjdG5ROqxWhSbWkOq0iOo+EHq/k/p3WSore75m
RTqshZXYvTZQK9IbT9+OYUJrKM3NuzmJ5u3tXV425TgQeYj6lDzP4KBwEpo9FQ1Nf68qd1O/D4ly
/8IGVVOQ1jx4rp5WxgltlrHDRmONSA4NiBbwWDytgSyv0YEWSE2RxlE3WRi3HbRiCFF9Ernr6Q5e
uO28mZEPb9B+pjK0GQNYvkBAfk1f1lLI6/tcTLbwBVUAbfRspPu8dEYepl7fBv3oHPdV62YI9njN
S9tayT7LNGUlQ7m+Di/t6ZeOn+oIkZQeDqKFQnSk8uf4S88YoqdsRuO4icx5pXl57SaXBqVnZIcs
V25MGnWUbLrTgOwYpah8N5vbnvKW1V3e89h5O9MMuDBkKdkZrEqHqY2F9VkQvRfS73AQMzL0fPzd
dcDZxBsg/oVY0U/9z8sZ1C7R74YcljTmqqQIEfnsFTNCj4P9QXG6QM1OSE6kKyu8zicurUg7Z0eK
DQ8L1Qy1hTqjie91xTzc/ohLe4UTqib8r6ahyt+QkKyEZsM3LCG6imPNR9DRV+P+r9tmlnz+3Ix8
A85W5PYK0Gx4+nded58mClJnZnBS9N1tS2sLEn8/v2urvgOZyjerj+8j8kzkcNGc/XTbyNLG8AjE
6dh/S5NTcviCqyZJGHrJTz/d8cEZvv13/7608bF7HEe9ZKIP2YPnNIVL0juubPwCaIIxEkqd4Ovo
bFxBUe0wnD0gr22A2skO8XIoOvS/UyY5a3h/55UJ+IVduTAmLcgIi6NJPTcPxvKpM/aW++Voffjj
b3ZhQooGKCboXdmyHtP77M20E5Vie9vC2iIkJ1bjkjA0YCGu7zRnem9rvzTdWnGtNSPi72f+ax37
RGmP4szrr8ecYRHqRl2t+reXYix4MF/LNpmfoJ111ZyYp2zK1BIPdlxSRfR+0LNT9qfZfZ7UCgGC
aZuZ/Z2bRXtEIjaaEz8XkRGk5lM8gZ4qVJ/OalB7cJy3JOxddzcl9jutT4FveJuwzGjKQS6P+iva
s/5p3lMLfO+ld6Hr7RIIX7WjEzTQiQq5hdsrW3hTCL/mWqC+yHC03BTJCruOi4xdEjLx6paItimb
oPyCVAmJS2AAvh/XOP2WN+0fm1Km5xytKkGohXiAGAJPz42DjkXqZGtnVvw70o0n6ih0z+hjaSia
XzpHis77HIUMWgpoCRmE8Vc+3LUP1aZ5LPLd/HS8F0W2FOXFj/QnmxXzIkO+tk7bQqRlyLBKmWaM
bnar6KzSUlLzXjG16L7UUBEe5i9D9q0tpjWCzsXPKvD/vCp4sstlnahBZEcvWG5tPKbaV91+X1kr
XFniN1+t6cyEtHMxoixjN2EiplW5yVN9Iqan0B6GFFTDMWhKNYRC0823Sma6+xVfXV4gBJpk1FCj
ydUQZSyroy7203UC97X50ZB/zqqf/EqtgLnqOfMzZgnhuDwdN7dNX59/wA+MkNPkdWxAGVKYGVEu
Sr0w5fzXQpbINeK7GKnGlULCQpZ9aUbkBWfRjCfJaTCSjsngvfmqvFBJ2DZPJ54pD15Qb5196FtB
ytT8y3BYQ3hcf9tL09J7T2k1PesRkQr0+In+iT9mB7P/dfsrrtmQvMekBaO6MTaK7EvSmvdqYweV
Xgf/wop41tumuTBG3hl2mVsqVmb3L+ikfGv+7vGsvm3k+iDwuc6MSDvlmQjGWmqWQ9MGO5QC3++M
OAUiFq0ePzeT52dx5Mdav1YCWviEAnbEzCLOeJ3Em6HWJsA73uaHPyt+/HX6lGwVnIOXZfm+/K4+
oKKy4vzXgYyAQgQTkzA64BIpjGZFhQqyiVcyeOK5dz3afbn5q3OfGn1l664DNpaEoDZBG+3qt0rU
mf/XI4QjqpjUzZzuMZs+d0zYKUKtIn78MHRrr5KFnO7SnDj1Z+YMRQNvYLGJaLm190gG6EHVKKP9
mCl1f+cogovAQI2E5jMiasN0ah4d8GhPx6pzPk1ZVf7xS1BEbsGAwFMJijjpxkjt3HCV3skCCy2q
jYI42ePUHvUg8yLj223/XfrSVHyhO+A1cw1LGlKvKZxODKhlD1Vn3ifGE4pEftU/tKm56VBCvW1v
oYgI/6UG2pqnPDNNshM1CvRUR8SUyTO03dvj8yV9gjN7g6QVIHZzbXMXIjb2gLLA7Ay3s1zag3LQ
rfRTjCt1uTr6zjFuXodRU9bWdf1UY126rvEwENN+ciUPxT+XWlUt1iWwR5qfvYDPM5FLyn3kbQOd
+fb56Fenu7Uy6eIKzyxLIahvxmjUZ6HhlnQfhkIjdHfz2tlfqFRerk+6F4YTMsnNyEhhsx2QXEi3
DHX0TZDu2y3aYx/q1D++MrAMm80azHkp7FA343VIfx30nPRCKZH9Rj6OL3uatQ8JvOMe5a0JhSmv
PB1cu97f9lBdPKoucxux0n/sSdEAOFdYphBBsJMD5S3Nd1S/SDdaiObzu7F9SPeCfSzfzEVQlrto
Y/099ts43RfrsPLFrQXOA3ZOhURAxkK5ihEnUctHj+KnovihjSunf3FX6f4xY0GiSJfRu4x8DTzu
NdIeYlc97qqP+rbZAyAXdOGx72wFq7sLZbjpH4ESr2Q5S1cYe8rkvcHhhAvn0rbrNdRaB2yrMRKR
8HnAoN/nm9u7ufQFz41IqYaF7mpySvUsmOE+9pAuTCEQuW3iiluCEV/NJN0GBg0OhN7Z5UL02VMs
l6dhYBYhF0NxaC2oKRVnfoBy4wHCn8hva/vQmkJPEkTbbfOLn1FMr9AmhgNCLqo0atFnae1NgVMZ
75AtfXUS+1frro2+r5kRp+bsjvSOBky8cz4GqN4fBtSIihbKszHe3l7N4v3wNozzv8uRPmbN/IKJ
fvMcRMDIESNiICC6j/bWKyJAiLnxJN2vDYEvLA1yDkHFIMjlePteLs0dkTqPuiILJuSlkWrbWFq0
CcO1pGZpaed25NlQ+H4M9N2gQRh3IISUr+oT5c8qujc33t74QQQdyvu1x+fCux6lvH8WJ5Os2YpV
USsvs8B+1Xand3NMEeFFCea9uku/kSe2D94mXznZC5Ohl0YlZxlOlnHKR4yKB/fAm+Wb8ZA/oVQX
osoV+hSbDqO1KT+ph9N9tPtzvJ6wjt4SuaN48EuBJSsipgA99jP/nWnvoizaNu2LWRY77dRs13hb
r5gCOf0X1qQI05VjdRRK4XRFHX/4Uc2IIAlwIppL7+IX7QuNEZDWVHY4Ljv9UVCkIP9wfFpLA5Zi
+cUPkdy4rRMm5rI8494aYV1Lt/NfIeoj+/a+BW0KceVT/auN7v9FGD83+za7fxYYVBiTeufI11ZH
SkUm4pLDN/TyVqLcQhxnJz3aZyAHaT9Lb48iK9yiQLsusNG+7lv7fa4pX2+HnsUwACaFaiT9rauZ
w5QnQB/3mID3GEkT3dzncXifh+PrbTtLSzFYiOChE6ztUoQrXSXTSIIhXRniOzVXfzcCgnPbxqIz
nBsRP+JsV+C3HiHrdGEs35r3xgZOXORCc7/8iwlWHy3ZQG99BKfRx1iDPC8uj0sQAjXBmuBIbuiY
rd1YJ3hYQv2elzHohPpf+AL1VxLCN6CXfL5PSVoaVSxoSNWj7yVoaa9NYy9GTcMi2+RtxLyWfKW3
pplNepqBVN1NZLvNPnp1mKFnxkc8U6giON/Wzu+S+52blHas76rU6hDmDHrjtDOm91PKIHPorDjG
mhXx9zO/SJI4HXMbRGzocRVUCZqvRTMeDNhINrddcNGSbevoMZHfXc1lwTTkUuBll4pR1Q6W1yqP
lmJpiOQOxu62qbcdl1J2YO+e4NhSgWBdgRQq2xsj9385a/r66cigor4RcPtor/8srC1DyoYKbw0D
C6tM/cvOcmZdugFm3iatm4gBWp5+0WlT29veAFDKFNoWnfPopWkg8F4bkV6YIvYuFi0dNKuIw6rK
MdtuIOp5cH97D8OnYt4e/y4c6he+IKoV46eTtR3tXUzXoKQx7yLbsFkrGq59AnkaX0eCq3czDn0N
9UQEv2kNffmLOC/jljnm1M+expXe2GKc+eery3gAJNs8ve84ol02+r1WBK62ppuyvCzEb7gO6I1c
ITeymiKwohBFvQ/OV8HSR4noYL64fvIO1uGNd7dWHlk8NGcGpbc8XYKsTWJtBsKR+8lp9MNG35nu
ynm55tMhZ4FFiXeLJ1isZCC+bU5ZBK90GtjfobMG+MysFALPg998Kp6ifYsE5gaygQQ6XDj53tfK
apl5afd4M1G5tJnnoD57GYfmDuXpWW8g0Ck8fyY3bbrt7aCwaEHAjT3uCl64UhaoxjrSvbUOj9TJ
+1Ckxrs+s/5LE9LB79JpUOxEg+kkMf1hfHbWMCgL6CsPoI3N+5zCK7VQKVcoqlLtSpgb33K6+mN6
EHWl9iBkOtJ3xtb9i/LDStzWxa+Wg+m5TfFhz64I+nFNVmvYhBVyOyHOAR3Ax+gQ4x3fj5v2ob3L
tz0ClM1mgtyl3MOu3/jjdv5clP4p97UI7OHavO2ix1rMvSEuBsTpqoxnJG1atnaKv+yEaEi1794f
d97z22B/0PoGwqp3xa7c67kfbbgAVopCS84kiPMcoT7m0Mm7/CYz040IS3Fg8t7bJ9l0b1X279v+
unT0qfgyu4Vm0DXE9ziPU8sgDvHMOR1O5bzr3PRxqr21t5k4WfL2ntuRQgy8gFWUtVPKeEd0UNAq
TN95UCOIvKZng//Fh4MeVbRfUaN1ZXC06TETEzZE0KbL/Hx89sa7259N3HJXyxHjpYg/M1Ikd+Si
uYjiiRGct+UYh/Zg7c0dWqwrZhYd8G0FlHpsj9flpQdUsF81fVaLkzhsrd1pMz4IsYfm6T0kmEBg
i5168L5l20O5SoayWDg4s+1JpMuKbcQg0bAtSAoULbBI2z+V2zmoudCLcjP8tVbuXXJGh+xCF2JU
zBJJ4dlwmdiwa5NtA9dUIsQ86LWf9n/f3rulU3VuRSoTFHHTKpOKlSInMavUIAauf9vE0rfjqQVw
VeOmMxlPvNy3RDWbVrVh+Ks3dDmSg5DOrZiHTD+KOsQ6uYu4ViR/tFQKtrARwBN51d/QtaqttSLD
3kllQjD2zXbXpxrv1h/5Kuvy1TaBZWAUjHCBRBZcceLvZ6G6rIohPSkY03M0OJxfikm3c16borv+
hpgRFWIGA+hKXd1CyQSWr2DsMdCmh/DU30+TFVhHYnBdPBrRr8iE1CxiHBPWmKp/P3eHBp2I2/t4
5Sr8BJjAoTSkmAWMQtrG0VaME7hoHPKE9MJkbOY4WXGVhY9JmZ1KNPhiHufys7JqolOTq+SwpWfc
F/bRzxx1M6IxcnslIr5eOAgP43MzUtLg1lanVDrP/yQ8xa7P/E3U7ZwptML7qmgSN4hzK1dXwvBV
lMQoT3KSLQob2lWdf6h1O3HzOH1juM3vBc1JfFh/kyx9QjhHuCkZiL+GuqReG3alG1N5i8dN6il3
x8oJjKnb3P6ES2aEnLqKjAPlGrmHCOOxwyVJ3EiqetMqjp9xuURWuf1zMxQR6VbSGnU92eesQXNT
qAOPgWVlu8FjCLJMDtC8rGTj17UawTVPPYPultADk6FXdc7j1TOwo++9F/13/dH5H2rJ+8IIwhcr
0A/Zr+5hrUq69BFpGvC/uJ2vOMGhTnONU9YfA1DrnwAefyiSZJ/XpxWkwsLBZXGcWGo1otEsHVx6
WycvLHH3ymLWt1byXdjNzcqZWjRCrYHETKCL5TaWFw5hETo4RMzQhqYWfkul97YzLB1bsFuAfnQe
FFcc0cUAEHfOiQ79bB20iaTXtu/6LqfP462sZs2UFCGOlesmbYyyUmoURIbite/pwanTu5M+/BtT
YKhU+ka8MeSTlClpqHkht+M8Rz8N+/SVAwuHVNR+INNaSaEWHe7Mln55WQF2KPQ0Yvq7srutphyf
x8z4WJ+MFTOLX4/9scR0L005yeFctdXCquDrlUeEv9pIf42R3bCn+sdcKWtTJAuOBxRYDDFTyQWK
JhnTvWRogP1RIEjLwzSjtKLqK1u08NkMCHfErCR8bVeSFHF4zKzMiAh27tci/tVOP6bjCprv+pkJ
eQOjIxp4IlNkfFK6NyfMrhGacG4h227setTnknTvqDyt7J/zVhvJlFRUMVbWthT6hACiGDgEWESN
5dInvFGbYpIONEcZKZsf57vyg6UF8S6B37D0tW34QGEHuus/fpbYJEwQcgEt0ozr2XPQiTlzTaL3
bNobq2v86XT6cz+8MCGd4iZNayfXwywwvPqjnoaH01H/btXlc8dEwu3YdA1ZkJYjfUbLKU24GgEw
mfsjNMxolgh142313kMpuu53TmC+xM/uV5f0cNvTDbK/KJt0ZTMXzsL5guWpRKRTx1HxwEZ6ahzU
aCt33uH2OheOwoUFyU3BZHRqUdFoh3LsOPtTVR3bQMkbj7fJqdKclQVdpfKXX1WmaYzsaRob74j4
lzm+mE6zRdjprjKbuzk93unzGsfedbURexxBQYYAT9SVXEQ0pEYf1nRNnRf73gzy7XEXb2A+fxTU
RQmkXmtl26XvybE2ASzxeLhKAdSmUKKhtmCV90rftd9N7uQfozWAwkJAphNLGc4Qs71XYqcdL7BG
qUBgKWVT+eXJ+zwr2mtXMcdSZNYfD8LxEen70g0gXFpXw8R2odh9NLMmpyh8fSr9bDQY3fr5554I
jYkLSJE+FNiPy7hlH6s2HCsCphrFgTp9jBjbipkRu21l6USdWxFf9ux5N5hG6oRHQoid9z+GhGZQ
a9ZrGkGLTsBYnaBaor8q35fHqnHKfuJtfHTvQvT8+ukpWXvoL50kXo//sSEWerYQM8wiqytZSKl/
7tXjtu3HTTV+cVJ7px1XXoqL7nZmS9qakdph2wrwpNLt9WO+1bvCV7Mp4AYKbm/PmiVpe+LCwYdN
KswGwxtNhHg9oxlFV/r1+PG2pUVHOFuT+L5n36/0lNoxcvYIhw7a+GNTf7htYG2DpMtq7NtmqE/C
04p3fdX7OZyJU/qTtOChTtZYbNY8Trqtwii1WuCSdDrzfkcPwNr2HkR/dgGH8+1lLX03w4JuiOos
AxhyelGFva5OE75wFCSCPDvyZNrcNrHkBBQM/qfXzdiMtDXRqaAI01hkMJP52Do9kpUfssyAdXYt
WVrao3NL0h4hypEfqwFLI7rUVZv6Y1xsTvBOZONdwszFf7cuaZNOlVtkBkPn3ORfxuY1K5mm0F+d
/F9UXSAB+c/3k7MGfbbdulRYlWNuDTMJlOIdl/x/txiZyq4usmiYSwFzVPp9lIzbOjce4VifszX0
w5Jvny9HvzyphlUbat1hKRNEZPa7UGl9XV15Uy8bEUU/kcBesQYMnjFFGowBgX2akaQ3/Tg7FGtN
wjUjUnSb1NBlKJSVhK4anDKk0LV36drLY/GAggD9/yuRTk/XJ6N1GlnJpL1G3oM9aCsRYHkV6MgC
NRfPJ+NyP+z2RFvY7HFjPQ5c96G3ASlVK/uxuApHNIboNoI8k/JSZUZdLUxFDFCSQKv+7qNpZRlr
FiS3si0lYRyI7+QYv6f2KYlXVnCN2CNtYlTrP0uQvpMS92luFeBkhyB67h+rz/b98Zv7WTuE3zy6
+IngCLV7X/1oIrCy9nJYjKFnxsXqz643z860Uywim0fNvA9f26446C4g83RtfHfRHc4sib+fW4qo
tSknviOIT8D4ffm7KvIo6BJ95amyvGEWimy02iGfk8KnV8bOPAtgtXECrK4bgRmWd7cj9JvvSpVk
9uw/NmQ86WDElNaOmtgzNQj3yaG4D+8MgJ1G0L38H7glhQ/csie5Of16XgxWJ0BR4V70YMON8V68
1MXwc/XXGu7/eiznzSf/WZ/k9GreF0dnbIilj91nVBAYfpt2xUdjWwbrusCLt+vZx5QOQFTW7hBl
bNhpQFH7ePplza7rd2G209rTz6huvt/evUVPFA89yFVpKst9y6pH5cGtsWflVKmyYjOL1K4rg9tm
hJ9d7RlypoKvhwKSDGRjiKrUdHG96qaV+qGhfE2c4zfvFP0Ms+Yxyk/hztPgCtKqL7cNL3snXNFM
31HSvsLOjMRysPC0zMNJD8JG3ThF9pjZhj8m0WPW1buhH3xecYjUJr5lflbQYu68NU7gpW3lliQF
hJj3mt/91HlWntBJD44T2AQ9V92tlgCP7Z0v86A+Nlm+QhuydPAZEOOygSQc0lDp4Cdp0w8nUVlS
wvFRbcOHnFb+7U+75DoU7UUXDMKxq4EYJw5bxy45h7r5arS/6+NTmf5128RiYQ5hRMKLIaiJ5Cut
sI6DZcXYaLbZRxNp7HaXaX76qmyFRGFuirGQPttWH9ZP4uJdhEQh73j8hk6qFKR1JRm6oucTxo8s
8CdcU0F+OO3QUNaPDKUIwNBvc2cfstfhi4Eoz/b22kUeLR+Zc/NS4tPnKF4VY89jVUnvOsZiGmW4
c6rno11tbONTpP7xjApx7tyglATpzRF8lLgr5uG4qQAQumu1yEWnPPui0tOhgpzUrWKiQKvW78Jk
2OqlueKUS3f4+SIkvzeN0mk6TWxapuY+cWUbZj8h5J78VK82t3do8QDAUwBQhu4fZffLWzxHM147
FdzikRcXgWrnCbfdYJDhwSnduCvWFu8hAIAG0+YIHVBZujTXH8kRXOPtLNDVPOTb6he18cDbV7sM
vfj97cW9Fdtl/4PpW/SIwRx6cm2JEfrimLjUUYeg+uwduq2xyw/Np+g7IDPmi/bz5w5a0GKDGNx9
/uV4v0ZnvlhNPv8B0gGo5iMd/5g5FZuaLoIDRV8N+zqzBYm8MoVfVWvK3rtqXbxGamdANWUNbe0X
tnYywH129g8rNKi7Aer4quZxnW+qIiqHvTmTJvl0v/viUHUaJH914UV3jcsrczfnSrkFOU4h8vbn
XPJL+IZoEtMfFDiQy82LNbTXJ83AL736b81R/h9nV7YkKa4svwgz9uUVSHKtvbu6ul+wXgGxCLFI
SF9/nTlm91SRWHJ6XmbGpmcsUkIKxeLhXoV4LKcQPd+jz9kW7n7L2mLraigmTANY/yJpdSLMBDru
psG/6kX+ZtC+SW6vbe0e+AFU+mZC4OtBl7oGEelo485hBiVkQPKD+AGMaRuRyprzQAcX2s3zjNsV
9I42qmv6HA95E3jfeSUfqQFYy+2VXCO44QPfGVmSDg+tywGbQC0NAsagoD4P8TxlGvwAxaCDsYWD
84SqlPVKX6q7rSr49QTPwvYirrWETwaQRM/0IP5exU1sAV8FyaVvGQXyn/xqk0IcAmg1TDsa11rs
AjT3UzRH7bF82ZrXWvuk7/dhEfO2HTIKpaEhW/Zp7ILyVeR2KNW/SIsRVwNBgaY82GyWkAOzcYTV
9Wg1YNLuqcimz2UnHnTjXxxQgK8MYCcQegGmtLh8DeEIAG30YmXQJSiVhf3wtau1DY+5ckCdmUsW
fEwoJVwN1Jj5RIOqRIOhoOzZg28CwfDT7fO58lnmFil65MBKzECkj16Ee1OblSX6vECEn6QD8Q6f
nCySblzotRYQ7ICfzQLM4Jrkjme9DdII+A+IJDvhrEjE/J32fTqZyRBhbAwXL0u2QOfX2MZ/uAZQ
vZglag1z2cUuu1JVppHNiV13rHlsARqXhmgEjfuZW599ErFICtBiY0rXxb+P6yZ0tlzn2hbjROJI
GngHrkh6+toAVXuHbLYbnDgTP8bA3o3jX+v4zUt9Z2Vxv6y8oqLQMDWgrNdSxxMqf6jB290+LSsR
5Acji/ikCqiRexOMOE170HP0ZWs5aqGJcgYUf2Oea0cdYJvbRrf2b74l70obpOTZ1E8zC31ZF7Ne
7ETivLfTN8tT9kaPZY5IFyEKhmww2APded+6ojQKOs2umga2VD6+da3aaylqAsx9US49QCn+098v
Da28eVoOFAtISj4uzSDlSOQM5U/HIsqsBHIL6LH4G2/QihtBi2B+hVCORtFm8QyMg9Noeop3zmNP
Y/3TQ9/w75fx3sDi7A2K2LlyQE83oczVVs+t/DZ6WwXoa2UqnHCweYBaHyxFmK5fRKsgophqv8dl
1ocSURntHyiI9phHv5SdvUOQNEbUB6WcOxSPHrN/QotwK+Zay/0xxAJKAdRDPUQNiw8GICjGgQqc
+w7PuAl2YhohcTzPg87NrnjZGuBe+XIfzC3Sm5yQIndn+INRjOGEaSOevdz+dGv5MKQoQYI7Kwfo
V/U8bxw94CfxYM68p+TCoUxu7xponBV798XbiwsD6HwrEl97DnDLYBPE0SCZXCIQpwF1lZ4SOOYA
gA5gfPuIQdzspztCN8r7A0U16H/eXumKG8EEAjq1FoJKlIMXt4ANg9mlHq42IJyAFH/3yxFcp59v
G7mmTHAhaQ3mIkw6IHy94tGTVGdlOY9wFrX6kZv1YVLtLwLqhCzX9tbYJjm3z7Xm/pKTsfHGri7Q
sgC5BG8niEgXCxRMCQ0CiahsiP6+TUlSj+JTxvL49hLX0jiIfIJNesbCXsviGJMamCH+mYGXfjTQ
sGOhF/e7KabP3qE+ZU/t2b2ItyAHtxC4Dbr/YS5v7WIgLDL1WXwQ5AYLXwBpeodUqSqjwREHbGfo
MncjMlrLjjEFh/Rqxl4C5bG4622QZqkl4Tb103D5zyCZdy+S4DRLom9pZ6x9vPfGFjcdsC3TqnKE
x1oPmYpOALv1bOlvtz/dnKQtXjdw6SMQcUyo7V6JJ5qT0zdOj2b4NH0RxakkVci7e0K/3zazEiXA
jI1XDbk+/mFxEC2R533dIuBphSMTUmsYJAtypX3PkGU/9KbNPpO2yLtIV2mab9SFVzYSI3EzIhcI
4GvUR6bAadWMMF6AkERUdjwpL5T1xk7O3/7jThogeAFT5kxPYiNI//hwc0YZA6EHcIUglcmCL8D7
gZTaj5gGlNq4hWK8Pu0z5HNmsgKYEJNUiw3lZSWxKowp6E/QoCzC6qvxJbhXT/xP99o+T3t5qL/c
/oQrDx3iZQx5AJZmgYttORWU6VNfugwLtPe6tusAm8xjNzZOmpOAoS8Gdf3Gd1u1aIEJYQ69UNVe
Xjd4zsmpBopsvAgLsDdjcPPBeiavRgRKy8/bfIBrm2qZQKZDecufXdnHT4hpEhQXwCwe6fVBZia0
DbYGNVfqvahhA7Q9CyOiwLZMrrxK5fnQ8JmrIHiRcqcA3IogpTVr3M2iPM6dipryCJTf7CWb6K+H
ndyP9md/8C5yZg0aNKVbIJoNVDzQtx7z2jn4JDfOyupOvlvmwlFKnUhTm2BmbtcZFwC5+j3dz91V
yC9+HR/AyPD3jzlWNkPu8MKiULosfnlaPXWBj6mZqcJwlQ1lChv30NsKbK8dJszMQ0iI9fANl1Oq
svGljRk/ZK2BDAvoCk31oZX30t244ddOC0fEtTDxBD7H+cH5+KEGUzSGizwcIBGchMyJ3fLijFvk
D2vfCUPRGChEkwXef/Gdam5xrc1hxXMRbBlQ7IQvuX0WzLUdsyGjMc+TAqe4HNzSOhKY+QAb8+w+
/6TvFdobu/IExmLywA/ZfjoVjzX0x+2DsYMMOHrIoR46JzMuX7YOyepvQaEZabfuz4/Cx13Nc6dR
5YgggakRDbk3u3UiNU9ZsWlj2avfb8axo8QxT63Nf/7uosmc+sTI6nmGIgjN7PeAPhJwgf/GRc5I
LOj+YBIJAO+PZnordzo5wsysa651sRX/w7EkwUUwaxAXDeKw299zbWFzn3pOTsEgtXSS4LUQnTXA
otWXZ2rtK53sU7UFB137UJhznVG0COWugLSoS43E8HCb+/o3B5mL1f+mdhfyv9Zmgj98Z2dZi5WN
Vacc4lzROBTx0EBn5NPt7Vq7YUgtQCMKgiasZnHiWkj5Bo3G4HArEWNHEfZsHeqVgjIkC6EUCVpL
lCiugD89eHrLvMCj0r7hSemOVgxKpsQ+FuAvfGy+YF4/zg/6YbJj8/n26laf6FmMGmSQOBFXcKCg
bn2rCxAUsF396vQwDjn4Q3ZsjL22dw/NPt9vWJwf4UWcZcy5Pl4XVM6ustPSSjO7AZd2xIL7LmNZ
GIgCAwBTtidZu7OMNqmEhCb3WD7pFYkE3cpU147mrEiIqiXYBDFQ8fHK4Vmv0edOSeRxFpHJ3NFC
XqT+km/OYa3UN/BhEfgg2JoRS0vghKh5SrJxHrCFy+oaFvX+41jsjRakPO0E/dHz0H6uzN/QBd9w
X6uBCma//6G7woO3HJPBfCXNvQbXnFz8NprGyP7Dj9DiTkCK0EbdGeR4j0YXavviJzmNh63JpuuE
ASt/Z978uMn+pAm/zfGVQTqceC0Ns6YKLTAeMN2NeluGItjCnK5+13cmF64UIhoUcf28Yhv6FvKr
YEFCQWNqGVvObc2Fvl/c7DPevQ0ekjHlo2UYleaxhpBVQ+5c/vP2PbmmzIFne29k8QClllUDbAgj
InL3mgSVBCoN8XDo31Bb/Frus4u34+cOjKbGHURQPo+AHIBc/HD7Z2wtdd70d0tVLWLdmuBXVBgj
ZL2PiKwA1VO5u21mpWY1r3aGUKAaeM2KNJICmSSGruYgowhnJisDRGD1Z2/XHBQ4/cs3G2wFW2/h
6gVFkQzd8lkg4Qr4g9NSIi+CLwCn6M/57R1AfxnSI42LhH+9vca1rXxva7GVplJykgayobQHfaLD
IxBnRKAU2AgpVg/OezsL/6a3bermDJ9sSMYurFkk/oCQ1kvGOy3K9sXRfkgv3U7t3LMVEfAy3A9R
+z/Uc1aKLQaEGuHnMYYP8ZGlkkGH9pDRV3jVhrfWitCs2U0HnoXmlHh74OKgiLSx8pXRQFgEISfk
O+He7WWVAiid1OopHjPLQ0tI81+oorsc0hBj+8w9M+oHCV7q4JB3PGY1x8tTQbKbxJ0iUdBt1ujX
QgdwYuNNB7MjoHOLG6wNvTdxPqe/pXxLtfZTPjpwhCbaUamn7pzgoRH0okEYTyfTTjhPg/mZWyht
cAfMNFaiZ04Ecu2wlWNk4O9QPwG4+U/XZgelvfTATWoXqv9K82BHuiKx9Utb1Duhg6264wc0AZvQ
Ni9Kh7xoxcN8zCMOgmfW62fffK55ngSFFdbmeAoKY6PpsrX0xVnXs053BQn0yGHdLtCPHXHj27dp
xQJKhQhZAHZBfXQZl1UW0wdojqIFB6FMrkHKodM3TKzFZYiLAFqYR6mBK1vcJNFRox0zxH42Pgg4
OYJj3iRAksBL9DF/rfEXKNv3RzPOd0GsJbdXOO/RIlDCOD9GkRwEaBh5XRyfRri20qd5Gp3oF4ef
KmQgaUfDNk83goV1SxhJN9CTBoHY4uXMajZVpoYQpWfA7WDYNA9L139LgToMR3ez7bP26eDt/9/c
/Ofv3hTuQ9NXjjMlghSXyRAvUt+iwFlzBSb63x64K8HEeSW7UflKU1aLbr71ULqh/SR2ctdH4LBF
R+vZ6kLyXH+tN9PTVbOAQs3wNcSWqDR8XFqlzCpjDczyt+5CfpmgKNMiN7b2zXeIeR7cc/2w1VBa
abwgmYMtHy8nxA6Wp5Sbome0yv+TQqq4h7YrOlhFVH7CNFQBEsH8shUVrB2Y9ybn6O/dFxwbcIBY
PsZsmC9jrXpqgmqv8hdVbOl7r7yZYMNHYuSi+IBYdlHRG7O+c4t0hlXX5YsAjco4utHgkqfbV23N
jI0gGdKRvjdDhz6ux6JunvP5oncUTGEMM9wOmOl9d+OerR3892bmbX23bUTofZa7oJ23c3GitnVy
aHJ7IWsBzSzCAN2H2XGBj21homDQXpqfQHLkl3Ff73/OgT4J238TGc6PO4qtoCzCPPxiz8AkyTUX
JKCRp+rXxqvP1DB+ErfamPZY/TTAxIELxkKneOmbSFoUvagZCMtZfwym/i0Dy6DfTn8/6DcDof9r
Z+GUGmmnA2uwcVqlHQzeJNL7hZRu4wSsrsab+WYDuL8rbI7T97ZfpUiLDGZ8AgT+JSdVH6JY/+n2
OZg/8/LtAKtEgOxTBxHIsvpogWymgcLLnOMizvHYwMKx8kBuXbZfco/esQbCGVozfYY/2TC95hs8
zGhD1XxGlS8RqBQvh6EGLLEb7Odxql8wbLRLKSIgQ2xwCaztpgcVMgRYaJAi6Pt42A2bDkPgI3qX
dRrq2Z8OgbUpX29v5fzIX23lf40sJ1cK1Bxrd8aFjblQz3VbkVPTWcU3CJxQ1DB0NxwUJqpvG11Z
mQVAAnD5IOyYR8Q/rqwSGh+8BiiS1rHeeubeT6P4pvz+X+TMFsZ+UdlyEN9cxeiNITRNNBqJSj01
kkLLX/yqVkgkbRrantjia7yuCqCKBiQ0QGPos131eAV3WlmZ8K20dc7cwjROph9a0oeW2queh2pL
NOL6MMIgtMiBEUA6cNURoqayRwOklFHZBtOrGDI7NMcqTSBBDA4Pmm9VBrbsLcoeDSYRRwYq7qhU
OhQinqumi0D8GuZbslvXTwkWhsuJTzbr0yyPfmVyS5ZNn2Ju89zKX5Advn0AV7K32QA4lzCJDLqY
ZVRRyyAoCe1SdAutRN4hpIiGmXEFiePMxaUH/2rrQCoFjzX3Z5ZH3s86J9UqfCpIogJDylE/UlE/
chrV7hQcPa/Ns43ixurXmoVs51MJu4voAhWywG+ZBaJcK3f/TLoz3DEnMiYZg78gGDfu9MonA4YB
9xnlT9Qalv3XDkLRIM5EKp4ZMpm0MVbG36/nvYUl92Lg8MbKsrGOhq46Kf1n3Tc7x0qjiW/qiMwO
6KNXRBsZmnbg48LVgv/96KDGpjdaFQAfZj9hEt5L2D7YOaDmnAfs0vM2qepKlAuYD/Cy8IZ4Dq+S
aUyyEgiHYG1O6D/R7+UBDckIGQsAPxEoVeLiXzCOYGXgVfeAokUfb9kprBonSG0m6ohN30z64qc2
5r43JrBW6l4wgvoImpHwUlcUjLY1kZR3WBa5NEeAptrEOdPf2m5MzDdxcRP+bRZhCDaCqhUU7Uez
Cz9FTbN2W1EHAMJkhyomL8MLSVCZQmQVBrv6kj1aEUvyE4VE0g/v61YJ/vod+Gh+8bwxKdgEZaQ6
GtPpaIMGSMt/aeVn26MnTvqjU2/qmVwHRB8tzpfzXeiNL6lau8U+BwfzxC/VY3NJ92g1PPAfzrN+
LI/8O3tsT/RBO24laNcBxEfT81v/znQdjAMYKTkg34CNcSsKNDtSdZs0TQOVj+8bfnv2WYuLiQMV
oKGIQwuE06JmYTpTRUsBay4wcX3dRIEFElHMq4/2S6+DcQ4IPQ+669xIk9r9vWH92sfNa/2v9fnD
v1srKZGSFxQf1nvpLumf8iDu6L644ycNMFWoinR3KMhv2JzP6q0VL1wRNRp/MKC3Hhnq0UifAu+h
J1PoN8VO1383vYpUevDEc9VSDNZv0TuuNNA+rHjJCSGZ35DRxH7Xf+w/cEUv9Wd1P0UjBwCEf9bi
fzFpDIOga4X79QBVWuZdpHDJaDuQaPXvxG52vNne2ov4fwPlrRSTP1qbn9B3HxRaba1fyVkQ9mF8
nRJQCe6zhCC7zB/1V0hK/4MqhTCDHRdHtJPERR6rp3HjXVuBINio5qD9CjDFjBFcXCEJrh8XdDJA
tNp2qCSg/xXkic3pLpucMxusRPPhOsV0183lxqF4yor+hGrXpyD4qTfBwc9+tT1BiaIvwlHkicfY
p9QGa2oA1spSxGNNY5QatZDnW/qI1zHGPO4ENBKaDHgrl9MrgC+Pqij0GTlXimdm5vYBFVjzTBlx
8VvcLSqMtRcFExkA0ICJz0ODf3EdGpDfOi5HMa8qQuuXk+1yDCMlGAPaaZEGRoTPACjdA5vx4GyI
HKxaRukdWTH4b5FSLLy6VpidHxSwnH6jrxmmYGvkmDuw8oXdvZ4MOxlXp+Jlq4ez4l6BCfSQcqJy
aVxJs/UuSlGDoSOsUuSrAtSgKMyoNfodd4MjmPU3VrnydJnQucTuomN+XY/oejfL7WlCRlE4T319
QnNsl00S5fs67tHn5FTubzu4FZ9qzuBmuFXgPK9GhsAZi5SKtnNgjJoCeo6laSQAU7gsuW1ozZd9
sLR4JNMyGCGMga0UEQ4Nj3HDzwQ4hArKumGlQv2w9fGu81wkn+/WtrzYwvUwZkCa6DwS6xUaRK/x
7TWtDMzNECwIpiFWxRTZsidUu51wZQt5Vu0wJf7eRKEeQH8vBitEku3Mr8beOTV9CMXzCMDS0wTC
wX+HbsbPwJsMVzDD/5fxMoDNQVpMYMUqpfIOYjBVkg2G2EgxVqKcGdiMpggGctEHW2ynmVvlILhE
+dk18kjZoNxxrbI5OHLYT3V/9EUZOpLe26TbirBWviRI87A8DHPYQLEsL3+t9YXd4JQ6lR+aKXQY
pueKH29/zZWsFPx/qGfNHKYAxS8XmLUgyQqCNsVDgI9p7xjSUvoTLIt6MjdhtuLU66sHoCwyYJTV
AXtGl+nj65eVvA1qKAlCba9Xb0Pmd3lYE3TrNk7p9eYBbwx3Au0MkGxcUbOmNRFC1Rh0MfoWs6Ol
8MBgQ3379zBlw0Zr7vpBmm25qB2gBYNlLZJePS28sUL8H4FXIngtwKGL8QKvyaDgVKX1He3crarP
lsVFssH1NhC8A927ruEdhDhxdZBDeY+ujfaN8VGojYhwdTfnEWok2cjsl4BFtxQZ8G1I67NUA21H
Bfr8SX1F1XVrdmjteODQ+8jlQat7dRqDauq90TWwsN7QeaSYnr1pqZ893z711y8cvtg7M/P+vovB
UGktKjFrWQsOhi4Q9GMiC+3mndFbe9fLqlC4jGyUVreWtjj5zCGdUyBDjITb6XcYx5iS0voXnUCs
DKEKKoH6DIZfnEUUHovObyTOPZjNH8dG056L1EHSeXsDVw8gSkqoBNo+ioBXi7G5rZSDa4wcoMec
STjxQiUAGfe7onK2NAi2zC2SIG3gEh1OPKNV04Z2HRxSzSox3ebrsTD5lkjK6umAyzVtZANo/Cwc
bzXpXGQ99pDWJzMDPU3Z7mulq7BvBGBmlr+RYa6eDPAUYioKEckVsIybVlbZBIe+d1KXxn7g018o
0Qf6RtC/agfM/GCl8l08mIuPVqeZoHLAukoIng9xjWokbvQk2e6vD8c8JofAyseMyRWEurUlF4OC
j3cHtWukNkH6pQnOMhXiqLI83zC34pwQqPqYz8aBv67sNxPy507HsvjoahFG2fNTQ2SZsIZt4Uq3
TM07/M5vdMPUcWPOFFUn851V42G2Ky0LMzQyktubuGYK4YYP2gogma9AxXR0hKIzn7LrykNAhrtS
sLPIMUZ2287KofBRjoN3Q/h9jcY1JAg5PA9uiTZD68WcazjoVuWxjSh/bT3zFCOmc8DDcYUugURq
TeggwN6cCW9vaN4Y5gMo06d0/HN7RStZk+MHWAzIMdBJvXpEOmKg86iBwgcAk4esAodKcWB71HBD
ICYhD4BOTP1ohu1+K7i5dhw+rNozSgIyBFdBh4tD6gofIamTESCzGt3MwtS08juM4QV3fZcaZ9tI
1e72eq+d4zwNgfAD4c4cwy2udSuLtq75PEnWWdm4k1PeAh1uDPoP1+sR+8jShaO+bfP61Hy0uXDI
etXVvLAwslZ2/RA5bfWtpe3fzXtgQQCZzOgBgBTAsvxPbvXusllGoXVWB95eaan7EoxYUK0kE4BP
/l9Kis6WwH2MeHTmibH95aAMKIpqAak6M6rsIM4F2012t1GWXiS5MIGEKZiPP+4Y0s7FmzJJV3Vd
PcmoN+kZmKAvY1bv7Hr6Ts3mNVXIdDtni1J8cTD+sQk2f8wvoeaOV3pRtzAr8J5mTSuj0hD3VT+p
sNXRWsC0KIQZbZdueJLFDf/HHGiZEBXM4OwrwZSB24XlM3uKCGehT7GLOfBxGC68ffSWOTVUCqAD
h3ut28AiAd+/CHF0gDF8lQqGc5HGsoJihaK6jJqsR5u1Nr/Tqhl3CFe9e3/UL0FGnuy8PQig3mI/
HTe+6+IiXP0Y8+OLIG1HNkZOu4j046Gt+E+vrP/yHvyzXnzHmaHDQllmcb8xiurziekdglV5NjEd
Tcbik8E324VrS4HPBLLShJGrzjVPe0rNQHURKw+2L6Ou2CLiXULo/9mt9yYWu1WiZdBrPrRuukn/
KkR9dPL+t+200WjUr5JDrxraUkQZX2ypul3VZI+eQYAbyZLAmUDdxC6qZg+kqYonkzTf9aLZOFxb
e7C4psrPJUZ2sQeQbHguHHKwqul54/yCFBaH4l19/Wob5l/xzrP1JtMdMZReVPGJAlJK9FY5kTDq
wq1BMmdVmDnOjA5km3FLRAA4K8WEh3YvUjPz9/6UOQMEv4SNgUyIg1jfusb1vtu+NvzWpp6QxCuG
SYOAKM+afRmYXhvJJvPOVZ8O0CKHXm2ajFMgmlCDbLgeVSioDp95M+VTA5k3xGlTyMqWz+O6g/Qn
GfJasgIYrrYvMcpb5crGeFOLFlxdh4QVvZ4D+QtwzmMxNVX5JSu7YjhnZj/MRWRHTMMUVk4vdABn
SvjvPiS8cXQWDi7+aBZvqgeCeADzYWUZMk/xvAp90jCNhdw2ZcBD128t1MuCqgjYmampmg6SDyVF
9aUWdi9CjIUHBUqVtj7yIKlZNrm/VcH8gUTQz4NWRKhq4UEMt+1klViDOziHojMaCROsL9o7YU+D
fwpqn+YnbjaWflTETGVkmq0V/NSccaDA6+eUdKecg3/u4LWiKvHuWSULg9xPh1gSKnicSplyoKAt
+2mgNDhS4bp7xx/lazDyMm4r2lY7MZpg5MyNTpbxUNoD3xHTVHWY5lN2Z5WVOKgykKfWG7pTynqt
RmXdbO8p84KznolRRGY+ki9SDPqnrONO5Gapvw96DW6CcIi1iMnIfpR1XiTtkJsXrdEbEmaywofj
btd8aypTAL8t3AAqf6T4alPpm6HNLD+9NOag7gRpdbDHNMW9JzqkxA2rmxMXkzkkTeFPIEZElfCb
wRw/0islnjU7FXfcKtMYXVAnMST+w5TllhmO/dwm0zQnk3uqVJrHeqfqMtR8x/9uGHzKIk/kzpE5
Nv9huNSIiUGMV0z3Tfcjb+1XaVZiZhX0JabVHbv80tH5wlDZGXqM7MlHX445RgNOyqD7WjHKvbhw
x+Zz3xVQ67bqlmIevBv4fdaNZsyMXkug7MVOWm2ZT9CVM0GnbqQcLQvUTu6Vb4F8TO/HF8I6+Shr
DyLmo2TliXLDinntGxfZehJMlEQGRwvTeCZuqAFoAICUjyp3zDs4ObTsqMgSXDfHBSyn4CGA9kDr
m2MWFwPlh1E67FvqaZjLkE7r7wKj73Z100zyrEMZh8Vt4bqHOmvVAXuN3zBJa4wcFyD2oFLt3UCk
9s1vlD2EVaEF96mfFylEAggi0GIQxee66jFNnfLW+loWuji5GiQ+8Jhkj03dpmWIZFA7p/A+6OdY
Dro2WeGTr1BQAlKjhILuN8fN+5PfmYYZ+5LxdK/VLnvOpTUN+5RDsxxAO5Hd6dTO74tpSh8yr8as
cdcHmhvl5eBaEe0d9ZsEmWvF1VBxyCOUuLChJERPQ9PXxuZxkLmIqBi9sy29QYZal2fldyigmwHo
YlsrySgrfgGiyXnYUi8FEJcVzsHyRnYGKzYY8PCq6SzSuwFMCQCBlVM4jJ0NkdopJ58Ch/IX0L+n
cBVFFuUNtS8tpgNfzWlyHl1/oPPXTQvwaneMJmY6ukkzMHN4cqGr89MbBgG7Y0pETKZSXsCiJTEo
bpR74urqMbBUsMd0ph1NuUYxJe+RZ6VN1q8yzbr9NLgUzenAGXd2mttH4lTuvZu32g8F6ujQS33v
Qq2G/M5FUQHXz4MddYz8HnqL8uRZGZgEAKgJgdhVu64j3qH1J4XWgQYKXYo5ynuoToz3g9JaQKIK
syhDAgQ8JLG9TjWRJgLNi3SqpfssaIzYsYbhvjFAg1gXab5Xg6Vi3aZirxU9yHfN3ph+BSILjmPj
1pd8yIxfeeXZiWNa/d4CuPxPh3rJXaB35jF1veKMqQv+uRLwTKzFH8Gs4g+Bn7UhNRmG29tBnaHQ
ap391vhp1T5+Uqamk5flQOLlYrQTDGSxed6eHrlQ1UNOGpnU+YgWUK7MJ49JnNiq9E7uZHZvoBXS
wpqmZWJJZccCPKCRUwTawaLEetFz2/1Z2K0hw2qo25ib2QCC2DLtjxg61Y9uTvhB7zTxyHti5SEE
i4o3NJqzpAZuKbYzUD4DFWiHo2mmCcko/KFhlk+2tJvPXkX0Ryd18k+pQPwMv5l95rLTE7vAd2z6
lkRKb4adQCcgwZWsCNS7a+MLmgOZhrenySKwRdCkHK3u3sy18QTcKv9U53W9q0pWtyFmNMtdm1v9
zoStvQrMzghxpZ14TKX2B9JHaeTlEw6SlgVR4Yx2zAH9++oCl0DCWnbdM3bePwOaIDDKjQztqa4c
MDDZE6t3QyGrN7wMw460ghURUJ5OPKhsvPCqATWTnQfHDLikOOWOFpZGWzxM6Hpe9MpvErBnmi+I
BWgy6l6RuBMF9n6SWmQiAtiXeEouIKWgLva9IZ9YW7BYsMY88ABIVd9NXdz0vP+WS7/8URC/CjXU
wfZa1mu7nlrgtqvhUAbVm3cCMnFxK1tIWAkX/c6xb559tOYO9UQH1EKq7Jylsg5V6qJHbfUgNoCf
eah1h54twWgkNExf+z7Sg0b61b4u0+8ls0lUEP2+agcaE8dPE4O3eZS3nfeYE0e+IWu3P/V6W+8K
tEOSTAorRqPAAa0HMJQe8AgxLXMfHQTQU5pVqydd302PUlfmbrALjBO3pHsGGRD5IoSAFHBFjG8T
YBQ/rMapH7md96GnhLPrsA939jCxiFpW9xMssMaj1008zjoiXlHOdWPqqiwe7Kl6xCSGc0adtw/1
FBOl2Zg/DK4mnvBO4IaPvVbErGDqqHlmemZ0ap8psL0JdrBI2NR3xxK8X9/RXyY7cLxgbkHgk9t0
Apnl4PJHWlP1OxjyPiGazpPJmRDTVH6VtJYNPSNrqOLKHZ1fLQqufSjgg0+F6Yo90xvr0litb+xM
UJBeTN52cV5OxiNCDuWEagwg/2UPLWYOMax0b7o6RetMp91pHEznRyn08QloR+NChiaHKqSdtUcb
DLM/pdDMF1NvZKSKKX8zNdvb4bkSOy2wurgkgj3qqodzKaTeZRh+BUVDoUYGilnL/+nrvcLbPok9
ke541vWh+D70pdipLOiffJ6OYVEiNTQEuN2UWxSHHKWHc9B6RjLSHuQmIlP4fwPjzW9Kdgf0vZ0w
V2kXgcEXNHPKsf5GnN7B/F8l+2dDq2UZ+iXPx0PKmMkebYdIY49W95TGJUbE4xZUgIA0uxnJ9piU
MLuwqv1cj62BWWxHbJpCE64id7bU0gOIlKwfea3UN1W29rk1JrQUS0gWvLbULc+FJHkMELzziJCr
OVe4l3vPBiYHrfpuJ5rWTNrU8Z8A6cMwdOVI3HEFRNQuF10bm2kuD32egZ0AFOU7UdTii4EQKHRw
GMPGdzF5krVGog+i2Q+9ru8tuyMHzFvrewmho8+lzBiORwZeUibKp6GUPCx0kEXwvnYjwdwgrmgA
5RuLO8/SlC7WM9ihh05LPI8tP+LBGSPXS9leLwIjrF3inXrwD8VTr/PzIMfiF8MtdC2tj+u0FTt9
+D/SzmNJcuxK069Cqz3Y0GKsyQUAl6FFRmTmBpaqoLXG08+HIIcMh/sEmN0LWlkxK+PEvbji3HN+
gUyXHynVVo1azS4jxDggQEobShneY5OO0t4XtXo3AFfZ6Jqf3QR6md7VoW9sRK2rNkE+GK5apuA0
qO/odql3wZVq+dO1lcxy86A6THsc2nTPGWRusjCQDmmaSgcz0TKOAj/rDnlSGLu4kijnDRhLuWYf
aj5ZCGgkQ4ZDEdPf30+ccLukEoubOjPbr5ZV9aGtKlP9rZok+Ycg1iWqhUP7xa/z8CrTkuHK00d/
r5Xi9FgkBtofyZDalRJ0m0zTwwMCet6fUeQpT8iRNMAEIk0s7E4yqk/p4BVuRuvl0OVScisaXbET
ElwEen+IcHBF9xEVw3g7TpO8awfYN0VQFwfqgf5dhCpzbVfyJDlJW5NFWnLn9kmbupru9SidN+LR
6ML2kGXR9OwZAeemRl6MCIpuDNuozIpvsR9LBy/A/1lLMMEzBLXZyfD+3c5oTbK4MH5NxUg9Quf2
X9O+NzemlU/pIUWH6siMctdEQpQkj1IexqHtVVbw2uuokGDoJ4H/L5RMtrsxn17jWESMd1KUPf06
8XWcZAjogXTFVYpdfWkh0mu1dXuPzi1XQyl2E1rU48+QbOrOZPJ20cCNa1daJXwKxGx6gLOhaHYr
pExCgp6C5BReH301oJDcQ63vXkoqkvaADtA2oy650yLT+GpMXnOVUVwqD/LbK1WTRn2Tplny1VML
VJetKRm6jWFJxV0TNOkGL7z8AEJe3FOjQnWktcJfXArFK0qcxm07+Xq8HULFeMWoTL43JqQ24KFa
0p9eaPJhuE5ktyp5iwV8ik3c5cW26K3ktewbJNxxGDKLXRGqYeGi+FkhqT2hBzCI1nQstWDaB7mv
78qQE9gIZSO1M7kASgNQE03ucQyPFjovgZ1D57v1yth3J6X0gXJYYEYdNezVQ0694bugmJOLa3R8
V46ml9nWGEP6I1tP9sGcJmXWFL4mHG7HvuxDXrcB2V6TR8WXQPOivelZyr0UhMhdlIOwHRItcASz
Da/ymhdwh5/Gn2mkii4igInbCWb+Q6d/eG0FFdQTv0GPlkcAS0JSxuR5SKL4Ss7haLaar13RpDYp
q6txs1Ho6l8ro4zhTtwYiDIUcmzd9HFRPRTNYNyXVSOPD7pfFsI21GEtC2Xd30mNwT4vNET5aDLn
x6zjTQjGnGJDO3jo3vqRFd/GeTPumrBWsy2YME24K2pTao5d0fCQK5KyvuokE5itFgByKZAvF7x2
2AS6mh0wnJJQM7c8d6onCvIjJ743dXNuqPrXmDx6n6d2NFTb56Zwq3wSnwRLFPYcbrw7S8gUrUn9
bailcRNH6nilFoV5Z5C77wU4LAhFJeF4b/rUwpykMeodF8Cw5RjOTVs04wHFeCtowKrJrK6jVYTa
fcd2fyFF7z8LVm48V7qRHsJOM39UCZK0vuwPm5oMcUcxR7f7lmeiOobGk99r8r60jOQehL310FmT
gdJYZLa2ErfxbjB848BSVnl6SpOj1YXl+kjA2/kQJo7Eq8S3Q17CLoTSzm2MpL8f+xhp4xwHT9mp
VLX6RhvZ3/Cea46CXrOyMUO4NaA0DI5p0FuzpbZRUG7JOlzfZa3rH7QOcTC2BQTiOPGe6W1k+4j6
y2OmCeMukcoxsEfdmm48sw9+eqEqXTeYWdl51z1WoZJSQ6JcW5fjfhgnk2qTkMEt4Viqc6ocSa7f
iHPZGGMgF0WNyM0a4dlH895WQW5upR5TKbuqh2hbFhp6zF3kX5Mn+xuSGZQCpVK3AzVJrmNc4XZ1
PWSOlluqa2i18G3U1HAjlX6X7bC/CAqXWlN7SOWgOmpSU4gu1Y6cYp1K7u7KuTpGVMh6IHBVZw6b
KZvMPbdeljllWEUHsSlM82gIVrKPi0F+iHzYEI4o5p2667mghL1PPU1xc2VIdtjOCkcFOBEKpkpY
VM5oCsNrAVbsG3q+AsZL1mhcj1SBrqW41iNbLrAZwRhX7ipKBp3nap3fVk6OHHzsxo2l8X8k1jNP
Ru8Bh+/hUyj0PdWNSC9suYll3jhGePBVq8G51DDGzyPuezkQSiMCfx9FY+BInTFct1Ej3cujl3wW
FLxh7F5MgppdkOblXk6zabrzdWP8ZOW+2W9U3j/fqyhsn8dUnGJXlfvmhXsWJEyIj/DjGGnDi9yO
BZXCXEtze1QnMmIMjmcks1ryQulG1N6cQS+SYxMF0Z1VD/Vzo/Qea0IvO5WsLOm+BnRU7tO67K8U
Qa9+KEEvbAxBjg6mlGa73vDJBKPK33dplNxIBr+0zQEjtAetCNTREUYKCWNbe5sSkuAPMvp4L1RD
fC3lfvQ6Cew1W4j0/mc76dJLJAbeRE4bhs9iy5E8pMnUOI2ZZ2hV5QGlj7DTr2PUcByhycVrXmMx
Jr6RPoiOrKc++qIoL5cbJZHHzwLrobmhlj+Wx7bTanPfwzoTuQ1Gk+9RenK4K/yc1kxcNk29FTpL
L2mLKk2O3IlpBt3nPEZh8cVoBNayCbZ+pCyWdslO5G0ePdYqGsNPQ6uP6mvqJyQgtliOOUdw4UMo
sccw7cybOAjK294PRXWfDGU3HNrGH+NjXKVqa1uMVfhhFK2Y+HZNjcL/EipBKRkU6XhmUAEaFEO/
E9VU7h48ZWiVB7UTTe8hbblEnibgvtK1J/KKdgO/GnI7CsyQkpVnNGipCjTo7yM6R0AczIFXci6z
NI+YncsgmOh+1Z5qZx6o/k9J2XU4Iwu8Oe69pjL1TS4XQbWrpz7kx5pRLXNLyIpnjs9ItkzUDLyM
Ww39tsw8+r3pBdgBx5wSNaBn6RXPGBLpKVW8z4KKYshz09WgBSy/Sf3XpOMBsBnDSt/Xpcwx3gw6
NXgWZ62+hH3DIpZj0Wg3XQvKwI06LQh2cxKdumlSpjzxk1rKbYmiSvPKa3gIwTmYlcJvO/j8IBEX
7xHZjSDX4icfZGF01wLiDx6olwjGUcabMDuwdupxQ5OjfA7FWPDcXC31atdKklQfM93rkhsvy5rp
e5lRMfrSWc38jXxtaDG+ESehLw9GVMGSy1pPk7c9Pzm4NikS6DfywEvxTimQZHPlohJRbCxN7HQ2
ntyHExULiaxjRNl+ksQnq/HS7LGkquNvc0FpPn/cZFm2W+eemWFZaN9IJLHo7J12WDpk11U1mXtZ
YXJTcd9rhrAT8rGmvtrspApMhTGuNUAvNY9mlDa2CnCEtaVecxhVATzxkbOVxlTkBLmX7ySvqtcs
lS/G0ZFhQEAQ6tuy4e9RlPYNElLHN8r2Rina701QqbuPZ3ABfH3rUdEJ/1eQRYffT0lEkoGLos0T
Ow9uvLI5Fo16aHTZnjgS2qp2pX5NcGbZQ56/2/uoi5a1ijtfnNfczx1FlSD7DL1gk5pryNoLEzj7
Wlk6KqpAbJbkhzBXhFYdpcqpUuPKL/Jtn2krzfBLrU4VwCRUSBEEKgCN0xVooDGttFpSA0LpXD05
6qNdUPDWbQvmwLD/gZvUj1S6DyY7/tI+Bcc1QYkLM4mAJSI5oNiA+i27xkGqJE0kmZWjkuTMFaY8
uPXTav/xKllCDPheEAc5M+GSANlcqmWOfZIKNGNqp+i02zBrjq3h3/b0T+zQKG4+jnVhRUKpBnkO
jAJ+7hLaWORirsiY0TgovqtO6VU2p+pWTwCYd8ZNrKe3gi58osuzBg+5NJWzaCVR0SEB5nv6KeMm
k2SDLqfDS6O1S01/6YYqtPM0+fLxCC/N5ixuitAS+IYzqYlqGv2xCy1OLTU9hn7+UjTjc53KuypT
Vw7IS6EsvptKO17BzWEBKtC0BISjJ1cO2EN3YFLrUNib4pMhHD4e0/yDTnvdMxRVmpfJbAa4hOmr
6iAZSVG3jo/mUlIH+0z+Rl/o4Av+RorXRPrOh2VKiGcg34pq8blbUaBB66iNpHUmnhgOgpnlseyp
DnijEriaoCQrp+T50jiJtxTLBPg0jWoToyKVXo/RLSUX0rWPJ3AJZ+MkPo2xWH5FZAlSFRDD1e7C
x+qeRho8C8NBwtJyIoi6vrsmYnB+QBIS9qyFB9mMLFuElCYrq3RkYR1wZVdJ1O9909+sDGs+ABcL
A0EVEIFA5+cH3eKo98OeSywnbRNSgNeJtEPMbZu1w14dsqtWHtzQb1wFLBVHSXQjGsVDFQsvUV6v
zO/Fsc4K9hyWEnjBxU4QIoXnjxC1TpTnFHMCG11Z9+OxXlwl70Is7tLK9yYPQxY0x/Tui5ya3+Ww
2KcTqjgfxzk/Ifls7+IspnRQJ6AGI1OKVmM0qrADpk3X3dV678bxF0jXXWyshLw0e0AtZ4lpLNbp
yJ6ejVHP9UdDsXGk+Cu+onvDqle22EoEZQbTvAPL6G1uhBQvWYuVEbipZtx1k9k5H8/c/AWWi/Hd
MJTFgq+GpC2NmiB0tjdk9W6AtaQhJzet+LUfD2kYrSz/S5+KnFrh1pSQs1vmcG0V0tRLrWau8gCW
m+wye23C16Y3HUQNMAvynLbRV4gqS8r/21HyPupiIdaKoNVJ4jUkJRKNS8dC+2zb7TvH2EWP6c+c
DglU1I+n9tLiB3GOspwpzgDYxQopvaHKBJ2RavX8II+Q0OqSibfGKozz0uH/LpKxWCkePaiYYmJD
OUd5HWJtn/jWkbv2Km/7w/9qUEsbkdwLNKhMDCqkWl1Wn2Jdt7VhjfZw+Xv9e+4M+XTtS0U8mRMI
BUfeAdz0r9DER6FBuymvTVtBNYT1ubKf/z8hYdeCYb6gfw46Qhk7gZH50k5Fjd9NN90rfjCfKfq1
AB1sEQU0c2WNXLzjJIh2qOUhkcIVfjrQUdcHbRSJqn617gZ3eC4fInfYm9eI532L7+mdfwrvvJU9
eCE1YQf+O+i8nt6dLKM2ao0xf8TGsl4kOXQCo6UoLns2DkrHRK62v79oOClnnzWIk2fmOhH4HKOp
28Zp+/xTZyqbzOyo7Rnpz4/jXNoHlqRxHtMYQcVpseO0eEipVzUNvnu08hstdtO+zuwm6j93tbmC
Tr10PGNHgTGezsP+TCtvEMtWNSkl0eh4aoIbIVrhDaz9/MWR1VKFbMeWFC71wPPexf7Lx5N16XjC
SxmxkFkQ74z83+pYNrMGGmeSfiCw6URQrCPqzh9HuTyKf0dZLLXeoh2W1UQJ6MbQCrNLlsHHIS6t
5vcDWeQx1LgaNZr4sZScsnTbtkEkcjQJoWcXmRI8BFITfDG1UflNA+O3S+V94MUXCsRBteSRsVl1
9SmUzYeoavqV+bsA+qaSo8Hz5TSEeLzM0qhLUl/vC/bOaEvb4RB/xRuksI3RwUuGk9AC37myjd6y
3GVS8D7mYmCSBCBMog6OgrJ6FBG7HDe6vMsfcodiluM9+fee3f9sfoGFu5Ndcb8qTDEHOPsF4E/h
9IJtwpkVdqpjIhUUrP1um94mPxrViTfeAWEZV3Cy/ewcon0rO5rvULDXctaLhwiCc7OrAcJzy5c9
ZWcpRCSQ2D1mw+FDZSmbvCpsQVnLvS5eOVBm/hVqMc+y2DV6RrnC8b8NLiXa8Qaxfte/UW3hgea3
/4M2s/vxZrm469+FXByRlp6UBcWLxqFY7IjNXSV+zUi7Pg4iXfx+/46iLhKSSe88wZuIot90bv3i
mU5a7KJ2A/I5vWkwcbNMkC6OpOwE0xl28l5//Pg3WPmIS6qE3/VC5cX8AiC1v7dVXDpSFTVgL6zM
AeOgbT8OtzR2m48CxCtnGSugu9gfLK7xsAcIXNTcqBSqNRvNHBtAbcaJVPxMuyp06qn0XaB7tLS9
QA9Avhdr6iAXvqxMcY96DfkLRZTFl/X10QAgoDdOVD5M4M4zSpfy94/HeeE0JwaGfBbZChnt4qhF
GkfqK7TNoCrwIsk+0YxeWTqXRgETg8odRcpzjgtoyakofUyCBtS7tnL4QiRURoyk2nw8lMuBdC4+
RgNxeDFdoypg3pkMjWPMXXGYe3dNZuEz2LXSypa7NGnQadFR4DTTKYmeZltVMUxCEHcNIu0SaGvB
FryfH4/lwmqX30eQTyOIWWI22RzBCqNn34MgA3D5XuLatQNF3H0c7OLEvRuOchoskEe/UhWu26wy
XHGko0SfhM2+8n2W+gxvW4oyDKrZUAphFs6/x7skFbfCuElTbtduSwnZ2E54UZcuTkuzmc1/4DA2
f4bFnTOXff4Vb57kd/Hiaax1tSMe5AYX0qYd5gM6W6k9FJ09iKMdTV+9IQACgch6s2YDfHGRvIu+
2FmlBP5S0Yje6l8m5dmMnz/+akuZtn9MJ9r5TORcc1oeDyE4Cxl4OyfURqbk9HkCutgexdAB9it/
abdgq7PBpY1YfYvxATPducCWOWvPrAurB7gfObMGhR7vs8XqybNcmBopI6vt0xFvLuVTL5U3qVR9
+3i8F+YTXihgAmqhwCGXF0CaQ5TRgW/SWZSPaVncgc9eYcDNJ8RiwQBdFNG9YCicVYsFGhfiKOQT
IazmNete9OpFaHx7yn5Ufge4pbBjL13ZFBdGRcjZrJpkEMWNxVHSm2McChEhqa/cwBnY6f5aUnLh
A6kKpFN9DgTudrEQzbiJw1T1qRznkV0CbhKDFpfEtZbh5TDoc+p8HOQUFutAU8xE7GqBjpDYptcd
DL9dWAL2Af4fur+9FEgipbkbBK/2TGUgs1JJiyD54dfwvZCfh2Ll8r84lHc/f3H6JmOc6Pq8DjAb
Iq+q4sAJvVy0kyH5/PFILpzzSGHNfUIFqV328ukRVVe9gc3DQNPJlL1DoRSHIklgJenxn0lpPf5+
MHRM6RQiCM99sQimjuBF9YxgQbdLs+sM9C++nq4nrezUS9P3Ls6yzOmbXqFlIPocH5+mfdurT7o3
oPQsxfuPB3S2edC8ogQhIsw+i3cs1Wo8TWrHpqfF2ojiMRmlwO4w/F3JX5aq6XSUaCBAeiYHxBEK
5vPpN+LSFdJyogFvAhctx+YFLsuD2AH5yzDxxss+qbeKdZWP0wOklaePhzj/8JMjiaOBpgnSSZKC
zsWyEd9OhtaI8AJmqFO6UwQ0NdrGFSPpOEhKiJPRsHZcnB2CbxGRrUE1FRbXcpWkmlKBwcHMrk2s
XSUPV0BioWhG459Dqd1bBYWFIVR5SfpAGz8e7NnCwcYVp2FEydnalOAXMx0pndjqSpI5oVDYAxAs
QXk2grXG2vmUzsrIBkLrSMKJyEWcfs9Jh67U18iKhSnGxe0ERk/73ivBJoiLwo7kaHQ+Htb5MiUg
0lSKTGEJqcLFyZjrniqmpYcSUIePDOR5MEpSvrIXLswdQQAC8GwBJLL0jI3EHNnsmiBTb8a2lA03
WaN9rrvq9fcHA3ebu2TWfj5z8s48gBbmYKBJK8m7Joq+K9CVfj8E3R+a8SI9NYwcTz9QamoF8H5E
V4o6pfteWE9ZISQrd8jZyWtAZEMueK4IkEotd3UNME2pAp7oQjpJmzZtj8ADPyVW8pi00ope0oVv
g58i+TzNESAayy1l6kHqN9jvYD1bX5UCInJxFAAtzH47zvxhUAyerZVk6kunEwf4K5UhyCFMkqg4
1ombyfiimhBGf/f7KKhYzOcDhUZmb3GP9KlhNr6moAwGT1UcrA2+5ys38PmWoUiE0/KbluKsZXE6
krytk1HOcEcKCvGTMUCsNmBvfDyM82INghzz214kfZ0rNovpaoQRiKwSJI53QwOnuE+P0dZyWlcq
3ww2Cxx6V6Wxz+oopkFzFtMrYCzUmpe1qCAZQ02vgBTrE9wuzXfhRCGQSt2mMau9mVaOUdauJYhu
B1Y9ku8oXm1rtXdm7pCvoZtjGIdSL3y7EeqV/ODS70ZHeAbaUJ5kWk4nvQwjuYJ9Vjpxnd+rpn8Y
2qbaBX0ubnNZeZDnzEFBterjz3B233CnzpNPh2YWjFpuDj8HywC0zkQ2Vtkq+3jXb4VdtVvTOzpb
UYShrP8mE6udK1N5fZBm9MwrhoDP2BRH15Ky9n442+fzhpCwPQHaQ4dwiUTp4qKeZCsKncHy7LBT
bR1Cl8hGeZux//ox/B//V37/j+u//vt/8+8/8mKcid3N4l//fhP+wG4m/7P57/mv/es/O/1Lf78r
fmVPTfXrV3PzrVj+lyd/kZ//z/jut+bbyb9ssiZsxof2VzU+/qrbpHkLwm86/5f/6R/+5dfbT3ke
i19/++NH3mbN/NP8MM/++OcfHX7+7Q9JZU3+1/uf/88/vP2W8veuw+/jr7P//te3uvnbH7L2V4ln
sIjKFEefgQbZH3/pf81/Yv0V6yP6+pRr5gsSEao//pLlVRP87Q9F+StSgDOqx5TJIucToM7b+U8k
669kW+R7vGr/8ad//L9f6+QD/fuD/SVr0/scYFjN39ZOlx/H8exzy8k853CoUy3vNPrmSWQ2YKWn
AugVxK9C9wLxqUCAW0HvS4w9wMtb2UqbHHhPo8IpzOAywwvIlM9Sqtem51aI11aVrTdtwSpSE0X/
bsFOKA9WFnn9dohN05ccHZ6bBEOmF3sEDoMoRXwTv7u6MHK41vwWP4aJdxqNgHjopJtIAe07OcLk
1b5sYzecpZpbTspGyKMpvosF7vlulyV6zl/pqyQz+G8zb3IivarCjRLl0h1SgFLc21LhVxn0IdP8
Gk/SJNu1qad7LQl18ZvZFEWtXvlCkrMl1K4OoSwVWivtLPDYfQl2Wo8tiN9SNxWpW7Ux9VS3VRH0
ircd983QbtVKoVoJsAXfDgSOxEZRX1i6ZvMgtjgr3foIMMzueIGXlabdRYbuvWr9EE6605plDAUx
N9Rck2l9dEZvYIbnZ8JXIZLLcXIUvGl8bRPrUVVOGzR80Zy98hotkKQHKsFqCOdAQtAx25a0U3v8
hKm9TE++XjZJ4IZJkOa/5C7Wuh+og8TjrVSWswQTHJJsnLZyG1jiSxX3CDJsBxZd9StDMrGF66bl
av1DR1kDhqERh6a6kSsxzgY+nRHXgi0bGBuItoS6UqnAUUIP5TUTkWz4rGlB2SJ9MKA/ep9W8mh+
nno19aQZiTEYKgoiBbpJWAY2rX9X1VlbP9YoLcTfPWMorWvBkxvjOtPDVvnpB36tzVYrTTTBSgyE
YdrUsToWQBwk9LEEO4rbVtJRju8Ai157qFg1f5aB4SWfEk0WfThbKBsOyNvAPY4r26oKM/eQjBi0
4DEEVgOXoEIcFZuQPOU2cBvMFjO3qg0NNQ90CQP/ixDCykKGJUXw4kdi9qryK+i0SP/S57pcW27R
xVM42QPiC2XgQAHRyuiLIIehUTsGbBJZQyxsQLfFwU9TDa6NIG3ADsUmkLkjo0mGa8hUXeAfYOcO
SMOYqtZHmMBa8Eq0z52mtKOk23powel3k1BDhOQB1rqU+V8k36sQRbFVE2h+327SMRcTC789tE2i
e1itJJmeHcNQrWudNWhkYgeWrmA3+BjLjUptiCvlqkUnkScSz14sLdE4Qk6JnGKZwFi5otU+eI3K
9W78aePje1Fd8WDiheH/zDbjVb6S/S+Kjm8hZ3ldsAaoaZPSLkKaeiNDevcNu96IjuTCq35KkEnp
nVaxUbpJbqMrce+DqrD2+tfuS52DrF5JGBZ15Pl3mAuOGC/O/5TP3NcpAg5QYkTYXQ7Ofdi+7WYh
cYQMrqMUKby1BtuFaZ7jge5TKdQw8sX7TURxoRmYf1ve6btxQzFoo0kbGE3+IbgNroqbwP+tRP5t
hBoNKA31axPkwzL9jRoro3QNfy3JgH6W1738c1gDC85f6t+VhbcY+lw+Q3kM5XnyltNsr1X9Kpcr
X7f94rZKHtTqoCcP727nf16Dp9feeQySO6T8VPpXs4ThaYxoatB6aeifeZ/QmocHvelxnZseJbir
GMMc54p0b6/BtE4zyreRUa9B/MuEv8CTa/F+bP3Km3JagnZ0QDjgSNlkZx3l/ZpE4oV1CH7bmIsy
GGbPnguno2vMKPAxDFDBpE8uKJbnJpS+kyDcYTqPSabXbuEd23LmPXnttKONaNqIQHz9eI5Pk/Z5
sDrWhGBHUf6bZfkWg836rCxg8qD0AXHPNHN8wwE2+U+8beBABa7eW19+N+IMWmd98khAl3q5OLM0
NJtJjInI61wtbw1fP3aqaOszPyt0SqQ/Pg54vlIJSGWDMjmE2LMCdiWmvadUiWqL6jZVPndjxsjW
dKGXCZrOSSoymbOnGvW2ZU8PnnlMAZGPmQv9puwi3FfWQiyIFPO3MlTEGSFcY97GG3pxkGhxpGBU
1DOQo7a1XgPXcoLt9/al2PpHmMc3zQtkWzQFttb96sNTPtuK1HLRhZwx+Zj+LRfrpCkDvn6GYrdH
7yHch8e4u7Gc2ZGp2pnlTl1j9lzYHQY0PpNqEP+kATwv3HfdN2/CGErMVIWbwtulm3RXqLvaHTb5
1r9D5KVSfv9aOA24KEvAOA68MCGgumsOyba7GpSDcZMfhl32SbhWi7XywfkxgySwRN+Um53C3rIM
0k01wqyVrNgIiGmS3XxWMWGPnlA+G6hcvoSHcdvKdn+NTtMGAu7Dmj3UhRVryCDjsKak3nf22kSZ
BOWZgfgKXGsxeRy8lTrcokAyWxGwxzEK5SMi+nRWuOwjXxjrVGy5aKEQJvfpXsBd5VV6zK8lR/s2
3CT9Jv/+8WZ/a0e9u5cISu2Pwgw9OLrrZ1qpKPdWmVczrLSytafBlZ10g2wPOKH2y/DALe9Km2E3
7ssVRPFiOt/i6tQDqV/SAzwrC4+dlAlmybKU/YfB+EId+jcX6BwB8BMqpshfkj0t68DxVMlICKis
CfKWeVjhsdrrdnrQMdNaWx3S4tQ8izaP993+Q3BWz0UqbDbty2vJtV4Vl03vDI7+w7OlFwpev50p
ncWcf6d3MTuxGFokinhHAsrWyZOwG2/s1p0PGe9Wu19Ddi3AtvMKPZ3Sucr7LmCYaUPu9W9Tau60
p2mrOt29BK4goatva0cke/6DcV6eWt7xnKP03Zclq7RCkMwbZdlu/NyGGx/SdAqz/cpGmG+DxUag
jgSZY3bRk880b9siSgaUziQms99o23QTPwib0h23+lb/PqfYH8e7sP7JNemw85pA6Xy5On0EFvPE
kyU70l9U7yZPV5LBiz+f5gT1MSzvzyTb9a5C8IF7yU4RsGys+7o4fDyARaPubTFYc0Ua3ipNfM7m
08WgFSBMWqWTuF693QwwRILlSjome6xp1mKdtg/OY83X7buFN5ReHvZFL/Em4HXvyBu1tCdbuPV3
9XZyiltzH5q2dVi9xi/MImPk4pnbYzx9Fukewil6kdatxBkibZvndqffj1+Q7eAebxx8nL9ba/XZ
C7cALy3Q16QuALCJezpUyOZFVBZwOzoqMHi/282h5MWlbaRjk9jKn4oTHbW1+b2wxea8mlIZfSao
rfPl+25+R2PI9dLKJRuxKse/ytzpFQKqfyM91NeIyjhoYZKy5GscoIuDfRd3aeir8lmhnhMXTcnh
c3IvuSAcp9fqSnoQAqd+rh4E1PX+BzfD+9Fqi5UrqH0ilwJRxV2dXalHdRPcFXupvqby7sbb3325
zMcmaQueyOAKSUOXe71E83UQ4nReRbgeOYDkHM/N9ukBia3jKvZ3/u1PDzJKrzh0g6ggjz/bl2Ia
TXIU+uz86s2Xh3eKW3mbboPR2OrYzjYIPD9qAkBD2KTn7YRCl6u4QvXLrsWvQfI0qmvH8tnOJ4eH
A41H8Ww0QIf8dGXGY1CbaY5qMTCNw+R2SCWR/jneT+VrYrMh8Iq8C926Bmaz0hQ7W5y48lBJngFK
lLhB2izeD2mbq9qQjgUptbQ18506uPVOuPX25bUa2rrgovwWbNbqH2/X2fvvR1hQNrwxgY2Qly3L
TBNeQLk4JXNYb+c9yC/mi/Ea76c93trO/HoZ9ga0q/F6hpdhKT+GdvSY/9T39FOP67i+5dEw59wz
ImNOu7F7OCvHeKKU5gYqk/ngCoLqqvhJ5eOaffiy6kOeRhgJOVB6CRrGS4sTSPWjGDHQWcySbC27
R2fLxVbxGsOHDTqhzlrRYgHR5/l+Gm958jSlFmrem3imM98otRO5Zrdpb2OSRAwDpl2z0bcg8z0n
2XlOGW7H/drtcj6znLXACedmCW83dXEMiZrc9mOHp0QtQ1ZqDBjp8d6kb71yUc9b5HRBkdfw1J7Z
Q7QZl8dPN6nIPpizH95WIU2UruKbcicj1ek0G3WbHVlHGFoYdBTWrpXl6cDOxcmFawyuogxJZrGD
kM8Q0J0KGCE7SHeibYMWcbMPHYqJLmqdO7FEjnLleL8QlE4zXlNYMzDo5UORlvxYdLP0WCXdD/mr
gJTUyoReikAdiBYqBRLsOhYfrsw6JatCCwWWP9s/9aNkZ25Y2hLP0E/6Z6Sg7fhu/dKa52rxFWc2
hQoak3coRYXTg7CUGqsPRTOz+2P7p7atd6YLSKraoAJPum/cT19WRrk8efl47wMuSZH0N0ZAUIyS
0lb9bXiOv3o/5Z/gecNrmvabdBvEdvILtmv4uhJ5ZahLjmQWTObI/xjZruMtFW3Dm7lrz5qRNuLe
fFR+/m5AjniuFw0bV65p4IGnc1tMiJXn6sSS2VbX5jE+UmM3SLm6zXid3vV7PI/+BxE58KA74Ogx
kx5OI85XjjwIcOsgO/A4RVKWroWj2iavqHIrHMTHlYDycvmA7aAsrM6WPfxjmclqEyIzYoQafL3R
eQrvqdjsySkNV3HAXLprZ9vZmbMItyhHZZFs+WlBuCmrkd+LhA3ikaRy3Y9cQ8SXjsb/cnyL7RE3
Qablc0DjzrJVp95N+2avcXsMn9bvxLPXPgAKaS5Dz5zT2QRxEa0Vy16RIMTh0+dqoVv5G9T6aAjR
rtzpB+Qo7XE7b8vfg1VwfBOXxhP0EYmWO+W+02XTNSK6k0rJHixCyN8P3bTSCjm/h+cIdHuoI85d
p+WlVBRU+v2qT+1yoz/845gRD6U77/iIutpqtjovhJNjbRFvXrfvXh5i3Ihh1BCvP5owFaatuMED
fWsYXE/9dnSDRwW6Ahne1doLfHWoi9vJKAZ1NC2oRnNzbXIzJFpti4oNqje2fiXcr12Ha0Odr5V3
Q5VA1Sn6TG2KqxglJMXuwMMVMm289E8LBUVfWqmxnWew8+Ra1NlFHQjm/2XvO7YkRbZs/+XN7S60
mCIc3MNFaJETVohMMAwDQ4s/6u94P/Y2WXXrRuDeQWeP36zWyso8Dpg4YgvcHl8jguKbt4whYgMp
IWwKl7YeZJHQJNLeZV8EU+qpK6zbS1sD6GCkGnPne268f41pF2mjQxWDO5pwo9oxAvhig5SXNM47
9CUw+f993qxlzcv+97wzgPkDXxSOZypa3Ys7GV5ZRTF2IGHojtg3WxSvO2OrObKr7de34YWlg7oK
nWhM89B0PwMpG0NsahqZy4+NYXozt4bgKrZOyMVj1wghXOh+f76dXcZzg+VTwMV5qlG97vq8hfy+
fNIMGDogbYynk5WVK4HOGsKo5L5EWhxtMjTVSlUgUrcpjgTC3jjSUED6DQurX7ljbATy4WrToxz5
/hEvfMK5jJyrPXvu2y7zVLg2FIRBPNwZd2A6+szHqHvuoEKzd5MMjn2/Em9ZKM/BPsdb7EcYa+lq
pCPeXHLURzmsrqBbuSE7KST7lVhnuf4i1uLgjuBQYFfQ9ne69/hWcwVeKtQzHE42UADGYBZsh0M9
rmUZl6POvQALqCp7KU5SmlwlYqgBT8gc9gqpycTNNgQUZAj00AKdYpQ4V+nBXHuzl1YrVPT+ibs4
1FtwVzUxIS6HB8MN1Ddd6E9Atd8RIdurAQx1N9NDHiTByluez5avlwk6deiyw7oPMljWUhkoGdPW
5C1a0enWzNx5LJV4Ihx29o0dzF3/P+7szOvnU8Dffk2fjnROiqZqZASU53n7/F27q2jDKm/C4I1u
VhvwKw9oL065CgKamjARr/RHF6YmemjfUpw8qeFEDjRFNqup8XkiBzw+LPJwg4BlBF7E1+McqtOm
Df0JhuMgCqpmi/oxrEDZQu04oQawrxNQJAPmke1arnPh9voaermKDEXoHZwscXvBIPYFQ01YCzmd
K+MOSXfGVR4otysL6HzDWADHolrGRApt8+X7VU1I886Qrbny8GgoO6WLSSrgLtImC6lnb1cFs87a
6Bg1fAm5eMoJDBCgrCbYUcHlfW5E0J0IzWCujlfbvOfL52us+c8/LddinmBm8CR3pnexJWixkGPj
YOm8Y0DsrouBXTjREQ9tZSDSkAuctbJYUmgkEZAp14I41B7mTqTyDrMgVwrbp9X74+LTfYo2n0qf
nw69SLkqEa134SR0r4eJ1znzPKy8rzDBXIt3ns7NDweMK7IrtJPPrqsOCO1J4MPBgQKAQR2nTygn
WbkHsRGC4DQ1n+IstW87oihrSda8KL4edIiNzqgFwVBMOJdZeqGnsMMicJCv/cFLhdMC56M5nV+h
Txqsf8iL2+JTuMUajYjZWTDpQr1fhdIQqvqzvobBmtOK5ROpmINBclW5MIeOYTCAMqD5a6moqN36
TRKyzeokacZAncXB1lbhN4lscdlP5kpUzdBL5uT7uU6cL/25C6b8e2b1/2Hj/wd56KdjdYalf4GN
By3N/+9//SQOrevX9gt+fP6Lf+HHiaz+C3bj2Duz3q0MwSgsiL8A5EQ2/oVWJe5VcNPwH0DJ/IMg
l5V/ATSE9heqUDC8AOz5D4Rc+tcMJzJg/w7BFwv/w59AyL9mMMjo54kfeM8ADqAJhjPs61lidZhK
pLQ49F0RlHDxyqUbq0CLGPYcn97N9V8r7zNob04y/7Me/w6ESOjMAtB8tpNlBoe8Ni4OeVHC786u
3nWDrNT0X6/wf4cwZuT9jPI4U2pIy4ZXvDjUjfZW2O29kWm3tCBPcZp78FlcScI09evB+Fc8zAow
fNZAjDsj3UDSybRaUhzg+4amM5qxMdojUS09yxojm1rX4aGnNv3DKFr7JQWGIcRRp6IpLNfcdioN
OGVFSOyprkV7U9MOK21scRHblbwxS1i79bDkcRKJDpveaqudAZ+w1olhcuFnUzfeaW2e35fKmN+m
CU3vyKCVyo0md3keSuPUmG8sbSS2y0uYtXvcNnOMHKPEhp4+GLssADLfUh9qLRPZ3lTEzFCj0F1K
gO5OHBmuMJLT1GJ862k9jQ4HavlNUkALyBIj9SUtA1mzjQoxuJgL9nMKzAuUwUqhHxkcDF5au4Tr
49RCEDmnEOgeVQLDgxzJVJQLfwSwPBBgPx9lLL3UIRR2VxGAx49mrdN3XsTFUYdr3o7yWrjUZJDp
imBSuGlh9Vg7BKOjYzdM8vOgYTrvNxATh9kXh/+8q7PChguAnkICiMcdvA5oolyXAhrkDZfGd/QO
Ux2a/7y9nXolldxOZmgPmnZjODTlNsxqlP4k9NLgjkwpFGgE4/nBoHq5p2rb+zhb7UMqMuOxnLoi
d62xk24LQOL3KVBVm5Rr9ABdFOlXEXXjzgbv9Rkq6YZn6zVkp2Q7VnysJ0zZ4T56A6va7h1WHhom
QXHOYUNoqEdOTO0lQdaNGWAd0R/Yo5FLS7NSXU67CWJvqd1CJX5Q27CDyV9TuVllZQY7at1E+8ox
MZ+tw1YziXkFF0uq7cALmYaNCf5dd0e1mCWOqXA52SSGlUJ6B74H2gkUpsRyTaK2wFxOanbHCyse
QoDlMbgZQQoZNkYxchQ3aTahUM07K1CjGrIeaT/AobDpWrQKuTwwuKqA7QtDrUYzUAtODKjHJopB
yBC5lsB4rI/2EM9nXmuL3BdDBnONPo+dkkyvI/ibh5SS4ra0s/JOmQgUoGF4CAHeQYGp4lD0IFaq
mxz+nx/6UFZ3YrblKQVknBmj9kMcR3L3QNJqCwcw2LyotKEBRJivxjLrvVyDEbjGxEkq5eMwsCmA
Zozl5qC6YqWoFQwJjN6JUqh3QILyoE8mRjhwYPIgs4bhR5VVtxEkQE7w1uwP8C6YAtsmAuMKjPVm
z7IOwgFmeV1GYw/ey8A3FZTwt1IKl+kETpwuQLvqBj572h6rL3rKSVRvJD3pffi18Y0lDeMDbH0T
Xy2k3O2FiIIRDiGwIbFTTxlVmDjqzRM1i87yiizNb3pTiIMglvKr0XJt08M/we+BIHoCc131q7Er
fQX0MR/uMnIKsZ9cuZHhZ/nLqE2Yr/dF1x9Kq68OCXTsPVOOjLdKhX1MojLljih6cyVr9ccY6XBe
1aUdg+neE4Z5MGrr6zdjUhTPaEpyR+DUnTjlpANA0kf4faD9wQ+Eyo4x+09TyOP7uWaFbRVBCEzX
T2YKMpCUyW9TkXZOitUSlrGyb8Bz8zNbgi4SDB29rqr3sqKewFjK3QEb17Nmb8wCDjZeXnXEK7Ve
9sEPUl3VLGJ3ai3uNci9oJ2jPjGdv3cJBEOhqoi11bfD/Zg37baqBmx1mxnhCGGxx7EyCVojrPol
NRY7yH2c7mT4Q2yruIKUS8MTGHZT7RmSKXD4zRXVT4Zq3GZ1PHkwRc12NpT+30g/KTkYgPEvuwKF
PaVT5+agl/hJU731pfHKpaj1DfhS+kk88mvBGoq/H8Ww6W4z42lSlfbEuVk/2HRSd0psjo9wFCMO
fufg5wIuWyhfoUUAs7nHZoIYBsknGKiMOf+B9yHfQwTYDpmk1H7cqP21pkSp5SB4B2vhDhvcKW2R
Wq5q4Ihx06yEpPWgAjvoCJqopgNfmwl/CtVpWBewkQSzvw8S78YCsL7TYQVhFPJeHzsVX0SBT4PC
O+UOXkMURrc5PosjRq271YcsO6nZCCGQFH1nw6PQBv8Rc0OGP0us1k9wg4LHDgyJDR8YfuOg4b4x
Xb1Ta3hEIjcAcIe7wFHSoO7kaQfmFooO/HJXrpnk80QGzzmVwdpR8l0ywcQq1qYGRkHWifYwOya9
um1mG4sKtjiBoU2DK1np3ZBogCyC+ribZgtUHAlBNPTwckytBBZqMuhDEmT7ayU5od8LCQS400RY
WF3vVmVt3LOuB3QHcBOKnkefgkpaNFbvctl8ruNR92sTjDmHW0L3VDHcmHLBrzUY3Gx5a1xFDMdH
ZoxG0A+xteNqM14Ts4ZxLCn1oCrj6MTgTfPRxP140C2uBjEsVyHXYT4LWeE/BMXWQ5+5te/BUpGv
LDTWIQAdp5NTA9x+m5mREe/ahpX32jiyE5xc+zsRyfzE1TTfpQovr7HBALVQwIHvsP54JXwdHtig
aVQJli0OquLKgkeqr0l08i0UKI+G0Nb0RBd6b79TJoAAgNoBj2bWzV6kmxocOgtNBUS8s+J3Dhow
qaGLADM9skuobXhkGiO/trGJ4S0ahxkVtV9rRvo6NlXlgZoVv4m+S6MrDKw0Rx0iiHPAX6p8MdoE
Hprfp6wL7MT8azHUxxgKDHsAeM+AMU0e0SobzcPQEs+OfxpEcpHluD1OJ5z2rh69YwfeIZEL4SXn
MRhDRh22HL2JQbY25Qczfhpg/pIQG0asUTgm6eb7X3ievWPWgcIYrUAVEkbLYafMlERJTfsQG712
Gmqtuh31yH5RhRQfK2hAr/VZvxavf72QeYqrAb0NZPgSoWrDJF0jKTnk+wYbdQAgQLrjfrJRtrUH
X7hXrQkzOYwggltvgRwM/pjp/tdPAC5e0m0MJTABmUv4T80PCnyJQjPzAIzHM7pIcOX6oWP7+/NA
q/fMx77xdQzSetizOOrLn7/uz7Hnz/EptkAymMEx8VBr7ZOszER63mggUo1Imqp4cr+Pdl4xQQTh
05PO5c6naEPRCmPi5oG373BMdlTx8P2/v+g7nr/KxaylUFtk7A0eByNdGkLXXbaceGe7epCEECjq
0Lle68xdWkAAuaFDj1aZDiDd12eCX1dpk8k64Az4NRrQd7DM2vQMe4hCWuM7toLmXtKR+B4M3bXg
X7s7fz/vp+CL7g6ptFpTWutAQfMF1dih3IJs/5rK00Li8d9hbADpQBwHsm3x3XpcZaWS2QeNbeWi
O5WM4IK5VvPaQe3ikuxVisur2FqZRVxaLSZQrSBrwdTnzPuj6LUOxS85TInShSles2cLYaz0484r
bOhMQEIDEWRLPlMyq1sOEd0iO3ZRBlK5vuWkDQdDgtddHoxJtBLtwumG/jTkQNDvUM7hR7YeayNv
+DGKYrchbwWMpiBF7NbmSt/gtzrG194E+jOfAi0WBkj0NIbf61EvO3ggJaPxlucSuYMBYblFkWkB
A1laAZRKDVfXSij6FIl+Z6aJ6UaQkZYcEJpdDIJcsO+xTTsQBfJEd4w8sba6yl+qCcrZ7cx3t2Cd
G0ALmr6AsG1vBGxFACbPYAkDu12B/9tq9Z3UlJIrYCA0wDwbpRU8NwP4R03gatfaTZ6P/GkqGQsS
GdJ83x8JF77v7PGABgo+swGZ0q/bU8RISljcHaF3gMQHTYHpJyzbTK+JOaCvbIjjX1FX19vvo17Y
l6AxIiNAUMgqLpWTWmRWjWnUx6j4RaQHFl8x/vx9hAvHzpcIi4PbLEea6kQ7zhSu/ESD5DgDrNao
PhfWK8byyDxm/iL2yGLjV2Y0gVnRHVtxrRWvnMAuHn2eEhbC3z/Nha2OviAccIAWnhGViySKoO2T
GJN8TAprK2fRTceKm+8jnHe2ZkELMMB/I8XOYPKkTzXRGOlp1FLANWFqB9s+mEUHAj7afi239jMA
ehW0nSdj5UtdWgufIi/hqvEsJjcN1REgiB2cwVG12fmVbgzh9w+4YPj8PqTRF0dyrCPDmzkIX1d6
a1tkGhjiOEriQoXxXt+XQRPW7Raal24SFoBwOoYJ6MrKx7v0amH0gwYPdhn6wYuP11WDmsGt41hH
EWQFbHEDS+ydWoig0rpdn6hhzRu6kklcWpi/h5uQpAJiZCnihWZybGKaCrdBKL7GhbRttOIh19Mg
59kaFOfr3OHvFzsPUv+OtThLrZ5Ay6OXjmRKN0NzynMw/JRnyjTXghmjncuByK/4sOYWcmlP4HOi
iw5oNdhGi5NL6uMCRpLScQC+sAOisljD+1xamBiVYpICoi2oQIvvVtkTZ2VSHyv9PSqqA4M2AYxn
Vz7Uxaf4FGT+808pH9D5UHEfu2PCuRv1Nw1lKwEurQTIuoL/D+A9WGaLI4pzRRgwUj3aLbyDSYki
MKl/ZEX2pGrF/fdb7NILw6WNU2QeMEMK7euz1JZWpDAsPU5WUIw3Nb6LAn7u9zEWIKy/VtunIEvs
LqrbRpezGg3Tsj7BzA2aGLVmlie1LbtrwWPqdVaZeBHkbxxYripb4ImYz0Wtbqd46I9WX74bUTTt
isRaSysu/7hZE9OC5gKug8XLpmQybIiNHLtNs9VD+NP7hgfFsUDZAFXsjaG9XRvV/jchMY7QMG2y
zq5SnWXCpuhrRgcQKD6QSm8aAAlqeKkeBvBiRGDdks3/5hvMAy4cpGBPnF1HRl4qvNLxmNpOca2f
s/a+8Nm22KJT4+YHeGf+b05vDKxwC4L5A729xeltkLgGfkHC6T1tMqBRPjIv8uZdvx8xdB8O9Raq
08Eqh/jS9vwcdt5dn7anXkP3huNsa93WZ7fDdqZu/AZuVQ6w8P8Drem1gIsVVNu9LWWqOBZW8TYk
46Mht2tfby3EfF99fiazh1Rwox1neA/mKlkJnbSoGTdxkr0OIoWhdpz2AS0gIKQOaCX2EHFyiBjb
2DGgUyFBsFPEV1JuWys5yMUfhuvZxvUM3Pjy0oKq9zwVaY5NqV7DqONuUKOVvP9SVojuzj8RFlcV
43rBzSg5jfoV1VU3gT26ljxG1UNUoeUIE+ui5ivX46VD8XPIxS0ChgpcunukukmO2eDk0zR32n7y
vt+Sa69u/vNP3zTNeugTpe2xK4ELUSXHVtOVCBcaeUC9fnp3ix2I0kiuYhgYR7lCS1ftE/Rha/la
U81q9mu/ySwKqal4BlOSiPhAVr2p6A5bc8sRcPMOeGDdQKuUyjsCESxs3mzfdk288jvX3vdix5bS
SAuBgoZbqQuJMCdDHqLGa9Kv87+yqB/xMpD7g4aMAf+yLdZr8IPKsJC0FEIbKnqoRN4w9a011pRs
L57vnyItlW9iwiFzm5k4a6PAcMUJnW9ynCG5HbAd5UmUTvqwdsBfXk3/PN0SXCkRPe0FNY+2tUvL
wTOTaOUMuvj6VOCmZoU9KE8s1lLLa1TVVnXUeLeF8vJrUptbNTUfiDKpK+vhUs8Lwx4UZ5DK1M/F
dSwsWpNU0lHRHU13IJw3i01BaA2Gon7/XG6bYJ07enERQgHTRssLGKolLiE3MTgd4vZoVAMQxQyE
Y8ga8T2yI7JiAHvxTaJrCKwCBISQp37d+NbEUVqw6YhVsqXTC0jHgDP3bqysAUIvrQmIvkNQDcCV
c0yYmo8lFaI/9pl13eijx3ny8Odn2OcI8y/4dIaNBpzJs4ifKuM94xB10v+8uQQTh/88weJVCQK+
rZ2jGdAmAaV3tviZFX7H6cravvTtP4eZv9inxzBxDscRbY+S9KOZPhT5g9qy//2bgmfxhfMHtQ8g
QTBKgM7CovgpNS1PFJqe9CH389xyQMLcK4W1q9TcrccsBPKHuS0mPx7sxv1Y8ou2cBJM/uzkDQM1
h/H7kd4zKN8zvXJllGxK9p5BYU0dMQSXr02SO7BJCCHBsG/6YQcT96Dpai+Di5UlxltetB9V0jkE
XgbQF8udPG5SlGBx0Jlm0ILJ406m6tmNvjVo+WRgsOIaowDqVBJeVLSbopMDIjoQf1Xzl+jp60zj
3Jh9u8M14o2mTR2l3Uf6tU33OvQbu4dE0u/Rui1YCNpiMDSAs5DcBdDk0LXM79jgNJJw8vwRXDBP
a3e6jAuAdW48HZuYuCWsdnu5dAZ4hKv1trUk3+QP0Kx0JrjdK9ShqlcJ6iukClkCgkemej3dVuOu
qUIzu5fzB0jjkPgOXmFtbTkRMO1yl/m6YnpF3HqjQLqfQJOoBYvAADlDlvdRDyHErH5IO+hn18DL
vLbttZRFTtxD6YfdjNEbVYA86I7CSjaGXWLQZHplD3X4bgorARR9c89F5xb66NiY59rJXq6Blykx
E5bwEx6U6BD11yrwGBkNhfxo9dc8x0TmoJtwJo+cAvZR+l0KixI0bj0jvo/yD2E3XgLGN5I4jY+B
XhVhBXvXsTXvuibyeFr4kBi7yqo93FwCzHwDwxJ7GrVOh7dVy+qVlPxUVLopLHsT8cYRSlgm+eiQ
Eca4UfESaeqVncLKKB4BaLBEA2yT7Jr69CDgGdpOyj6vBmAhxE7E/YFxZYMcCagncpvm1KMq1o0Q
+1rdR9CTZJZwJDndcjF6Y8J8C8r1U082qv6eScN9r9gBt7lb2DpUATIXcpMOeuHIQQADgdmUz+Kn
tn1U9b2dVtdZUx7rPHlitnJlMuYPNjtm1YgVCbnPNsHMReJK66AGeW5ZDxixbtQOhBhTzzBJiPEU
AiF/A6fcm9LYcPuK0aDIo9SxMvO914e7LBlPqjXt6wqEb6lmUBfdyuZ9y2BSqfM9zNEFiIMiaC2y
YTbYA4AtO2okbQAZCyODPnJlLw/Te1cZe63Ot0VhFy78J7emel0CACKaYgvNzidVqT2A3zyVwneh
mZeudMAefIliO7TYgz7oblLsOXS11RRSxfh4WnnfU4bmJObKCVjK6iG1DC+pmivgxOCGVRpeLhuH
mKs7DWggycocRe2BGYrDhMHyUv+wxbAddMUzRXdVTfzKUIEkn6xwameto8ax6wFYtdSJBu7XRuz2
sHBNdJRpsIlo6WM29LDDK/w4Z57EbqkVux2GvUWpubpUOaltbxqbbuW43xla5UZlc01zgD70R7t7
iptoO3fXefkrAwyghnoIEaUX2cRJiniX0ms0OVwDKqZJmviFDUotgxyhIu9Jz6/tNmUwIpKCVBFb
AHJ9KcIT1gUOOeDBnHbIXrJO3TIzu9Oq/F7JWx/c8iOTOkjG8julk58AZfKhXkI3aDzs9MQe/ApO
8hszg3yCpZa7ESsl5UerMHw2DdiqUabvWQSEQNLup6mUHJ2220aFwF4fG69l1HtT+ayL2AoLyiY4
FVj3NsF3xk90xkJzYtNEN7l27Cz3jOKjI9U1fudKXT2Xk8s8FoRL8CGRhAGqtmjZTGBFRMagHWvG
rzRzT3H6N8NrJKEuhDXz97fWxQwCAysJwyoT/bpFaauUFnwueu0o9MSRpOcU/ajvA1y8eU0Vk3EF
ko1ng2I11bg2oFivGhs642MIn9i9BQzg91F+txrO3tmnMIsLnpWZzeJBPhom2siwQAyAUcIVbPv5
Lx1Ejmg/Sytpm/okHoqnEdpY8Br1iKdfr5WWF1/o/JwgswKRuuQEiQHpctThhSbFbdOVp8boVnKZ
SxHmyRBUV+ZcdpmnRxg9AY6CfpZOnbr8YZD779/l/KqWr/Lzv794lVaplrBeVo9ylVdeSds+iI3O
hlqzyTcGk42H78NdWiBokc1Sm2COWtL8uJ9SMwBdsiEqxyMBizmXnjoBrHyy8kgX6uRZoxCKOIBz
Q3h12QXVpwKc8DE5GUk/7DWD1DeZMWDSANne1tUBCP1pR4SFKo+Qz3AQ2h0mYhDYjGTKDNce2Chw
r0jpsw3k1UnPDX2nc637AVjQtM0nEyKof/pW8INROgCyDgY2KC1f34qKM1kz2+aUArVWa/IjLfiH
AiTn91EWjJm5cYvxC6Akv1PWcz0dRqvIjGNyHAMcrkD+7uTQ8syD8S4mXwvrlYPtwrjnS7hl3WzX
Cq0UhOs2o99d5xs2QJkIQvqOCsHBfCcCshmvVrux5wv6a9RFXp6a3TiqERTqeH5U62gP5fQXK+XX
eV9uEuAgoUv9qug9AGhQVuZJ1DlAEp4YrGKQfmTW1mhp4RtmtFIlni98/CwAhn4f89KZZNqkdlUp
GvuYDiV/GgAVSBw7jc1gGnR55ci4/J2hyDBLIM6D/MVyijB6lWM7PiGh8snzTN+ZAnovuxy9aGNF
uPryc/0n1uL8iJWeq2gNn4w0bNPK0+1jpNsr19ZajMW1JWkF8PE53l2tAjEqIQl9a9W1GeFC0fXv
3TFL+qMrAublEiZXKJw0fNSO0q7OfZiIjLDWTT0xedEm3kd3NlzHHxU40cdv5Vv+c5VjPq/Lrwfx
vED+E35xMgqk62BHgzMHhUDUMTvLazC2SEPxsMZ9vESi+BprsUAaiAz3hkyO6gDD1ancdGN5lPTu
UEsAcCUmC8y+ewGkBgSCyTUt41rXgDwfmt3Yl8AHvtVUcZsq3ZZCDZICvU4WBbVgnl4kW6UQblWk
23SKoDN/WzSax8HR6LLSN9lTBEebqYQMQpsGwgbWXx4cpkJJWtgOAzg2olZIsicprzeGNAbjoLlj
LCGnrQNZro5SnxyxPw8QMnWBCzv0DAVWHu9MtTykprghnXzH6btaqDclM1ywMgIjsoCxEoGcv8VI
8m1UrLTdmVPj0cHal+iuy6TYl6R1FLO7bZXCiy3Mb2QbDy78NlEdMcU+aVBYwdYZIE0PiBxP097A
MQ8SpdhOsuZlCfOaItlFRGy5OvgDFJBkCm9DW/Oo3u0a5OZG0lwP5BfXk3uYWUEOXLqVunhLDesq
liLXKocNgb9IHD0PabeH/cm+oVdV854rccDG6sFqf4Ew61H5lWjmprWYr5LMoZYUlMnzYA4bi0UH
8Agc4GVf7VH2c7ULbJK6KmqNFjCaUuKhwuivMe6AijI2qYKKve4jnxsEp5FI0EvQZvPbn5FuOoP8
YXXGbV7HLimeGYYOk1K6dGa0g5MhpF+KkgZESTZxAYUgXmy6sj0SUj115C0r2U4zY8wsKrIDOHY/
0N6RJuHGQGZKUDYj7LWIBkfpgfHMRgcclGDSmFvkHxLD5yrbbUqTMBpgKmoa7hBx/Ou3own2BTrs
o6Ru1bEWGC7aO7tgJzJ8yH1yLafWbqjS/RTryJ3H68EOap08d0CfDY2660jjV1F+AggDJnN9yKB0
UAwS8BSmo+dRkIKYodDGYRMPjfi1qHvYBmT+UN8M1HRacl1Fb/rwZkMxaBidnD5r2s8eLc1U8pHy
uqC/ekoHTyjrjg3UUWseDHHiaumAGgJqTuOjYjJfVLnHGXCcZAgMAjVQnbpjiv7FpNy0Q7+TC9uv
J4wOS2kzy9RPiQgT8lYDeEtb2ac96tnCAsw/z/Vtadox1vb4AKzIC7IKWJ9m072oqVsw0ILIjJ5P
MAao4CcdnxJmgZcPVX2aQCXaAjVEPWSy6Yt88kZwJLjZbyLgypLkWsplZ8okD1bjBwXfZwCuQG0E
OjiWX8+1w5RvufmrTV5iJHBNk0KmXDdddIQ2mWUc0qoLWQFbkd7ys+amKeuwy1rPHPG3aI1h8Wtt
vQtNDfK4hdBTGwx2EgIpHdqseNCNxrfhYqKTBzOH5UjR+lkl+a1deyNrTzp6VLw/Qq/ZT6f6SBrI
YykDbnaALBh+QqluWrnx9Io4oCl4CQOuOy63KEG3ddQ9ms07s16iAUSeGvQtO4IBE+ju6oGJZk/M
+AOQMeYpmJ6IaLjJ2PjSdB/ppG110DyoOYKP27hqfterT7L82M7fvdUdvTrNTC0Gvm4JZDnYZMDn
Y4QHySUGco4FZLCYutgxeZaifZNfjSAyuaKF2GdKjmYjnnpTfrNNwFnpAOKcWuW7iI/7QcZwgcHv
xrF7CezVpL3rEqhmRKAds+5G5pM72tGLnKX7pAP/R+vMj4HLN0pchw1V91UjHjgjpwwjxSYTN4WM
+r9q9tYoe5bNvV6xfkhVtlUS7urlETjjDTF1d9bMBDEF/d9hC+asCyxJMdMaDCMshm2cQ3MYM5Cm
IT9oA1KXwiqX6qan8OdORP7UZIHS/+DZNh/QtRGVl8dlIAw0J8skTCPyAtDiNGxVO/Im8sirG6SJ
nugGb6jkMC9jHy2iNgKFTME/Ttmp6Apwn9dEneb79Lv7dpG4ELlqepaTo5Gi0y1ahoNpwMZbSbnn
2eJ3URapyxhPllwhqaj9Zj9r5BTurLZaexAD3RDvz/v3X+/1xVwZ8440MpXxGEv3qnGlDI/fP40y
D2e/e5pFrwKAd3MEofVItYk89yOYj1Y7qFel1kmBNGCFZkKhYVyyaNsOiVI7mlLG+7TQK7CqpLp5
E8XY3hpaFIV5lpQ3XK3ZlZ4wUDjzvrvFaufH2qJaILXK6PddOa4O8+bP+s0jaHNb/1MBWiqk66ey
OnEACwynbm16k6d9dFPqLfxNRohEumOHlvChAw9+lzdZ8TqzFajTCAIXMFFK0pU5WOwdzk9Q+54q
+zqv2bAyKLmc8f6TDC4p+LrOS1A5xmML7Y2i/WHLwNlnK2XyxTcBswuoAYPTDHfGr28iIWCeoI1y
Ssmu0h6EpDpF+tJhQPH9orlYjWDqBxAzrAMAzFkUZKZey2mfkN84UAkyDcytPXafhGCYevzp+2CX
ngk6IkC6ywC2nvVjwGlpQcEZj2UHa6a69doMRDEB6MifU6vBUgFzGLJ+wOCAirnYChx48yTV+6Od
NeI9V2cmXRJXwfePcz45/RplicwcSiLh8umP6h17bPZ62IUwWZ+cCrI+EBP28sOfWY+iCJoD2lBJ
gvnaPKpbPFYn94Bo4bGMouU3ZqfzXSNKcPxE21VrLtNnJzBizeeVAQEh/OdyRBsNlFd9gXGAPRo/
Yz2hz/BBkFdqR2U+Yb9seFTAyJRAfp+tMs6QUgOpqv/H2XnsRo5lW/SLCNCbKV34CEkhPyEkpUTv
Pb/+rag36KxIIYVuoBpV6KoURfLymnP2XjsbiDZpTP1pQG7ybHSi+axOUf5ao9zapUM8nBYrL70Y
RegzoRM3DR07fzGScl+0iGBqfbqEoynlI0Yp9ohdFs8uGV/Blx4owkND/tlOlRaV4I0xJwusEr7S
MYi++r5bnCUfurfcmOePvw+NPx8et8UgJ+5HMqgbXy0sqkYUnCzVR00n3LwqDxPP5Icv949J6PLk
YLpSQrukw143totLZgThdUc2j4SNG8Vj22VnbM3/bWWEyxCphzcFRi+S9Kt5aMJi0Ol6cZSG5Fi2
0qkM2HqwrNz9/YH9WRW8us7lif42848zVAFpLI4CRpTN/Kat2wPpfDv9Xlls+UR15GZa5edxp938
xBz9Y1a6uvLVcbvO66hvu+I4j/o+DIbCTypRdMWxQOqc0Ln94UYvD+x6xKP5IdOVUv+lDPrvG80r
U2/BVR7jx8H9f8hi4Pd+DzbqAln8yeDzpzzmcne/Xe5q05G2rNgDlxOr5BfLe4GNW9Uc2WzAuuf1
LjfUwzw2e0J6acJ0j00VHMkPOFs9ZKmmeQ+7OHJ/eALfjVzk3gawjkss7LUbKE0aSaij6kjowkNe
F26dB2+QDFyxnR/0Xn4ddWs9KNNXIsuPZZ8+S+X8KPTVVmpUt1d+wl5+NwPhECLSGQMW6NWr158Q
lC3lQ3WUzEt/arBbziZdNdupITmt8vD3e//21lloSX8wwAZdt5NUfQwJz6mPU3079WeL7pXYnv9+
iW/vh5QczBAyxuDr8qJWF3WjGs2Rll1nzVAEzO5hBsQQC1G6tazS//vlLuPnejgjn6ZsjSXpEmfx
7+FMNGUpIks89qpFKIIRzHZYDL6Rz08WaIZaaFY0SH645rdP8bdrXs0VZb9kbaw3x7b+oGdqi51l
ixyK/n5j303hOHAu3k6gkoyO6xvLAyuTYQPOiqupJD2L1g8fwncTD0ptotMMso0Anv37CqraR83c
cYWkdfLxPeouKI91nz3//Ua+GxDUTBEGQ63V5OsBEQe5rgcZb0jK7jhuoioJ7qVFv2tV68Uw0x/e
zT/a5usBAcYRCKikQaq63jeM4hRYs9pSsZTVfYpA1q7zrl4ZQ7a8Nvoo38ggTahvJGTY2GM3cdZt
BcTZGQ7y2NSysxDP8v+wWNKjQwSOC4md5/VHXgqJMs7adMQDIHmjItVuUVO8jCssZ39/2t8MGwRH
dIkuySiosa+2aGS7zAQNS0dxMhx9ekFA4v39At+8Ti5w+QvHOF/d1agZ1FHodS4gDPUuMS+gm7Cl
dQ5HRK9Ikc371d+v983HxtEArR4gd+sSqv7vUQoqvwyWTD5qWfMrlCRKnMYk+72S/iA9/u46dERo
gvGSsJNcXSeqzVAJBkAvY+lI04c0EfdV/QSI/ycL7Wp00nj8z1Uu3+Rv24y+hEJmFfJRvAV50jzH
4H6h1MZe4Ab34o16I9yBeDmY95cV2VppTuFlW8Aw1OhWlFH8n/ph38yePFNR5ajCkvBHRz7PZ1lE
SXpq0OsU0xvfTWibBlqMCcB7W1ImNJv05e8vlNHITV4/BBMZACkzMAH+mLNDchxKiVdaiZSTWqmO
HbGR7vJgQdxQx69pZh2F3Lhtq/BWMKw7AZ9uYIoc22QkK9hJys4l98Ox0oEPPHcoeNuFom/aWAMD
ghatH1F5vRST6gV14tfxdCuEmRPNkm1C20iadi239amv80OfgM0FeODHhewQpBjY1aiXjjoOmKOC
+TzIFO1ivf4Qu+w+r61zSNItG0WvWKZbtZhPswFTNAl3sJxQIwlkfDXtgbb/JkSipkDgoONoD1rq
LlK0W8yXKqmcXAjvgKfAoShtvdOfslF+DZriJCjFLtVmpzNYNVW8E9pkbUlhxXEn9W5oWbt6Fu6h
1N6JeewAHHbyoLwTBOrHSQHoIOqpVI1rq9cfEqCIuODrQ632uwE5+ByNj+OAJ6NObsYpO2iNdO5r
wVVKgNCWHB94+Gsa3Il/4d/bZlSfu1GVfT0u+n2f9cfAtLaTmNA0SdesJrWtCMI5mfKzBSWkEwKC
rWU40sVao/RI3jYyR0rH9sKsOkaTlxkjvVbOcLW2hcW1rkZEZJlBfuVIQrbiimb+2UrTYQiqZ7Ky
3DIXHRkBSkq4p5zwCKvpI15IUTaz4T5u+Yc8CJ7oNO0zYQ7dfzhGRWA+TXPtxYUVu2XBBo8uORoz
ZVeiFerG1kdD5JYgI6hH+vXU7Os+cLqgdmjtrXlSTpKCMUWLaFBmlKrAJ27bHvNhy3+3CzVoOoKI
R12Qt8aoeLPWsn0y49L5+/fxzbIMj0OCEohlT/nD1mZIXVySD3KcqtAJy/dUh6AyvXXhj9XH72Y8
Vgj2wNAPOQpc7TAqPv6hifA9eukxvMAGisiOXPmXhAvSdEKQDf1TDB14/GFnI397hzqZVjS8OXxf
T+lz2JBySDGvI0R7t3D8Xncgc3xTaJY7tW3S0O5Ru9k9ienINrN+Xejzsh+DVvJbfSL3WF2i2yrr
kvt2ybN1rnbhTZtXeL9j1KiAWkLLycHPUFAd8ug0WoO85UkLK0ts68NEQcAZI63K/oeV6pJUfPEb
XM6sl5Xzt7m9CfM6W9L4BFf13mhwr0JeCi2CFv4+Pv58bdC2ONVrYPXwZVx72GaxXGh6ykcVOpYO
jgwGqLfI/60rBmrz7xe5OrapE8OuWZTjiAnczAIf381aqcbbv9/Kn5sVrsIW7ZKWIup/eONyKRPD
dJCOcVvP6xiNKk3L8u3v1/hzv3K5BqEWJDpfCnJXB4S8kQY96Yej1kZ+yZgL9FUi3muptyTVDxvq
b9+MTMcbd5R5qRf8ewAIwEjSKjUxpBrg7izk2UZekB0YW+IPV/r2wV1M7biWkepc7/K0pTOHzJKO
nfKpkEoVzff/w0NDcAhhR0SOcn1OrGo1KZkMT0nSxhu6uy0NaKnz8NqZbjiWfqL/dKb69o6gzPPh
AMz4I2uYxtiSlpp8HCR9i0Rrm1KC++HD+W4kSOjK2EeiesHCdvV6pjJsEwVnatLS8cvep3AApiUY
h0oLqCnp8vTDW/rmLEJ0JJZ9AhAQ6P1RvBKkQDQD1JsXvnJ9V5B7Yp5NW3TZyrnhj4hu+Q/TAR/t
75e7POPfJqBlVEdOiQoaFeNZp0eKsWo/P3DqPmqHZVuTPmo8Kg/ctBrZ3UFwf1KpXM4W/97XcX2w
wASEUPgmouDf1w+oR8dhqx+TTbzuDxeOru7Lu5+spt+NlN+vcjU1UY+M4WirR6BHTVD5kflTSeHb
cXKpmkoqO3XjWm9nVlncKK14bHXOjiABmnQr1W/K8NB0D3//zL6p4PPEcCKjBjFZiK8Pq1SEoaEW
4hFZb3WvOtZT+App7diWtrCqfbZmUI02P1zz29sDmMZw1JgTr9ePOM0KadRZFp0JSaeTrvN14i7v
ptu6owvTr9/jMCGXx/ohiED7p5fzx/jAlseOn1WfqvG/x0fWC6lasbPJYK1NQORDLhLvJdQeqQ8z
Ed1+p6/MJriLhHA9tZtUIJ0RlYQ5z/eNWB/COXZRvmzg4WFoaZLJnqfOruvG1aPCifiRs7KTrc+m
T5DlzGsY2as8fJzFmwm5upq4/NNIcnMMBqx0esOJTdWWZ3ETgItTk8juYebQu1b02hYoJ2XiVhxm
fyJApKmeNMKzZZROwli5Ur3vVSCYhl4cEGU8q2WpOmyynkINQbnYeYqRb4Yyf5rT4LiUtdMGpROH
55aos6zQHTFelxWnmAI82ZecrJWmsWMg1xEwGqnbBbG+q4X3qRJsebnpRSiK8FqHoICSxyNgUyb1
GnTvGA+Q6LRte8jEdqUjqGfjbs8qEkqltEuLuuoYuXyUcFjT/aC8qEid60cZAqs1oXvWBO+CHZVj
XH6tZWfie7OgIKkzu6DVkmcg9RI7jLZDYvi0v/2KvWjY78Z2A9PQnqWnAUtpXykYmFLb6Kmf2EG/
Agdhk0FOpxfgIJLnNjshVvctkzMBZhFBnuxYDNihU/DkBw79iyi9l2z0h0m+o0xC8uhJEm7V6NCk
8MWnHGuNKwvvseWLwrrRH0vTk5VHWUwu/P+4OVT5ryYhX0LTN+XCWUNFbgSIz2w+DAPVS/uu1afI
lGwj0ry5meFMwlMMsnUUGl46Ki9WOT7WbbKvLBhK6ouWajZOoV2rPRWT4AQ6mrBuQvB1XNTe7s1V
Y/mpuEo5BMXBUSIjxLpdhtcQkUlTEF89nTurs83Yb+L7LMJzS9GTOGgnNW+RPdtBkHtIoG3p4oiq
801Q9wcwPmva5Pz/a0M+GNEX1rGq2ZQTu35tSY5mA9yubS1HLnKv143aLlLOlMFo9zJByENms2Ra
aeYVRgWpcRVUspO2/jzfjTBhUio0fZGzq7+LJVfWHuP+I1U2Y3vQO9m2sFULCe78+Z14VkdvYrfG
oZVIuzx6bgb24YUbyi9m+lXgigKk9axFyjYNt6aKZKqmkKcJbmMhmzksgeUIBDZEeIskzFucmJJE
d+bKRNbXuSXIzyq4qbQFXGjlpN1DRfAh/XRXAUnbZLljkTpenePpvlQ+hPQ+yV5EIINtvk3n1lEZ
m7K+15LIlxRSRcadODOIA5a5aXFg+q6jNtlFwVNDISA1GNfR7YDlxUIoBubQSWaZCc9AxiTbSvhe
yAaxzsWmFnw42K9Coa/l2pWtAvyjtUr66LWVy7PYREjDgepHDdIs5IhdZ8/DcEgbkrah6s0YQnxY
aWrsRcnDMh1b0jHDQ7OcLAaLxrPtmQlymgcxZ5KZCe+m0gUnKd4wmUxWA//5aC6hjZTf6U0owi8S
AEU6H0n+URobqe4cM59suPW+noueMnx2FUlKk+wMnQNCBpFybM897cnbUD1DwNv2WuR08Zc8Q3tN
zyIIgdZ46ZWbSTzR99YDmNa619e3ejG7NQtPEabbqJR31EPduElim12EX4ivKV9zxXl3XPYVrOMg
IxWrXYl67pr6L2silVPo3LlE/wQ5e6JZlkh2y3/Y8KfNbWZROyoAwZqyV3WxG7XiuevA3QZ5Ltim
kH0UfXQrcZobdMPT04cmbpwqUTjODCBFT1ZAZps47lUz3OAacf+57vwci6kX54Q5Vac6fiqR5NQM
hQRpXPKQVLvIeqqYSs3oq+sfEkozTeroC99k6gXqdolFJ51k11QPRT4e2rLZKtJpgB9ZJVQuX+fx
qW3V54uRz7x4FLPJrxc36yW7Kt/mEV0O2s5MQJrnGf3oRNQoSCbw5P6z1vfZEFDR0O26jZwxv7fQ
yhrloSxvk9aXzOg2smJHRZg64pwL36JMXY1wNovkvYxIAEipNjafkfrUDtRr1kV136unWRzcsRRP
8fyFDc1m6wxcarGVyDOt1yVZKfJBShKG5GQn5onOWZgnXmUAmjSFH7ay3x1tJGIn2RDBSKJz9u+l
uwk0vum8Py4XgrqZnELWlSH5KYnhp6tcCoe/bWCtqSlbcm9PZTl+iVr+FoqRa8F5+2EH9GfVk13X
bzdztQ8BBFuibV7QnAiz30Wu4lc3hYsaTbH1Fypr3mVlohC6ngNb/d/2r79d/WqX3vVVbA3TcDTq
8aEKhkPW/hS+9tNjvPz73x5jzfzXisuADDJzFwO/NoGS1U+nqW86u/9+ilel7CgBWSs0kJE25lZY
66vqJt9eYlZICGrcwDZ38+6nA8Z3N0aZ+lIwgGdFqOS/byzPiD4VmuwUar6KGrLXflV0S/8+Ov4s
TtGp+c81rkU1QRxHccZtWfKXMMl2LX8WC1Bf6IF/v853h6Xfr3P1RfX5FHSQwRiE4bpdpasRS1ru
/2Sz+eGJaVdf1ND0Rp8CplPVF8k49oQo1ee/38e34+D3G7n6mppWL8WIlzJu0cjarPbghlL4F+2+
O5auuA5/7Fr8yfPkoHspGwGLg532R9tiFKzCsCB/WWz5UMDmzV1odRh4DRZRK9QV1jVt/mi6JrRb
Mc33i9XGdz/c9uW2rg8zv/8OV8N/nLrMypfuOH0MrmAbu/Q22HR2dAye65O1+SnU9LtDL81MmkPY
+QiIuhr5KDYyHUP0qVvSeSWWltSwfTLZFP39rr4dLv+5zHWo2Izgqsnj7qj1EdpctmkCfZDk5e8X
+X7E/HaVq6HfTnNkihSejTO53jZtDWdawxZ3AW3CimL3s/oJLfFPweqPtwVkQYLOTMf7+qCdGnIh
5JPIJfUtDZ75tT1OucOeeiV42Y7Dya3iHFk1mfBtcz/ALVackuDtxJEPyiZ6/Wkm+3aW+c/v888I
/22KNpIJxo5WnoLsKzJORJmseo4EUW/+MMt8+0J/u87Vo1bGHAUOksfWKg+dFvpmLK71WPV/eKOX
aeSPxwv1+hJdI8vS9ck+bwe4iaN0nLfB6pISL24WJ7Blu4L59VPPEjjit3MnGXt0n/kfIqZ/rwNN
O1UVYSfgaehVBVbwGon4QLL7OW0JVXiuQsoao3hS23lVTI+0DBx0OzBjyTvpuoqcl1OwwCV8nYrh
Lpk6RxZ3qVx6UZSuQ+1YDGA4kuAesC4uAnmdzPUmJjZhEoaTKogrlf7oEuEXH9pXUakICRlg/ldv
jcFZyXCW5BGI7GqsK7/NFXcwtLu20O9UsX0t+9DLIsNrU1hTRkCtA+6D0W8q6Zlkei8dAg+sgT0m
wwPJE5T2wQIkJKUGwvC6NMprJmtfCxQJzdiE+FIE0iLKFCc6KWpzeEyxdsxq6ueG4kyo5BrxTqee
A2fVnihuGGjsZemUFJWN9sEJFXk7YjeJ76FfTNG0kjW/yl/A7LKpRziQhhuK9t4S01zQPSlU7WAu
d4144ZBdVLOupL2FwldYj3Y3YBTThI0y0mHtVVAWZEkbo9NyutQHmrNT7Cytbg9d46r5A+5eRyNV
WyswLQsp57JTztk3hJ5Ql6iNm0Pf3Iqptum1ZlULMVgMDUNC6IaFei4NODoKNHGR/XXzqcj8LMHy
iQpxhZ50N7D+Y2oh6RUp8CTOxDa7usEWpIbPSrCLW9URAkKvAf/LWXQWyuI2zYCcqGJkcy71slmw
ezVexaSZZN3s6DW9yuJxGs9GWHu5Et4I4kPLtQU12GRSrth5yEac0SFRCkCy14sEQNDYRb3jRNlk
a0LixdYrOAFHoGDQ1vE2Xn6xKiOXkAjHxGwl5TYlC14XNSnpQ6QWHRQcBd4T1fSgKf7T5Mnq9cIh
Jm3L20F8yK1q1YlvQQzsLjmmS7sfiP4ZSxxDRB4o8UHib0FnuAN/fMwrzzQDJ6leR7qvYs+BUO99
xPru3JquUKYbU3rKzGLTVRK7X83wpgEjSjQ5DW8qqVESJ08B9rXioZYMezE4PovYYKTAbSPLNjnd
yVnmpOhpsn7eREG6toT0qWnqk2z0x7o20fvhkRPcIVU4YxPCEnaHQdPXnHQamTAfhW+v4+RY4LKe
znrEOA4Hp89ewX/yXD4WyXREoqfHloBmDZIhhjkxijj5YMWuDC8RD6QzrESOqFFdk+DxONeWPXFI
rvPUF8ednmhOxtBIxE1OL33ONqmUeiSTIPWY8fo85PLG7NeJdDtRwhKeKlw4woz5T7bwLPWOqqIM
6DgVZCk4EcAbMU0XzGHauNEzwuIh9hTy6xA1+Po2UtoCxyZjSmXKeGplDvFn+o76UDtkE7TDSlTX
ev2eMDqstncKA9dVdxeTGKz+UqDA6jfmTH0zOobVbR88TnzZ+aNMc5YTMn1L26hekBZ7S40vDDRg
yErFDlXMYZa8qLHiZOpZTZe1pKQbocq2kWGdG+q97fw5S+UphXZEDokvsbybfU1HH/oHrXdHxUEm
k6WEM8+RQiKACKQYQioGxbibRcOrNZ562+ZfShW8gvtYTwM3c0kpEZ81Pf4Up8kbDHPTjgyiWsI2
M0W71CAmZCyDV1FnYjAXK7AXZXqMhthuWuVO56Nqqno9yuTYzEe8ea4xGXurxG4N8ltf7JAX0mcx
pbbxIMzHQv+cw7PUPSAYdgUNpzo5tibyrerN1D5innq4nicSmO6j8maOf1mobJYVQ3pu77rww0Ks
3oHxgZVlF9kvM3xJVV8pk5tZeU3Kk4KFOIp2cjdsFZyF0aJ6OYXXOTua6Ttm1zq7HXU/r+66ZrLL
yMnJo9KWzB16W2puzcA1xjfTaLy40laGej9lvVMr68TYteWzMQC4nixy3LpduoxvYIBEaEBt5umg
K+ubS/mXLBC7GdJX2EUbfoGKrGUKcUt4DvHQ5aq+ufjVdGieRfgyTSwOXVm6xvKSgFMR+5Vaao4W
b8LwWFZuk92pNfyE4KvqT3HwHlnnSZS8IBscM10X6sgcyTxJgTcJXX1KHKt6FPDfDd39JfYpYkI0
stte2OTdc1sdEoQrBSg2iDeZgcuAyuOYOZbQ2VoInAUYUzs2m7Ski2+cqzB01FC8SXEQz/F7VXwZ
i6sJJ8HMVwmLQiPfJ5boBcsTcrFU64hvqJ2Gsrr2ZamnjJVvgi1Vvkr5oYx0F4u3bdUbhVohlc82
fVaX+YPycEV1xmRla0EIlsRRy4N4ELXESaxfMiMa0gxylrLLL/KYm3SsefU7wpw8OT4W5cYotml6
lLRdicEyI+roRI12EvxIfcjfFtPijz/iJVSNY6DcB+lLnt1mqmdEXm48Fcm99W5Zb61+kOKbhYJM
tB6oyIfupHkxn3fm9a0fylRwyWVz1TdlqR3Leo+FXR/clPWNlq/VkFScdSa4acy/2qpIZ9ApSime
4PCjHWS3wSqvFCSYk8uiqcdSzm4SqNSxEtKhIA5HDVe4c7qIQ87wFkybRbgVqcO32XSum2CLTdHP
rNqFSU9VHoqVLH50qXpDtBrSqWVPkOFbZmR8EDk6qjwFypMQMkFhuxA2GJd00FrW2N9EerUpBUyp
S/TPn4v14FbPm7UZGmslajZIMNwAJk4zm1Cd8g07Ww8ehq33xMzX26I9TQZsLfEeE+W6Mw+GNmys
IF8ZdboamuUxNWFLRWDKukuV2LDl8j1vLAKGIZiNGXNtVd5wkz7OCcTjnz01tCHLgSk964E/t6vM
dBtxcpCgYklkoMDqtvKbWjmbTeam1X0kbaLlUPV7Mz/VwWeQvetm5l08jum+mdekcQH8ISol2FlL
QmZg4RKbuo3JBhBrIjBaN5j8zoDTNKnu2Em21eDJpZ/EkldqLxEFkHB2LNLOsL5GVemYZevy8W5Y
PL1c+9QUv6veJnPXLwRUzdxXsa+XjyybnF5/1bDEp7ljcswqt7m0Kse3C0uqd7OBnySn0KGOUsDP
vqX4V7IsiDSYMvpAFVS1W0mAmkSobe41movEtkmO0+gRACZLn13yKNDLGM66dsrCVTU6Sn1XBy/1
r0pahdpKDh9yprBIeV20Ha0ZsQ5tUbhrlw1F2Mq6zzWP/c9AL0eMnVY+cR2iM+LwLovelcv0DcQ4
OffWcaBaSstgXDf45jK/m98o9zcZyitC4qx7U13XzTMZi4GK658VtfaG/guylYUxn7zYkbKpvh17
0KS1rSXretgQ1OYMupebzxNLNvwyWkAMODWBc7PWcjaXi5uAvEpa3W0idaVbb7Ke+BoRrq0SEHl2
NFRaZlFiS+NGxHM/P17aYuGB+VuL3XHMPWBQabkS0dmz5RGsxOEhNFbmNmGFD/ccZm+Wds4pXVPG
5fUlEi4A9EX1i6UEvjjxY+dppSwP5eBH9eiFmWULvJlKfh5JAVMuKtU3Q/g0InEtNr+C6pc6pG69
vIBGJprR0aR9SWVZOzdmj9Ifcyv1RvL9HGmu10qMM2Nw55lvylRWXfPAanviU0PQu6y6rj7l1lsO
06zpmIFzWnK5PwaTZ/YxraiEadtd5Iew+SqKTVNgQDQ9HTsv+mvSsDJHru6ZY9DMs0f3jeIr5Oy0
yKtuZILN6Y05/XKgwyXw/imQi/zcmBNDuGbubi2GP/vHKbI8a3CCSsKrL/D57EvxTNcgarX9oqQr
gq3sGYRAyHszSzsmDHFMtmPQcf7ES82ETGMPpBD84sKvrN6R652WDb4FZL2ZSWePo4cwI00ZBiDu
bvItsA8nJyG0vLFKb3LCwPLgDnslR58VUh5Zf6EXUYpsiPylW8eA4+CIDuPNTPmJHb0hnWXpENBW
6jO+4XSx6x5xmPBFXIyjWDsrlZh02aDo9PW6ynggrcvNSPbsNTcwIpeYPDvVbsZkr8quVH3EdFTp
mBB6VRp3ijbY9NNdhiCYBNkORNVP2cRbC+Sg+jVNPiY8xGXwSQcIozQdCOE8ZJoEiWFvlLdlSnMp
VVxamTlb2qxMnYLGfzNcGr1bUVk3cbeNSzYZgO+W+V6oX9FxZmx3JaGC2YujpnNCzdOD5PkyArJ6
Fyhf3UKCWPZU05V6GFoNW/l9z7xEwKuc3DGD0ttwMpNgwDtVP5XhMWLm7JdzYZW0PpypZRjHlCPW
rXyrj2tl8WmWNclnGXkLDWfZyYSzrHot/WvxprfezHYtIv4eRls7BBVtMBq0HMjXVvCk8iim2YX3
R3rKZmh244WtKK8GYt3Gh4vp2+QIm4foPQ3QGADxBEAU1SEebpuK7n7uF8ODbKyFzLNKtxKYU8md
zhEnvgw3UsPnOthLtyMzQtu3cNwNQMdO0LiG5XUDCXm+EXg6UDejpL6i+8oobDl9N/NLJftReEd7
VNEPoulqoacZb6HkTLoD9ievTqHkLl8AJXPTr1NHYXYBT4mevs+3IoAgkdM0U4dnQnSW/ESwU3kr
1GswfAzIu3i4UxeS4x7TM/t+9Apid7q0oKsbrSFw1BXT1aTvLPkkGmsojnzNasHm4XNS1ll7jjuf
2Euoc325ihgQyRkKBIKoKDtSbAj4OeUTKZKNuJdfgvlomotvhh5MfXsSH8oQk36w0ctNgoBXXRiV
DfPVvsdV1h4aTgTza12JNpiWJDmO1RoWgN4eVFB/gj08luqDcoqlTa4zXue13q1F8T2iE5eegpNQ
slrWbii8zQrqCzvN1hyuu3wf0p+S6JKuYB42t/TwQHBGrZ/KThl7ImiOftXkt8SuSl5yP39G1TY3
dnnI128DOyA6ERpvT/HouTPfR1bXr7Z8S5FvpP5lrz1JhyFyepZFQFHCXaN5BrjF6HZS9ouA2OE0
TmuSueyUPUevkKYJm2ar03oU8F323pRsWfQE+UGrblJ6SnK7jUdPCW7NaqeAiy82EaqAX0H7ND2m
igPwjN/4cgqlgT3rnpa7tN2t5a43NuMvTVjzgtp10kbsyYms2gktzMKtLKy7ykVdXKIXUnCVAEzZ
X1YCmXDWhAXMmcxV1rzqHN8BOWwoliRsLmbcswchccUoI06IFqGTa4FPtarm/ahjDkFlT9koqFo3
KT5HgAuadU6bDZPPsOwz9VRoJwpcbAhblDGtT6U7qe/ylypyaAGVsCUHJ6vvEbRP8x7qTtv4VmVj
77CLaj/nG9HsPXkA40ib1AjsgUhgzn0VjU7IHtWxstwg/WjrnVCvYH+o8+V5SrFOACRU8Zv2gQ8o
Z75KpXU6vY7ZOYu9eBHt+TH/mllxFolPJzwykS5gHoR9eNu/SWHuiGPMuNNOcUxeHJNV2TLf6Xey
eVb6TZY81Bypp5yjDip30BgDh7y1+jh9dCy71N9SvsZucASDXEa/S/h56VYg8W4M0Od0zwKsyWVS
3Epnb7no26XdyOMd251Ro1izgnAa8wN0+aXF4gA52amA5Yx5tGpkyVWTxVukvSzfDwb5T2sTR0g5
e532JXWrVjjIMVGo+jZH5jY9LME2VW+1bivOb2azUBSEzM+MZ+0KjlZlu9EtshcwFhTixsQTkCj5
KeIFVHlgz6N5V4+gMcpyv8j32Ic3SRuiI2ARYTHRG7bO3Z3IryewPyIDbD1auj/34rbvVV8QQItT
sTD4ikhK/RWLGHEnY15ZrXZb5dYKCvSuTROnJJQoDx7KOFzFnPeVOQO6/lkXh3r+jHWMEdlyLgtj
pdaADEI5Du18FGoKNgm4l6T4Vc8U6giOtXjIy12XRAR/zs9p40daapfDQetWTU8hsbSlQnZJ3vXE
4U2pTproLwv3fzvEkhMhdRCjm2HwM11FxpH5UoDppXcCrcHwEoanDtF5Or9TLnLLSl3lfdy5/8fe
mSzHjWTp+lXKcg81HI6xrasWMQ8kg3OQ3MAoicI8z3ij+xz3xe4HpaqLDLHJm93bXqWlUaQHEID7
Of/5B2rug+7Ke6MNth9D1u8B4xOBFu+BSSd9ykE3R2VQCno+pzuGCCjytJx11mdU/neBaij8ulAF
rk2EQr4FqosYkpho9CkX295p0Cgu5YAfcUM88s422wAzE8qo5ocSTDYsdnQQofQXVeHrs5aM7Idm
bNOD7fu2vZA4k2JC6qGBaTQJBGCXdx/fkvdmEq8/7MlEi4zsljTa7GAEfMFlvBqdcGt4gHy2XP7P
VjohimopsbJCVy+k8ywlbypnLyZ8kK4+mTS9NzV7fUUnVNE2KmCUhMYFydVE1gkwlc8MON8dRSJl
0qbIT6jf+smARSWF2ZLVcNFFA+yTbzmATOw8tHG4M1t1ZVK6dd7Gwi3q4zv4u9kKI9DX654MdnGJ
qsuAdae9jwnvAss09qonsnh3hS6Xpg4AnKA/aLqFC+PXzl4qFEVgzKT0AvJk1XwQJniAcpFh/CWF
dQ8X79KhtPzkg75HN8VnEAErNweJ88kNImk+z0u+A/UKo7Q/bW7c7XBQLvwbOEMz/QAt5jI5B+YG
6GZkFC28hX/ebJyz8Om/Mw3XDQIN8NO1EKaffJYeH4jEboka0BuoN72KcimNxAH692deuu9tL69X
Ovl6xhySjAWB3pZVWMyABjho9UK/titanc/u8HuLmcK2wTzRHfzG6K1kpyptQ/JHaTz4AsNyc3xM
gNmKMKHFbavNGDAnbzugRrABvbaaeWV26Sz25dzkME3dJZYWqq9Ra/YLwlCWQUtQc7X0GTK1ykJj
BOAN61E6C6XaZ4aDcMomGtqmJKWfxdme0UXcn5O/uG69IwyphoxnxSoWiDZnZad/zazdCHJg37fR
PQQfKsNgRiA1lcOagclM9JvYPYLx+Pay7o7GsAO3Lse90j2VJI5XV+F4aRuLugFUTs4ptxIQSsZd
M8M5YMkDz3cWYBlb1ze+3h2Lapi15rmTHxUmQUClXn9ejzetEAzjdkppzsKG4PmXagSXisR172LL
gdF+fTlifwf/FCHPXHVWlfI8iqs0qeYthUwUXVYjnnXEeItViQ97F3318QXEpWhtIF2ZE0T7VfSc
02KLswFgPS2o7pm7xi7OlJCmlyDHdQxEqOOI724kh61BgYMF9ZUGqwrn0U1uruPsMaKiaTAAF3S/
7ThPxgsfMk0BUG1ldJdI2Nxo4ar3o9HMI0075iYsyLJeqpq9qgQncDde+dSJZpWA9MPaTZh9FZtM
3YRw2MYixfBNC5dlFk9iv7k/uSQSwALzi9N/63fVLADTMZnMuTaehuJR6+TKGLRl543XrfYjLxGm
kXLSnlX4aKec+0HYL8ZYOQbDXG150JmZVnOsUpehCajUIX7Q432lkxJvEjNgA7PZBrzgEV9D684B
HYiTlxG52yQ49UIeoI1t+SBUxaLj5FPxHusWSfqgoU7NqnvDqXeKxQM0Sh8i5x16PxwMXTyQuicN
ovQybLphiVmdDaJLze3LRMwLl87KZdy4V8qOsZnsLFzMmTKlOvKhmYWtVFggmQ6KBdl8q1xRVxhh
LjTJhHa88fjIjgtIEF+h0JylRkKwgbgqSgr4+jyFpKljvcOIRtFvsb9a4Py4VvmYJV5/KqbJlKJx
8d01+E82vSPdKo7ozqx5lBQL9MJzyWRKU41vg3nb1uhWDZIThmId+Ie6+lbre4lScfBB1enD+zI6
wLJfuem4cSSAFTZAd62MF2rWfkIfeFfBYtqWgQc5dCuEgm8LmMwI8jS3MJIJav+A/6G5aiqqj4r8
imVWApgkjJMLGeKz3g5MW7txr5nEfucGClCr7MZPPtB7pwnGHTZBm5hm8IHefp5UYhENK+jCLoL6
oKY+mVdZ0UxW/SbzVr/t1wq6w5uPd9j39ldH1VUJ+8Y0rdMjrJdKq1ktyZTwX5mY3cWCqV0l/zur
TGZEBgSf35NiYINQqRZklSYU6IkadrNAHx7SWP3x8dXId6oi6lEse7D1wmHpVKfISdIEA1wYiRw2
X9m+sPeFEVfXeW2YV6laqITlhvoSz+94q1qRWFZ5Yd61gzNeNGlsbxKvKeGA6wwdotoBxvYtMBBZ
5sqiz9oYFBpgEQMsXgrA2rldRfGqsO3ymTQpZ9lI8cOKvPGH0JmINeRvbbVARcLo2ulOqmjje1UJ
10Frlj+SiZzx8dW/813iIwT9E4eSyWL8pASQduB0uRseaKKSZGc4+1D7xLHoT5vyEzYMTmYWIP9P
B5TTmtBwNRkw7LhIkvVEtqh3Hp0lSuv7xjtI99F2LwZvL71d5jzBiHd797ontoU2LjE7YiDAQEeO
VMJb/AUW+TN2+0zuHO1I5dLFZ15+HjU7RelnRQ49lpkfFjt0iHuNcbbmeZzYBwKh+/5KFpdWRInV
J2e8UpyJRC5KxZ25vnFpKOSBANN6SMl9E5Y60RDRg4MBm67vlf46FBjHbkQfLfKcETTnWbiO7G9l
tnHG77F1LYQ5N4mlyH3GaY96485q210G1sawVyhBaknii0OLvkvZpBkzYcsyAVHnhihnsk7ndfuQ
9c9Kf4Uyv+m+NfKlr/Kt499nER8m3KGBSN2nXJo7MBDUGgR1xPIh6jbVs26vSCVTGjFTmoes/QYQ
pnCz8W7CIrgn0aS3H/vxrExXcfOQsxn5uFUMq6J5jiN0fsqyUdVVOmrsm7vkyUkfq/JH5J6N1q5p
u6WaP4Nwk2KTHeOC3e5oMRuVcMTDiAnSpYJgiYQRvbx2rbsaA+FoPsqbNDjkIDeGtmtj2n2ViZj4
ait3yrhJjYbgla1XX+ktKq/iIgM+K1fJ+FST/QK5x8JUz02VM0l1RMJtFoQZxJ9gX9Q2BzFump6F
OifD5RfykFodc9+1EJ6MG4MvB0xA95ce460d5q0+s3KmnHgIxHYN0IyGu7gz0ssWiDp4yrIXp9rF
8jokTMbd291toJLuFS0iHW/GjsChbq5pFR7D/rLjbFZcj7b/PstqxlvOcoiwN3C8fpf49dcKL6TQ
iL66unOWt/o2d7x5of+orOtE4+YcvPpBxzzWXUGgoPtXu7sxvi6ta929KamuDHlnovuVzJTKdXnh
WvedBzC/Q1JVeM0cecdcI+C4Ww1jNbcAHtxd6oDxwg6gaNqK+qiFxjKL59gQzdTyvEPtURQPePGv
GoYOhbuuiSAS52N04zcwocCIB+MF/2xE33HpzHPIDy7qs2yvHxkGqrg8uPmN2zw3+TGud9McPpEM
yZnH7c0Opv5Z4X53x8uBZKb2tkBLo0dnDRlMRrj29Ic+znio5322GuNvPaQql+n4DeycpLPnCMA7
Z2+m4zxyL9vqoKBvi5jzAhVuKwRuBqxzxqVU3shMFO2JeYA010TVO/WcUWlL54BApp9PyrTcnJcq
GTqwJp99Bmm4V4zpFcSA8HvrnFOFeyExIfe+cFd6co3A2TK/DwXTVwgV4Xhfp1sc0mc9CnsuiaIW
f2v0ov74HPdbByotQKa9DtFSef61Q+3czo1w2ZYbQ9kV1X1ofK8JZEZEzWZio7F6UO2zRq6S4sWH
EmJdeHB0NEZtclI26Ouqf/TlNtbupnwaIe4CZZUo11mzVnH2N9EUd1d+zlz0kqmxY9/m2JkHtyQe
NYy0wWSBxeNxw2cqqnOUK96wNz111cPHQCFTDCsHGlYur0KjJ6fm61jAWYKLE4CEasFzSWyP4x0d
46hYSyVd6eUKkEqwHav9jOuq26VB8euZ5LgAtnwLszWTJleeKZi+SP9mAO0jw8YnE1bs1epCB/+U
2cPAZPgQW3vTevLte4YBcbzqaZHM4rINmmUpLqvyQh4TeXTEIXkR7lboyzLAvWauYHadbPISYV2H
OA9vjJuAsjKGz+E6G4UyT3vCDJnFx8lD2O3YgJdZuGoN6uLttNvl675b2d28m+reAq4Buq+YJ1+N
2deTl0L5NnrdvBbZrMUSpSrOUlGsEA2hqnIMom5rn/7gvq9fGvtrRKpO9WBqC79bKLB4SMqKEEPU
KzA9R7V3DQq27AibaqX4l6bcyP5W8DuKsvGCreYyBMr2cQ1muFaagxeqc8EeUh2q6Ko2LmxzXYb0
I7dVvPGcB687hBmsjCWQ7Kws7hvnEJhzS3mMoEjyAsEvwq/ZXQkBhwNxoEntOy9MnwHznW6fF94m
8XF/PmTqjq2m1TiWGGlfCR5gFySfrz9jezj2uJk7YhthJa9dZVq/M9qnoMlnlVEuc6aApQx3FUbu
FOHoPbVSY2x7F+dTOFp/ZTnXY3vTG998Hq60euhzm2nb3uK1zlOeM04lHSFhFc/rATopwrNi6GZC
ZVTlrpPEA05YwHu8deAPOGB0I21Ide5gznmrWT8kj1JlfVf6R8e99vxVQrBbp4lNF2IAFJQzH68y
w6ITb3f9sG7FDMLaXuMHAPTJwOyhnif1fWwdcX+ABUdlNfAIhPc5GWbeORYoM79nsARD8rbDkr1k
HiUuPXveWVAM57XcCjhI7g78sVceSP5eBAHHv7OwxM7KfihxjQt/C94+c9IHN1hrLjewIYuNSXTN
kyAZrXRuufQKY+1TncoUg3zc9Z5MGAlDfonjZeslxy75KgdvpkWICtvLLmD2luJHHq7MYp3RirfE
MuCf3ev3brgxQ9LUwuOkYmPHa6ETaOMuZ6cLl3q9EYw/g2lXRleSffcYcZbargx2sbovmsuWUVZZ
sRjjAdLGdISpKNaWqrUrrGCRF9F5RKnD7MxCpsTwMq2PAbSOHgKeS/njfbWijQggDXEXe5tBXndj
e2vyxOcRVC69P0sSpg/G1zFpZjCboiana+WcmzMWME04RM9pvI+9VUp/oyQLjzAWn62PzmgWhTB5
LoDsPSb4+gUxeXp6mcACGK9rg2/RQCDxnSwAFe6uqcUznaSV4C6Omrml3VS04owShC4Xuv/dh6yS
+ZsGEpUYtg60EC9eFs533B8W2TSKtO+wXtwptj03SbUyFHtbiPb4cb38XrMATG7jzAvf+jfivFYq
mJ9StSS5Wi4NMQQMh/NPUkI+WeOUDF9TpUNYjA56rajXftJ3h6Eq9E/k5+8vQuiPjnmA8ZvbHW4Z
YoCicdFGjzkBrdYnf/4d8Fxok6UV4Vm2Sgzv28bUsgtCkTz2fjbSICoXsHrwmINBmmXLj7+R9zoY
jdnllColpfVT6vBKOlBlyD/qvuYQJoeRHD690yg1xsXHq7x3u/CssCROAbpKCOzb6xkEZk9C9XHC
bmeahgKyeP6fLTB9gFeX4UXCxkqYZJERWpZ+lZTB3ccLvAMV8OCaKm0e1hu/+eT0RRqFecV98iuE
+npKNoG97E304RpvJemT9x+v994TwK3iZhk4NwH+vr0gJcwUk6aXww9Od+ecpb0FOnVTFZ8lvb6n
n5kMMFDQcH3COJ0qDbHp+oOhXiTCRXYc2162aW3Z73E8A7EM7KOCBuZQ5rLZ9WYcPA5DYL+kdepE
c5H5ESO5Tl5YrtLQDMTe9ce34dNPN92nV19sAMd21GV/oa+HZaEuSSpfkp25rVbFGXZmV56YEY35
WWrNey8FAUo6fq4qUM0ppuHmYRT6jnrh9AWgazQLy+vO+2Sa9N4X/HqNk2lSjAY76XLjwlQukQ/P
VLlUbUqBTwCKn+HNJ+iBJF/I/GlPi1/kdKmv7l+UcA2NU15ERWQtumro56kqsayzYn9vdRrHTGM8
94y2KGtRt+sVjYwPk1Xzu3CGMaY3D2KMXSOfHFO7RwJvIuZy+mRApQ2/Nx/QeYP+i72bOc0MgJXp
rqP35aYLsuqIMa9K7jqxyJmHR68mjZpI1uaqLtz0k8HFO9+ZxKiFwejkiPkbtqjoBHxE9ngxOsqq
V3E8rGCd5cMnvo7vfGvkJiEVnJRfvDYnr6VRmsLzx/GQhs3CTu6FqDc5aV6+91mA2jv7zZuFTh6P
IKxx1NLrQyzR/qekmwpJjkjaxpt4FHuL0cPHL5o2bcEnDwrTa13aJvnD6CBPoCwDA/Heb4JDvVDn
7RZzBKiAU9blzL6MrpRkln7FZnQ2LORS7MQyWnAaAayBOMT6J4fFO4Jq2AcMnrBuMjXzdOvzCTrN
ZeodEnQmOOaZfX1swj5/Ir5SO3a6Ol4JAp/uoob25OdN+Ldv/b97L9nln5db/eM/+P9vGcalgefX
J//7j/MA2KnKftT/Mf3af/6zt7/0j0P+kt7U5ctLff6cn/7LN7/I3/+1/uK5fn7zP8u0Durhqnkp
h+uXqonrn4vwSad/+f/7w7+x1/JXbof85e9/fMuatJ7+mhdk6R+/frT9/vc/Ji7Bv73+879+dvGc
8GuzrK6655Qz988/9s/feHmu6r//oTlfJm8fezLZxL2L0eAff+tepp8I5wsvA76tOMfhG8YJ8sff
0qys/b//oQjri4V5k6QSwrEbXR0/q7Lm58808wtoMeUfv4T1HLq7P/752d58Sf/60v6WNsllFqR1
9fc/sKJ/8+waGAFPrySvPbNYkit/YtSvNrnOrj215KmZDZZrj/O+xIuJAV5gJHdYVFY63S6tjunM
HKOym8suDzG+MQoSjCl9vTBeeKjE1XMsDCdyS9EQFYU5Q+TuGz+3rFvNC3z3AaZtMe5IRuqrTY7B
S3qWGZ39fWCIah1d4oPd3tafWRimZxyHPhY9hjkaU4yVvDdLAbDkFybzv1y2JNyUtpPt1I7k0bXd
BXB5tJR56h6dFYQ7rYzdcmUkY1Os4AjD0dcZpvIuWo7TLMLCzBg1kRhpLEkGkS1s+sZEbIp39V3j
McHbtqL3zJXAzejRYdd/Eez3j72RMUqsm4Ku3yGaIEWKMXbaRag2PSYUPQXikptMFloamVk/h65M
F5+MQ8vBlIe0bY7gkheVbDI4qCJFx9NjflDCOCeJZ6aGhbipvKbPth2JBuYyi0pQyjLjeJqZqSNv
LcXP26NGFbPpmqzDjxbe/rDCVFr9UblhfbREB7/UHkrSE2tZ284mqhvVfinrPLaeOYrgu1tG17XP
IyHO6s5uHc1/KTGToMkPW4Wui6guCE5fKxEhRUqqjoiYSUMYguQUyKHbrZ/3XU8OmHDbYmv4dViu
vCTlbIsrK20esdKcGfmga49O2o7GbBgVYSybXBX5Rms9tFDYu9pQ2Hu3ImJJpsYImKVq4zcm5nwX
VELkMJk13n3zVo+C+8KvkP5atcUs2J48ptxsLCa8ykM8piU1CjArHWrtnCinUeFm4PHho+e/HeIW
xUIo4+GJH6c/es0avkUe424Sl0J45yE6yOrgNSl8Va9PHVAFW48uW2sgEFoRE/WrrzXEOb0ligE2
MKUeuIrhIrGJVPdYpDX4RmCPVnQhraQaF5HMmPtSqg93Qq0duOVdk7eoTgqzfAkdBSpR3NuA+Knq
5xoSwzKCc5gQZccddWRfM7fssmAlkGUmm3SMkww2flm390lbOuS6xRrJaUQ5FStPVcnO6vuvYdiM
NjqCeEzxPani6BB0mZFuEeMkxhnJciGOvcnAmTdL9WAkTkx6Ic+4OybS+5EUQWmcixoLuYVeDF60
jVIL8MLXU+WuV13IsiSu1c+MCfwH6DOodrUQvWU+NzzfbL7XRedGa1MEDtLKtAiQtNR90W70Shr9
vuiIcF1bcVfBzu3GFtGcOqguHDVTD9VVXlM+E6VXwj/OLYLQsGgqR8xc+rJXrvsqLPONTsESwXJP
taDhme5aC4ZkL/Jtb2Z18KTnFNvbITIJ8OCbJKer8dPqqQcyqhAPJEG5iPBG8beWPo7aZS0U07Gh
VRMweJkBN6T7wOVj7Uwyg/LHok1cMpMsXkpAwcYgeN3TqnJpR0FkIskMkuGh6hMLqDjTFA4W5m2+
ruzt0gtbMCKse3a9zJWnMeX92fFlTEhc3dmw4W1thO9je0AKjUihnEfY8GD0OpA16219oxygTArp
5mtNHWn09CQxSzDHNMJQZ3AGZxb6VTQAUiQ+mdw0UMWNomoF1MV61G660HWdy5E9hGIjBhtg1qVE
47eQuFx95USOoayZnIbheRAl0kEK1sXDEmJf2M0DlcVQ9kUR6F5aFFjlEA+GbIr9xt9oXZz1K6Ml
hujZaQLd7MDkRZAGy7TlpSFhELqhay76CqteAUUz8ZRYvUkqP4kFEvC8HxqemtQzHI+TpGrte63w
B2tPP8TuFdut4V8naocDfaKM2bw3KG3uelkQwOAMP2FstWZvpa1g3+SQs647NwmvA9foIS/0BRKc
1DWI2zPNoR5mBoNo9dz3ugoo2Cvzx056EF8DtNfyppaRd6uXRX5XS9Js4MVjm7KP1RzYqLb8HK8B
k0d6FdGrsRfKDukhe8PobpIxqfJV6RBnEKL164MGxxp1FMuRkmJcW5VjdetaKVr/Jg61EGJLnEIo
/N8Sqx5+FkwWLcl/XWNdBN7//T9l8LbGmn7lzyJL6F8m+12N3CCTZg1+2z+LLI0f4AEMPQEXfkhv
E6viV5El5Bd4WhTsZGoBquAS+581lv4Fr0ltctS3qKQtJld/pcR6243wqazJHwfWBsUeWU2nKJFb
G3lno71tVWNhBDqDnGkMp3KWdUHhAjaaf6k7/ueCOMQJHGOJ4jhpWwutbdwCtrE1qrtAiFnnw6bJ
7BnZR8tX38KvavJN9fizm/9X58NaIIK8kBYUPq7SPHXzMCJfpgkj59Rt+oioTAordt7Kt8SWex5U
Bz83ghdXrdPszAkmG0l8EF2KBC/Tgp1CpYs0MbHRvwaFaT9OthbpQbe13ti4SeNJJFWtUVOYwEs2
maGkXg6SrqshHpWM/JPy0Rp0JOVKopXmuTEqqZiDBecEb8bYr8+En2YPJLsW4cLQxsZaZSr/OvVq
jdlP00xjmNz0l66ruQ4AezqgRnUGaAG+wNZ8VrRFz6DTDzszuvctzLH50kr7kd7LCC6GuMFMspEl
QZZDFCeL3jKPqmeHa1/YxoOUkghPBwPqklsC2Qk/FeH0oPah3vUIanFPB1jHxbj0SOzNwvhGjqFZ
L8apskQUYTO8a4asGHapq8QJzLxU0lnKgr+xdrLEchDORGVEid6nQNqp59rNqhoGxcfcsshUeYaB
7+A+hl6tBAx0dJO5TGZpUP8a1Q+O/tg5/jaq9dRYYb2oefeKoXSCYFANaZwS64F9ocRBfevJsf5m
JMRizlWvRenk4293ICOekhwyZIMBQNhNwo4syG9TMyLSzUpUl1hmwSmmM7Ce51WRVLuy63McOGKb
OIC+9NKvrmtnePH1GX6NnmW7KDa1yMhQJOQUmqMqEPup/qSUZcqRhntqABfJV+XBQ/Ca0UHhNVR4
AESDgctCWXV1toQYnxoXUtRozMbWNbEA6cdRORadXcQ5UjDRaPPSo2Ddxo70lXM3zDzzqTBkbszb
ykY+76lpigOB5vgPrux8nDiEZz9oalVpizYXVrD12wwCaUcRY116KGOtRRXZJVX5EDGViDu/VI95
MohumVdhzQwoSBFOFFFUh0ulkh6nmdl0UfMtczxs9OoxtJG2homdov/C/i1cVoFdjChGcJpcNMBC
xUytvASGnaU3352hFSh7+yKAzFFofX7TOuUAsTq39ezMHHXnhs/ERFvEBvoWlwISuKHP02Abq4IR
k51CE5kpUehgF9UHEoF/bFc6JgOyO9MAm5NDU8NEvYB1UPXz3q9aWAzSK8YeMqkV1ssCGqr6o2l9
5r1NWXrXjR06jE90doQYzVGvlSUzZ47smR+JVlyq/GfcwXtpD55ioQnOus7IzvXWsv052v8xnNsO
rkfTP/dQ06WJ6xHo6qJu6h0buLKXWlivyH1m3sZb11xxwttYxAVNQnhuW3YIK6qWny9DXW/Kc62y
8HhbtzFEveFWFuNPTxTElbRAmiNnmJLig+gRn/bsOR0a9TxXix/dABEbfl9SfG/yrHaXFr0Flotl
ApjnZaZHvq9f13sqGlXOKjca+NxhpN6kaWQ8jknmQBjjAzzWaumSyCK7HLJLKnIPB1fTPBR1iAy/
jnt1F47GgLLOVok1jTx4oBgZgCSRQZ0zSYwQHF4Jmes8pzaSlMwm9lf4pQFvJdTEc4uVp0uX0tb2
IvAtwzu3C0vvSVMmQweB29AaC6dScAhhtN1GLyQcFNmz4tndwGg5DxRrzwnSl1dtnhbyGfiSUnfj
WOFEfNHGauCTxFFiNE9eDJGb5tmSitXPqUQbkSObaBCpL0o4nurcjMdAf6K1igpEp46CO6JZq3wC
dHojM0UEnLXhenM7Ld0knkMV6MoHf6xa96nR6ReWxKw5+iZrMhtubeuQBWhDKIxxb1yVhtGqL31W
C//Q6mmkG7txzAfcKYLaHX5I5BwQPIwoH5ksVGa5ouvMUDK5Kk/31kdTOhrLhL2x7xajmqrxagg5
EJGFITTGmWwwFA/JEjYOoOWzpPek/r3p2T12eOIP0aWlNEz2ysZE8oReolZ3LvcWZvLQj9YmLhRC
uguYK/E8DscMCuloBuKe+l4LqAn1pv1ht2EKT9swOPJnoVYU1iNeaupDBVYn1pY5hjqskNYMH3Tp
d/hHeCFmKtTeTgBGit1khGRHL+ShxnKbhHPFyM1L3w3zbluOpGBBQk5Jp9JgizOYhBBXnqWxpaJv
rGptXDhhGY5zRTVx5QxHAAoa87iF06CqQUNxP5kBe6qNa02UjKNJoH2PJ8itm8KRJTtVoqHSXJ6d
BEGeMOFNp9i1zocudDRsdgZP3zRao3+TVt13z13v9PXKtYiRXol0jIx50wmoxJjGSogoHu5QZpyF
mKVmrjWmhy6sO29fdaHlPhJ7E2fzVOnVfIc7M5qxKCVYE2ce0z8bENpoVC12oe0jjEnIYJel4i8b
I4Zr3QRJDbsakTH7Ns32yrBCD0a61zotEQBVjyS9LOh0dA/dxVprcjh3lqIBrXt5EDvLxFLzEYKT
UySo70wsN0J2DKjXfA2EOIkwNkis0eOKMOfRSpCJyzAumXKY7TDU/aYtSJHHObX08wAhaqVDb2HS
CWqkWnUACxtktltrdTKkR77QAMLh0Ft42gDTEvH6gvH+gNV15Oau0mN5WnOO/NlAvIFoX9drb0eJ
P6s1SaGGfZ2lWSQKUA2/HmgEvJ6ZwXtV9hEWJ537SCT3JyWhmLDuVxWhJOtK1W3kJYx2SRt0TtaI
et3qzRS3oq23oQwp1vaC02PZEt64+TVr+l/M+Y+fOOx/3RDdNmlQBS+vMeefv/GrHxJfJlCXrE6h
TvzsCVr+E3S2viD7oSGxkadQWk+z5F/tkORH0y+BN/BbyPDQyfyCnKX6ReNLBRzGHJ+nxtD+Sjv0
M/H09QOiaTazchaaZjTCPJX+YBOhtZoLN1BdexfDctyKTQvFaZFs5Rwvxa2/gem6trbK6uNm5e1o
xOI2vF2XC3zz8KOmsWF5plPg+7o1e5zDfTg/1NsBUFko4h0Fyyd8ipNQ5V+LMlGTXDBZFz8DeF6h
61HsdbIPEN7r63pb32RzZ44Sdw6uslA3n+mP3lttGnsbgjSBKXWWwcXrS4yk7YrWhuLrnvcLSip1
lswnOZezNlfUyNb24zv67npkOGMAa2jkCZ7SRWhKVDzNwJzkAenyklT4o38Pt2+pboih+uReTm3r
yXOjozWwGLTp08zkZGMBmkpwfWcxWNSzknTYED5USXzAxxd1skdOjwlYPesADbDSb7oGMunMRLA/
EmQ2b0kYqMO/FBr+85l4s8IJ38IYgpS8lwGvMcoWvazhQ19lsbb5+DpOFK+/LzPdz1ePnhL3XpZq
tM76uljaV8PS2+cHrJW3DB42+d6clffyOVpJEhrWn5lqnsRp/L74NHV6tXgyuGrr9iw+HvQ1p9kc
54VwRnrR1psPC20WrD5b8kSH+fuSJ+NlDPlwSTZYMj2rbzFw9zZi89MTp98HV+W+Xg4Le8UbH227
M4h56+oYXlWfDNJPVDq/f4hpE3p13UMTG04b8ZBqa/EwvRFI3C/0Gc5AcyDyg7/++Et+95149bCe
vPBgGVUeqTyskUkKHyo0O7vNaPo+XgW8651X71/LmFPczaurylSQiFIwmREm6sVY3BjCqmd00UAm
EISHbqNBgvW75Hogo83ECAxv0n3jQLS2y52RNque+UUY1GtPbs0p1g+HNs18Uaz7yZff84orX5KM
UBGtAU/QpcNP6Bo9y5rnAGYE16JiYYepzYU9rtVkxDeTiIeI2ABxYwISWQ2eoigBFcdYFASvf3z9
v50c1Ew60TBkrZsMXU+31ThJlULoeTQrtF0GCK9mzEy+R6jvLW2vIQz8eLnfX56361knt9slu0oA
KeC6s1MOxTV98lyZqwe57pdiicPQ/i8/RtOCkKVsSEy8I+rJ29oaYeyaIzY/TbwNaHJ9aaA9+Gtx
abwbJ6ucvKC1qdH+KgBYY4rDhls7D77qXZIZ91nG69uR9u8LnbyEle8Sj+XBzwnoCwpr5WjqrDaO
QFgff1G/bzlcEfUyzA8s2mAKnSzkW1ZnWD73De+pW/XCjBf5Vi7CVb3xj3CI3ZsIwhUhQovmrF6j
wluon/Ot3rvY15/hdAuw4IWaEZ8hT1TMaKjrfSQb4lJARvr4ck/4ZH/e11dL6SfPpRmY0PtGdljM
Y3ftFrb1Bo3KUn/s5+PcuofCi0fiJy/DCXr+86GB5UCMFSp7wlFPqDUgLzWv/XQcAzU2w3mbHUeS
XIZ2B875yXv+W+8yPaGvF/t/pJ3XcuRIsm2/CGbQ4jUBpKAmS5BVL7ASXdBa4+vvCs45Z0hkDjHd
96XNxrqHnhHw8PBw3773KkVEYmpenFJcIbEMK60KNWVEXHOGH7bE/0igiVBb5YvcQdLVQmxSyMW4
kVOJz/Uuy1n9BO19qB0D1epoKaM0qaATkiFDYngT4iEtRCXSdyAVfj/93Piu6yfbetmrhEQrzSpv
exKSqZGrx7HTgkOhDBSZJjM61YADJin+ZinzkVIQ41rRi1yqLx//hhWE6n986813XmUrA4nd0gp0
O3y88V1+BwIcmRAv98tbJhX3ijuerKv8BiagPdSut9YVE1V/k6Nf/AhSBKFPCCjZlJk2fr/5JLlm
3Gnc3jaMLrp+1VkBlA6fN5Z6vt1YAZZhGKpuCvHN91YW8CZKIF7gCRokj4DT/ap3Id1yma73wi/z
vXUwviZAQjoPZOEhg/3N3eJfOHuFaQLtp+toY5Lqwr+wCl10LlpGBvISKaYdrIqn+rF0g98j4iec
5YFcCYrq56PxMD/9zdWDDDUV2vZi7hURk/UcsxXkWhUZFrPK/ujrLnIwp+K6e04f7dPy2DOVcgQN
I8zDdPAJJ4wVv3z++DesME+Wtv4Nq8WbCypPTsjs2Mi+x8fwSfYF/bxytD1tZv2a236KfKX4m7Fs
bXYdqhkqrdF0LnZOlliIKFkQW8s/Eie+mmXjmGntl411rvM2YdBksthEbBNhiPW4tDbUgY6aNr4M
Ajj3teu8RKxoF9wwzud1rqy4cIPrG194HcHWRleHSEfeXUniHm1D9DS0o9DTQKXsf2s//7GWdXYb
CTtcCybD+LYKuHy1m1mQOYhIszghcmg8l7e5OzK0y3NX5oGRMqbqmv7W4ta37b+MAvTmqoOj5PVY
vcmEdaTSIg1Uxq4x53LX0ZiC541eZBCkf8W6sXHjXvp+YPz+z9rKT6vcDNOy4E6f0j65Gcc+vNKr
Mi13H/vJ1qJWO2kz5460GQVzyNWd4DBq9JgQcLO/fWxm/VhZ7Z26Sh8kO27ycBR7V4NYmcaHOang
Smvnx/8/O6uUITGCvokD7HSF6mdj/lg4cKrUzYafn7311utZOboj6UsbZ0hjm7fLPriCxtJ1/Ojr
4GsuXHHe1rDBhjO83qBvXC+BNrGSLJZlwK9r2teFM/4jd0PEQTUo46JG/f5iss0gtAdhwUplX4l4
iFVbsiZnb5vXTYNYgcNjWc4ZCZE+TC1pBTbs29GHOBbS1WOyl6iKmfftiVmx4lBuPMovbtwbk6vv
pLQQgauRyIzT5nsjIb6Tqxvv8LNK2OuyUCq1VM0h3q5HBYZqoOktqkbyFZoGrpkemLTw5L3mGymZ
/5YIzWXfe2NPHOk3ziBp0pwEBbzkwx7RIld55nFee/R1uDibL8Gd9fnjM3V5gYw6ibELam9riDuK
30A9xJu09Rnpvq/d4bjcdaQnzWH8uSVQepaIv27nG2urT0bMa9F9YDtF2bS4746TK6PKlPi0/o8b
KxMZ9duMe21rlXHPstJaw0zR1NiNvrRDYtGHPt7VEX5FxXHTGy9GQWTJqYCYcHGt0TlIeIz2onEA
FIDMQ/vZLhJvMP9mrfR1TW+MrNyjDGLG9W1xymAPVyADZ5h641RtrWP1mh+nugPPyKlqK+cx1FqX
5vcP8MIbOdOWmdUVmEhTagO7gSIyDRFpu1aW+NoCj/CxE6xfmev9Wt2AWg9oXFWw0ofZUUfHOwYn
avRASWTDb/Itl7sYkf79edYFngnF3BZGfuHe2UMEQubAhBoiuA/ZUSbtR4Rkl1z1W1Y3Fmmt7sVA
s1ubzitb+b1i7P2P7Oru/KW8pZMM9Vt8kiIXZpDuIJ22HvGXc7U3C16dZwBkhdWIRMb+Xv9Ir7N9
4UV7pGiuwpOoCDNCu62BvbXc1bnuuM6ozQibQnVvLFyjOub1tF/k8jDTDf7Ygy6+KRgEZO6QThn/
XLlQEqidE7SRCJD53XhlSfvxT3MCtOUFXsxk9af61DxlV5sPObF16/D1xu66B6O1C/SBwq54y6gu
DOI7aLKvxdUjnbYKhZccl5EMFbU3ZlCU9dN1mHOzBquNC1Xtg+qcumzZiFwXb7a3JlahS+nKrtYl
veJsoF1O6vupPDDq7Cou+BmIfouDvXH4N02uQlkeQn27WGxhswcxiQZgfAgPsJa4MCT7krep+y08
7/yT/XsX1zGt0pR+imA2mV7sg7UPryQXqRyUzpKj6Ixsre81sf7I3so1x7DXnEmO093sUlQ/Ig7g
h7sEr2xfUIB1bif/xxUa239BNgqf9Vb34FLqAIZRFBsge7TPxMajNsgjhnUYR8ND6yfxJDR3xoHU
wQUlvxXlLmwueaWuMjpFtnKmSDYUYHHlxIFqxlv2s194yHbsaf/sylN0Xd1uJZeXnOetPWP1qlHB
43R5jL2WegbM2AehvBmjulifhkN/vWXvwgkET0wrgsoJrdd1jh6CcmF4iF6akjcIMTCFAtXymG+c
wgtWbGzAgcYMPfyvK4+Z1Rq2aKFbPJY+unVeBeH3x/Fyw8I6bAEASpdIRyNBVfPpKrES7QQhp/33
kxSbYpOi2TTDRRXkfZqsQ9bn2Cjv7Qz9z9BXhzbRjsO0Mf4pNmN1vGyVqiFdYxW4+Do17kCStxns
fOT+0IDvQRvd6HvALhtsZpeeTu/srC7RymZwN5n4KHrmj659hUwIhJhHYFaTC2GkC3Yt3W+9Oi+d
XptaIaOtpqhDrKd22yLPNKMSJY5b+6B54RUS3rvwgT6qJzoaH3vFhdPkAA6hUgXxnqUTIt9/MHXI
dMsuAJTqj8hsu+Z4EnmCuMwmCN5/RVdbN9qF9b23uNrVQAH+OTR0a6iEgdPe1wfHVQ7B/exBH+Ft
LlAs4K2z6LJtQQ5r8v6VTSLU6mQ5fWEzwUS4KNuGYreJoHY9tSpvbp5doL9GB75gJjXhR4slE8qY
UO/1L0wjIektRUuz4btnG776PevWbhgumpw71H6SU3eyzbv6wCwPeK3sGCu7LvOrw9aOr4/Lq0VI
uDWTmViYI1dnMoyVDhI3mHwyEGLKNUIie3NPO37jIlg/HDBDYueASmG7QXOsPUlZMiWamV+MYdxS
BsblIvRGnz/213XlbG1k5TxGMLZVjYYbDDfSgPJV1Xh9UlxPQGbnodfcj62d+era3GrrgsUqBrtj
TcmNeUW//BCcfnHR/RDNxa0Sw4XPxNwysF5uGbreax4Hy4oAEszc2uIJnl51x/JG8VGB3IjQlxzQ
phkiGOC5r8/6AdTia9UsiS/RSTRPRXxBcBD5V6Z/IaDeeoqcfzGQbAIgReMF5sl1gJkHZnWijgy2
HGLXgGNJutW0Fwflr7/9rYQhUUgTQ9XmWidYigd7VoSh8YpJEcg3Ms8CMnpwruZP8aYQ8/o65SC9
teasspC+bUaiGNaMGu5+NfHURd19vKKzNPLVhiBwoOBOC2VNRFMuXay1Bu2Lzhs8xeNh43ztngHt
D+EOzQZPBbYnfbbzXdjtHDjjdtkXJfE//hEX3IVxLcgjSCdJKs+aZ323GMsYwi7XeMo+on0EJeXP
DkidTgwxHrTThj1xgt/Ha2aQsKQrKsiwswGnxI56dZZAbQ97Za/Tzl/6/asosT8jSeZqnz+2dx61
yE410Jb0Ik0wkquoNYHmlpmNohAxpr7CIEE3UpiSNlZ1wVveWVmFrYUEsuxFoddpuWzCvdU0W+5/
aSEGXg8QWDY04sf7i7xexoQ2OQ6JvpCHhowLO98R2i5X+6rugZy5CI5tOKh4Nq0+FaHq/0yuM/Gq
BJqfiKIhLMzLTquhUQtT157yB11HIRJsNliTrYTlgn+oUNjDz2TQ1D07FJIdLOBDYOk27kGrW3to
Et3uCnp0itl7SEk3/P88KhNN3pgTX/ZN3Vce1D7sFBjjRVTuD/ZJ4GUb0LIfu+FrGFzt5Ts74vO+
sTPDVW93Bmzuxn1zcp6zT91P/ZvEQO/s1V7vIQbnV1/AX5qIUT0KtKf2G/jJxz/igguRJICrEZ1L
/Gh1FpgKNBsEyqudrb1E46GqNNhxNi7wC1cq1NVvjKyOQtg1DTT6TQlqEOEtHWik46LO9SKe4ts1
qYtLYtRUNxUiytks6KSP42IPLVONmuxaeudro3bS508fb9zlRf3bjLa6DXhcQRLUwG3JLOEe8HGx
zw813Qhk1o7bV+qFaGKI+dn/WdQrjdIbX+nTYrGNDhUfqBMOiaYjUpZuvEcv7ptDJkIGxBFfDy7k
RsOSBkxU9Td7eKydn2m94QlbJlYnq0L9u2UYCyglegQG8jg/zWAj17m0UXCX0x6iegaWflVn0q00
WWaTHoo+ysM92DG0kIw530rpxdddnV0SKZn8xgLPf6atkVX1UEoTZozd4KHtdKWfrIO4nLdS7It+
RhMcBIlYDvPS76OEPpRR07V1Se5mH2Q/9Yfr4rndS4d8L33bzBQvpG4UdBhD4J3rML+yulJajQkp
hnNE9hsian9QvPwxvmJ+/xoVq+UKBuM9M5L9cat+dinnoNkv0/tSoSsn9Xm/zNlIcl2TClHAEo/S
2IfeVB58aBToScnHYbjdylLPCubkWu9MrnbWbqsqkYTJ5AQRts8Tn3k7Dxlrv0Rwk1Qr8Yvb/B/4
pymwjNxkvJjWKX85zrEydSW8LEw12cpNnn77ODBdOABUEDjBQBpw//XTL8laO69SeBtkmwQAtctq
C1t/4X58Z2H1qdKp7exO1EiyU3P6X/DJ/w0e/WfwyQVffGdn9X1kVPtUe2Al45XsTl56HG5qErW9
AHxL38PPxhVE0tVhi1zvUg7+zq74XW9i7cL4mTqLHeyhOPpUnKo9wmxujU6stSt/NT7nYqfuxIVc
+/Wx+Osf1C+oo735hKsYpoXZwuw9PwAR61dYP7SuT/MeXPL91mK3vuWqTA5YT1GzClNh+TWcLMYq
IcJ5tudPi4ziOJ0caQi8jx30rIvDuXu3vFWMsaIuqyThP6JWPQxwwLvSL91fjr+eegRigP0wLbhr
DptltguLpZ6LIIslMFvQTrz/sO1ELB8iwPDyI7jHm/RqOioBbNp+ymN48XOPPgQ7wYRU81d2OyQb
uZb486s7A1gcqhrM7fE71rmWZqZTmvRUwdTyDrqrPz3S4upyJ9lfI9U+bGzyhav2nbFVzuVYWaPr
AWzs074sfGsfX8W37d44lCfIg/3K1fzI33KmM5uQYVDDVFUADPD0rZ/jyD6FUSDocRg8PbQ98j1q
4edIan68trMI92rGNMGj8WyU1/x7htMnUN+g3mtKf4bsUMUbIfrMTVZ/f3UmxqHUwtwaERjQihso
ttqd3jPdBW7WboxjIefXsyPdxg3E6B8v7CzgYdhheFS0HGjPra/6ONKraJF5/JPF3E6B8mDyppK0
4mu4LBt7eOlTvTW1inGNkSSzUvVoiNqIMvUJdNTXTMFvWDm/1cWKDEfnOSUrUMSsimlzFGmCoYkO
o+IBZSfzl5HL2ocP5r46MLc/H7cqn68v0HenTJgE9CoDf7LPqWByU0nruYGPWBtgMD1B2DBIOxO9
zaQwUG1dfvD/p7JBF+BP5VjRjTHX045J5foAycCiu+EIM56kSoVrpzZ6t22UfJqnRjvEOeoOUmN/
z/oCgvu0N41jW/TBuEul9o9soU7Xtr8oIbnhHBhe3GrqLq8ZYZbgU3GzcHbcaag1SFhQu6+WovDT
IS7hPFXLF3uynd/6jICeUup0aWSF1rYzOPTVg+azqiD7LZtQnVt1BTFZ2ufIlivDjdxBxj86QK2Y
rlb+wccj7VTYRWBkBM3Vx7MkuRvRpubZvVNfEVcKXW/1QVxE2eO428zHLpw7OhIC/WQqDvP2q/u+
SKZJm2Cx2Vn3VssreF/ftS7AnWPsVn7vlZ/t44LMwQz2r6JuuZmCnrUNxFyODjuZ6DFp1ADeXw9L
VrZWGELPnjB2MVL3VQ6wdFBG2V7r+dt/ZWuVQ1lpo5WWhlieqPNBz+MZD1DCPTj7kra4mGhJ3fSm
+SHmdWlXIxH4caQ5v4NX9ld7HRXmGGi6EOvzBw+14viIupZvHPLPyV3xhM4sl+B/0XoSt87qcL7b
4lXYSZmLsuqiL6j02SjjeKIRhMTKaTyJpvw/8qi3X3R14asWHERDhTkdtqDU1f+Ybn3ojsWx+Fqf
8m+xdDu/RMfFdmHYoFi2Vd4/f2Gsdnl1k5QI1poorRNuXnp01JhH5v2WHwY0iNDP3vUvAiEe+VsJ
5IXg/m6XVwlW2Y6z5QR83Bwh0PTaMD/rSG9seNCFT8msusNUAxMb2lkV1Zxiu5ICTmvnjb7pZt50
FDs7USRWj7O1Ze7swY3g6Ftz4ue8ScrHxB4liDREA7j5rGEqPun76Zaw7n68MPFNVi5KVY7eIQBM
qiDr2eQJKq68M3WE2WUTMpnhlMI8H0R344JgAd9vi9j4wqUPM63hWFhjPHCdFS4W7B2QWPLiNn5P
1p+q/Tra97X9/eNVXbqJ35lZ7V9UFuiSDpgRQGoxNDvsQN3xltEYmpU2g+mlXXy7qlUsNcJimprK
wPP18B5S0mMVkEcBZnyeWvmTNZLjJ+m4FdXEX11/O24P+KF19AIYFnzvJGkZlHMJrdRrEaGJvf52
IKqJ3md5H0IYtDkQfTbiA/8bXA1gRXQFKg7yjfcW83iua/5NhX76rv4zcxC0vXaErBZRrYIip7zv
T6ISn31BRObjT3rhlMP9Ia5mwCoOjb33ptM6bie4GotdHT4u2UvQnEyaRP/ABuJmkAEwpg8J3Xsb
5qx1dZwBFEvUXrubG7P5OTiS/KwkUrr/2NSFrJ6O079Nra6GcZ7svNPou9bZSaE5UybKxmIuW4B6
g54WRPPyyjvgClKqUuQXoWYst2MTFG40Lltqz2evPDwCTAV5jHihcKTfb1njdKGj0WLaFRD36CE0
Ou2DJH2SB1r//f+wVf7HGslFHyD8CuAXH2iNFdSgsW3HHF1STY9pZ5Xwi32Pk2//4Mu8MbL6MnB9
1gxms2+OczKaG2X8/PHfPy9xii17Y2B1iGCWTK1Ix0CCIvtdcOgPQisZ7qHJR9dtG25zIUzQGGDm
h56HQNuvmh5OPKGe0NEOH68K8BHtgYaEr/7ufH2f74tbtGo2FnghswQsBwMmuTRPO3MVfNOmNFuz
x2By4j55nHbAj3eKmxzlo3HasCX+1ioGcnlRvwUuhfazudrMwIB5PYAZm+bt5Em7yF2uEeLdiep0
usmNcOnTmRCTkK2zNvusXqzbNezPOWxi/5ry4xsGHtT8J9UDRrqdUV04wgKRJ1J0HpNnxU3Uk9N2
QKB5Zxqcq8xTumojqp5b4N5A4gW+dhqOBNbV8a2YAepnB0pue0Qt7ls/bnrD+RdivoNVUIgSNEFr
97MaJwmzf7XXp9cev1MCZmQm1O8O808qUB97xPmK8HAR82jqG/Csrrzd6vLAiTUHrl0920ntPit/
fGzgjAVFJ/y8tbByb1mHFoQCvhiBDI/ZzbK3zZ24BJVn20NGqz0NP3KvOEwPjJvux8cN6+en+b31
VVifI4iBx4b1CbSC6BwkBq+KARoHerYJmoU7aUP96DzEYxH8gMxbEbmdddTNS2twYGGleNI+ycnv
BhVoM2ZETYXUDbHLj9d38fO9MbaKvrltBG2T0fwuoQTtYdpf5sPHFi4cYkh4oO5leACiIXldt1ML
1HjrlNz69VUmKrGpqx3CBxzSjfdbr6LzO0tQ/gAcI3fhLl6XFaRicuBphYfTmcfwK9Kds+8kEgR6
RZ/5Gys7fzW8tyU2982rIR4saZkzgYO7EZX0+Cq8Fc38bUj0pUWBRILlmErJeWm55Dk0TBTQqDr9
Ncp/5cneaLfm+sSXfh/Z2bc3NlavSWuU65rIiPr7H9T8HAgxjRuFQL+xZ5ccDiwqt6NFNnbm3WXR
L0VV4w2Vcx/4glkI9cLWFd1tRf0sXqzbefSFpRm06y1bMw1elGsPHJwoS6Q6YlI+hkMpu7aW0DOX
566731jcBYcwTAcbCkBb/ex1lyOEWyQq2A4BjGzuRZ4BSv6qud2qhV/YRR4EgoOA2XAI4lZRaTCK
xphTOB+TqH8c6vqY2fnvjxfz+hRdOcQ7GyvvbrO2GIaFmQo1X0J47peufzGDJXmxlaH60oRj+7uq
egR3kW8wvBSdqm8l4heMeU0oWI+adAgmVNYH0u6HuUXfws1Rv3vsIIoYd4tuLG6pzc1N5HwT89C9
UaNs2dhAcIJ67mEwzhdIHHvUkxI3KFvtaBQL6n2zkU53ETrGiMwC+/WaRrmHphomn6YtYg/FUeq+
ddecYkOt9gN99NwNu3SSdqlmDPuYywr25hhu+ioom0cnts2rbgzivTwmkFOEGqNjTV/HfhDbOTSj
EuKTTtYlL3AaB8emktuNlOrSp4SzBBoHIBhkBKuMCrH6spkDh3ZcMULLO3hSsjXZdP5chvtIyHTj
K2Rva2/J5A6uivwVsfw0LbbvFBqXKNKTzjGa4eXozL+d5kAkLkNEyMuOw75OCtqhzakQyQyyIoSb
4KZGujWTciEkvjOxygpgkgb37BCulixwkU7f5dWLlT99fAYuPMBFnxuyTbSuNChsVudsmvTCmhWc
uvVbmy6xYEHLqaCGQAc6v/2MamroysCMtpBwF4p7FCs53uLupN21jlkMf45yXgLM0A/Oi9V6DExG
n0yv8+ltuDOqra4V/xevl/NtFWbh35dZLs/YlTd23OPwq4M8KeIbuHJC9dMQb6FbzhMcYQM8NwMJ
6JKsSwshRRuzrxsxZzcieM4z+RAhuktKh3iw75DMOW79u7oq75Hw3oqcF9IRrDMaY1DA4cG0bhoZ
rVO2nQJcbIHxUDzPhqPlW49iWGCb+0jk8+9j6HtjqxjKA8owCqBPjF40p/bQXQv0cLMJKjibtqY+
xE1ATZFCDTiXdRDpyjTIU+GnDQX/BeLI8CpjgFD1tltgr3M9Z2t6Y2uVKMzmKEHRCz//rDKzUtGP
hWs6H7/p0HgbHSI3yb6xVLcwtA0I2eVPB08XLyias2cYMisAOrRYTL7qh+IkVpl4DtR8i9vdNYet
YdvzuGyg1GqQinP6GfRefbqBr2YZKthFtvWl0ssvRbaFMD+Py5CfCBkw1CcBC9mrGFZ0wyubG18N
5GVcNS9ZPV0HYeGOMzwoYx1cZ/NWEfPCAX9ncxXR7FyW0rQHKNn6yt5A3jvbod18lTLu1nwdYWmC
U2e+DvyPA+lFq1xyqtCL5Sm/eiVCsc8rPwM1yU3kZr3kdVV9dPqNcH3hkzEk9m8rq/0MANYiZzGU
O1SZjqbaeoYePvz9hcAragkUI3Dys5tt7J0qTIMS4nH7SyHJLlzoPiRRW1f22agYJxoICd9fRdSM
yu8qEE9x2JmlYZa0R8M7ZH18oBGvWbKoqaNDUczkNfstcPKlI/bO7OpwZ1GLEIGKewjy5+5TBDRJ
jLVWT+KSq48fb+al72XZkIigCYIO+pqKp1daxWgniO9KnhuF85CNGw5xoS9hoAIA5pRiDlCOtXJL
CQ2s3CgsR31c9spNDcFL6rb76kf42uTd6u5caHxiT0jFiL4VecPKz824LUZrRDS+9Z37ut3nMePc
xEP6ScEvJLN7dScokqXNZuCFA0a5R1BEUZ3jcl25C2pqtZKhQ7aT+5s57Wh/RADKNk7xpWtGAynK
jpIegKYUv+LNg7dK9MEOVaA3nVcwbCa2M7gxqP11my+cS56I7iKPG8ogfLl1yGg1rZtUZPIoo3Y3
ApUvSOSSO8HCCnhia2UXXPGdtVXo4HWtNoWw1kDmNhu75lTsSxdZwziGkaVzxdi6u+ku4q+urtJ3
VlfB2MoKXlHMy+/yr4LtWdktz/Eh+GTuUy/+tJX5XLhtOAgqcpRM/Wtg5t9/vDyD4Qaxs3KnyJR5
kqd8eVw0G56o29G4XdqfH5/tCw5J7RtNTHhSIKpfnwRu6aqRO05CKT1b029b+6NG3z42cf6sN96Z
WH2zuUyXVolDKhYdz4shHb9TMPYmXfYqQ95wkAv+QcsFhSpGPtGMWXs+4+itphR6iYogXD3lUbU6
9+PVXNowBpUEDTf8Q/J69kUi12fLuLxa6zkNVdgaMxetma021aWHBY/Bf9tZ7VqXKnXfmXi6fKXs
q71yLaWP4jEjpq+Uct/dRo/23d8vM0JNzxmmkKvTOVg/K8qceMJIJXE4aXaVfqy0zQfThbP0zsTq
5griiM66ggnrk8DMMwX7OzyNMJk3B8fbmuG/FAnfWVsV8qVKzK6KxL640fb1FSg3Fwb8XfnQbSb3
547BOLXg87eh9KfzvDq3vbqEdWyS9XbO4E1QlialB+PR7mP3u3BVYoZRLyTYRIa9fkIY9VAsjf36
4AyPqZ/9SvZC90Fxy2/28/bIyYUdfG9v9b2Q81Cq1MGefWte9Yf8lpHD2/oVqbNVUb+4gwbFFV61
cIKu6x90nxHI6thBOfuUOl/L9EYrnja279z9WA6dX8R4Da7/9WSI3AyyVHUUskZXkGJm3jiebG9w
1X25H8bjJk35lr3V9k2pMfdNVgp75dfhBj6QK5Ug6DoHxgu4JA8fr+881rI8nuyMbCL5cFZWT4se
LXorK3d1b3MR9/J8V8IU7utJXx6tuXQ2ouFld3xjUATkN6nG3GRpbZgoaSHfCrApA6iHgufOhNML
vrLrTUaX89KtWCC1W+oegjNjlbkhFdXNps5+Op8oCsCtYp76fXX3XwweiPP6/tIX3LRcIqKuRNNs
laqNHV/NnGi3hLZr/DKvin3gVdda5dbxbvEzCNKkzx9/vAv+/87iylfaQjeCIMEi79xdP+RupPSo
yG7Udc6vSIDvXI2QaIjh7HVZZxz6VlEDTkCYMXhnhr5cd/7HC9kyIbz0jVNA9JA0QYkXZsNVk9au
wxvvYwsX/FynTcBjAZCWdkaSl9uBbmYai6gNODKKDsp76yBViBt2W9UMsetrP+DRxuuH0VMCk/hq
bxaTM7SYTxYBcPmFzOHc7lqEdlDZ8rK7+hdnmcrpncBn1pW3jLvgx8cLvfDApD8m7jATJwQEsbpW
bKSBs8gmKM4NrHmqb/1suh0aZr1r7qJjey9G95Ek2LB6IWy9syq+8JtFG7KEoLeYNxMkhAKxrUCB
su89kyms/qj8/tjcBceHDICpQ8aVqPatm4H5jEZYneMvRfvSZ79q/XcobSShlwIVf92BYIHMhlx3
dZwXq66NlDPNyyG+m7zhc+ZFnkOH0zkoiHNsoS/hvrmwh0QNnSSO6wZkyyr3mCALK5XB+JVn4VC5
SSIX+WctrpTlbqjk8Bl2zkw+OnmWPQ1jaiBSKi+olIr2QHyoUbIb7/I40pZHI1rAQlfpMOwLkk91
1yxZre1Vej5PgVIHEVoUeh66UcFUtssNSsBKpqYTOpQoG+5SY4ivo3LK70nnClquUT022rVj5+N8
0Jsih8536STpOopk+VmDphFeavpA/dEM+1nyHUVJb6yo0O+1YCpOVhNIQLArOfeCPkqOYdo4zqEu
YnK6qWrTh1x2lusMFbi9mczcdM0UfjKl9kdiKdG+JvmD+nkRLaC5c0HFG7t4KgovzpbBDRSr9k0b
PfEAnfddq446PQnzV63MyEOaYTLvBk3wa4H9r3K3bqsxvK+GUDu22eRQ7gH7oHXGbspiu/ti9U1k
HJqyqg1PRoez2jmTJIX7ruocm3ZKqTJ77Iw0mrIozB6UkpI3rZAov3JaNbd4r4AA9fjPKslrhnbO
93Vl2OFh1pfmWUbJGrVIOQi7fR5Uxv00dMSitrBRai9TZEBv06LJauhn4sq6Y+RH+1ajj+7D6gZf
srKEbhanwSPP5/YP36l9oswfdodxdIpwNzZj6oHNrh71RZdvinH6bSGmuRu7NN+jmB7tbHtSrgp2
CHVIe94H8XhlSs1duzBIxQEw94mSUEUZHKTXtel2QhkO31CgfR2Cb8vIoINTfZZigzVkiCWo4XyP
3CkdXpryXmOElae0Ruzr6vRUznVU7+ZiCuddB1FOWy4jKiCFWcjot0/ZPkH2dfbxGd3t58l0u7Ip
vhtTAdBpNCQUstWrKpi7/aKiKN/Whb6TO8e17eWkNu2u6yo/dtqv6L67xqD/lQtdEQkl+daRB0/u
oGlsKgeGIDkCxZF1i98XY7XXuu426CbpGrvaIWlByceaT9FvH7TxIY/olpWt/SgPJXKK2fScZ0Hz
hKJnyDZAxmaqcXgVZsF0iELzGBryr1Rzfuhdh64J8PRdhPa5zVTRYLV7uw/uC70/LBJRt1JP6Rw+
CaO5pF5ljXQycqvaWU3fnRimfXKqCoYVI1d2apSq3xfTtnOX8hrTIggeeXxGV02Vg+JUhatV5oyY
bpJ4WgOHchXp6R6UmPpSx8NdHwx+0BffyyXYy04SuXXTP8h97eWO6bVJeTNbBWXGoHzIu/hKnayT
kqdHOn1H0wi8PDQbdDmSW2Tfb5d04Ysl7DwVFPVkKlLj2rE8u6jB/+ydwqaenB3HxvrU5BO/Iwd3
6SB06Af2+EkZJvNoKf2nrKKJl0WEkKmv252W51Ccz/2DbSnI8enW4luSdKjm+YBq7MHUhq9mWBwc
aVGfxzatDlM6TDdZopu+ncdfgmT5jj7JMcqr/lSpfXtABPC+qiTN1Tsd5U/bjYz0mWb1z1IfniDk
8mI5gpzQ+ZSl000fBp4dyJ5RosGlgKGSMstV7Zmjpv+WJXrSEUTsxeCNWkB/Xzd+Kst0GmvnoZUb
3Vc1adyVWta4ddX2u2IZrmKU2VHz1Z4iZOV3jF/u6wGBdaVDdLnzlyIDnqJKz/gpOUc83UdxkblN
xzymbr6ohXSI1eqhqWDfqKzD0lnNrmnawI3yxL5DVNbxw1n9umjq3pST8raX1M5FyR1S0igKT0rd
SYfaTA5Nbj4PZvE06VFx1Atmdxs7qZ8MxnB2UYkmfaWNL5mEekM9ZWhpRra1m8H6+W1gBNdSS6+A
6btrZH7RCiXE+7lmn/p6OtbG9GnIJTdNf5eNIlFRQl+2dVwTkihURdGhJ3IqdG6ODB2hFmCV3yVj
OJRm+X2K6qOypE/wtxyzPHyxq9Svu+VgJyqnREmvILi7TqRCd81Fbtm6meYI6p16qfe7ikmoHSUT
d7FxfWlgGc5ytxjWDysnVCfMfjbDbQS5wT4uecs21fOsMxESLs+NXLe+FobRvZbCuxwthqAW0Z39
ksmNnxbyZ7RA1V1SV9WVnGt8JB2tEklxfBliaNrNt3IMHDpo5adhppwRWNezXfxoUX2F+sv+PSfl
USr1kx7k18agvLRw+KN2JF3nc/h1NLtDYMc3ej3dVbFOVM+cezuVXsJK4z604BBr5jsrT6+Lqf6S
m/JLqTjRXjKKfVpz0NVBo3nfzQSQqjPuc6dgFoNh70IKYj+WIntn5+gfVBOwrjnKC/HnnpZUvjHr
8KG2rIMeR/JTzJBs7yf28AMNifAxY0saf7LyKLlNxnLkKkxV6B3b2fEq8HdekyPa4hQD10foMD0V
GoUrJTLpahL+7LO0OHS5Kn8NozHUIN2dI+UqsY3mqz10AejhPlTuG5SoD1Y79V6kOvXOKGbdS9ps
3rcNIi15gvJ3lLTj3Vx080Et2gDpndJCgTtoGhxPHjJXR2PbhegzPuh5bruKCf+83eil38/KQj3a
rqZvipRO/U4eU/ul7Yvwh0Yx3Bs7ZfZ1a6o8dVboEAny/7yy+rtca5MvsLUpni5nuW91o3zKVTM+
kTQ9KzJC7LtMa2p3aVCz7vMcKGqUZcl1HBKbp1r73c9zAUFHaCqxbya14+XSEn9fHEd6ptCXZV6s
9fWXOQ/ocOf9HO+m3FLv/h9nX7Ydqa5l+ys19junQDSCMeqcByD6sMPhLtP5wrAznUIghIToxB/V
d9SP1Yy9d9XNdHqk772PmW5wgJDWmms2fNCszbvCh7PsDJxZMqfBKC7CU0g5bKcWUF8kCpKJO/7G
WViItAkf7Fd0sbmuw3nTsRpuDUWD/Tai/Ib5ov2GZOruW8FREGbKLt0tx05y7yUm2gRIvi2ythl4
n8OaVbI1ujTUhi6tZ5W21DZ9RvqFQ/C3xEhKJqgVOkymEC8df5WlUenkYF3RGYiQR78Nod+DgACz
dzF5R5iM7RC/ez3aOEhVtNy2dXITL3hSStGvDY82qiXTWthkzxc32HagPaZJRV+IYFEqhCXg40/X
uuvWs2/uKTJoV4ODzgDOYvOhGaLgni0s2GnHKVZUJz2Ct+No9C85kPEJzZV3F9tYbPwguUcNsVGx
+Botah+E/bbTXndowrLaBXrxD4RNas4gw8tY2G5GyW55AOMLuewqE24QRrwaamwFSq2lcdIxwPRG
jzsIyiPYjan7sVy+Dx72P3aJ+FUTz5p68tdmdodN1Hfe2YQBotIsdVc4NeS+nHsIMZe5u0OQh924
IfLgG1WqHEjz/dLQZyeiU855UmQBQsshIJ2q1exfUp/Dbt7TZXj0LLZDVMGbgbDPAQKy0ybQ7k65
w1PhjNupwn3qJUJumx5xt+q6wgmYzNhehbNx+9JdDToZ2qxZqk+AYVdJLb94FyphZ8iJW1akMO4x
2PI7s6VjDamJa0/Mo8UuaUmNMzccU3f0tsUkURnRq8qJTNpUwsmc0pwjnCApHVvYLrKSZI00B9tP
W1FKxDwhNSTROY7aUy3FGgt0YxXrYJozrJeOreapzwYEPSBpO7pKihhumNBBe/EjFCFfWaFeaxZ8
6VBM6cE5eX435tFQDStZF2bTTMUNadvnMmlvAl7DO88BZ8VgY84nK6IVJitDOreNymffw9slAiQZ
F3pTRyGyNM3gpIU3j0eh2viqmTq8XGE8p22pruQMuhLSlssUweZZMKOGH9wtadVmBNo70WTVVchZ
Grl48QLdHwpb9VlSuHxlCZUP2MiKTRFijE/alWy8A6858rVb50D6brjjgWW5aHu82C1geJXKSZ6j
uiieWRhii4/7m7aJeVpMNA1Rk2c9QQ57NbNpW9l5BimgSoYmq/qWi6wspzlXkdvhRRB+GaykRKA3
KgiEq9da3KiZbmrzben0PukxrYPDe+LJLQLAMvB+D9Gk91O3fJcVu5D2+k1XBQZ+zZO3Jk0TboZI
oMmp6ut5lmQNpkRunOGW8sg/+B4yu2ObTXQxmRt2uxgZV3zAxEK4Q/vFG4xzqNyizcvGW1Zkmrp1
Uiw7OkUcA8qQ516wzNdzY77J2aXrZjBJysmy4MVEi4bY8s92GZokncGwBdGPG8x3wnK0GJE1FR2f
BYbj7gF7X7VsUKtGWzfCTbCVvexRBkVVGkVzC0urkqK2wpnpvqB6bZ90IumcVyossmIqGnhFGaTI
4iT3FIgQU7h1C2OvljLsj03VobgevWjF5nleN1OImHE84QjabzrC4BRZFM2ICr0ISrQsA9n1LhrN
aFTVs+6TaiMmVWwCVxZjKpx4eDVU6cfFbZolI0wGz43p0VU3AeKUUqeIRJXxofJ0ntTLsK26SWza
th9X6DLAMBMq2LQ6hCefW4g7ADr+DjmZS8oNggcA7sQZDwProzGYbJKSZLRnF+pRnjoNR8mDK7ks
C8w48VXjWnUzz54FGWOZxD3GDt1OlNoPU2H86TF24vLQuKY6VTQQnwUSI66CuCsu569cJxBOnUwo
nde20Rel+9SMNAsJyNW09NscEzgG+quN+9vYnePUkZI2mcOD+c4Sf2pQj/fkC2Wwx0lBah6mPOqD
+dktudPhNGwhNALfXz04xFSfWDUXR9vSOe08ddM6mq3j0KLTNeYhpjw4JLSZrwYwsJFrKWaxc9Cg
rioY/SyZJxMDW5XJ9geUwu43v2vjTcTLERN4M5P94M5gnpUCYsXBlNe8rvGewWM7Z37tHbpQhOvY
jvyKaLAkraHwzJVl/dBNCdk2TKJlmLsGAegVXv+hQ1sRNWV8UCMfFAhtcbWN3BZkmmGEegWgaHkc
pxEGZVDnr0FZNVlnay9IfTrp76SOYrV3AibWVLbjEUK7KTjATxm9RsOZc4sY1vqRtop0qaRjCO+x
nlGaii5uPg2B9W7rFqhyKnuiyxQZ6jPyCwlSo7GXi8JmLeQ1XwwSs6AKamERAHAjQj1TBm15xTSO
nCxqJ0Xy4jLbnDowQrup+NbVXY+zXo95wFtzNVS8eAgnjeDOxNbuuomMfu7C2B7MWM6riFYoWaS7
9N8I2p37cSzFo+o5HzMX3fJ2amNY8rJowms6JPPR+MK9MmPAc9Vb7INohrwJAEBiU1SANmOqRlhg
MrnXSeEUWysSZwufKjKkqGFGjHzLRR859ZKsEg0Ks37SZW76qT4EU8u3jk/8q5DVHgQpF+I/bfEf
iDul7CUoqLNFX4s9YI6m+ojniyoUrkPXnlralXbFkPs67u8jVRUnTa26bz1HfR00xjjz6Dk3AamG
fdHXIDCXBh7KYYtUVM4RSY0daJ/QofycRBxWoUUYYpCPyvPYCcVP1tg6TCvfdMcait2DTxz3NM59
76ZeqVp2ocEguUQF9pOQUwc8zjhQj/GufRrm0c+Luiy91E2wXQIQo+GXeqniY9sxFw/6EnkxwXHz
bkZZRjKISPoKdR3aYFZ5NGuH6VG5Vb2eYtO/tlhwh0EFgc4817pXPOkNcOhmNl8rssSHYIZrZhbO
dPiC7UA/DpXTnzoZKLCAaq3LVeErBy6N3JgtymSkdU34Uu/7qFBkE99AMjN9aU3g7liE8EFsbl6O
vGfssoJX6mmR7XzvYGP4Wiet2s41nLJSjQzTJUUdZz+PrIhflV+PaBQ8cT+YYXrolZhPdVNwVC6d
mHgeBTaUhwuKjdNMA0F3AGcjIaLS92UVyDkDAFodLgyC/gj6cfPYoDL5zOMBdpxMC5LPFcJgI2xq
eLWnaLjBUJxuEL1tEPYrVLlpgdtggwvr4Yqovty6Xdx+hhsGysQkLG46FNAUnaMEdONQRAPTqoCA
0S33pHXFKkykOg+zHK/qwgueFp+Wt6Ej5ENbm8DLbNEuCY67OP7GixphIXC6RR3OUWGnRPrdsdI2
GTKBiYq5dgZgRMnsV9ck8WA56NQVn/AM6mplJ9s5m0BO5lpyGJ2mozt1K1eI2gVGN8MLwGiMjaex
V9sSybzfQ/DsvzYj+n9EAbu6BsboAPEsaz3gDNYwpEmXJZiyhlX+fdF6S59h1SJ0GYJWV26rgDnY
bYe4xWlTOBTjAuw60b1aRlRWKPUrvuO1lpsAFqV4SAlCUggMUFocg1Xn1MhJUS5lNz7DI7pzvKAC
UILBcxftBYOI4xipriGnGgFjckoVjvyyzwGxk2rtK4/j0IoVHBiRNkI08e5Ej3dcb0QvKc2T3oOc
eDf5KIm//36QcIHUf57VxBjou5dI9gCC7LeDhLqnQRHpRqZ109DvEBObHdXTsgk9Z7orYwCNYV37
19wP5Z4NwFJ+f/nLDOHt5QH3Y1ID6hWyA97MGIg/WnxAWPd0DUxsFTsUYXMVtyJPZg1so737/eXe
+7QX7SCB88JF1PdmMlU4xm3H4uIU9KdFab+d1uW2/9B88NfpDGxwoJJB2hmE7mg6fp4F1U7oykF3
EiVbvIaW40bKYhWJj5IQPrrMm5FTNbam1LQFtihPku55/BB6H1grvfN88ElAVIM0G6KHt1y1anQI
cyzEUgPswz3nfmZebvQ+UufGBh+M0C5/7pu18NO1LtOhHyZo/uL3g2C4a2FyGuDAVfgvv3/6f66m
X64AMQrysjHFJW9Xm4ltw7SDG3aJ00KmKWjWDk3li3cmuxkEg0twgP3UtDn79Psrv/ukLixN8Cdg
LR+/WXdx4LckYR7EiN2L66G25phSr39/jXcomlh1P1zkzQxZlehofQ9q6YuzKkiheb2aX5Jr5xEg
30pBq4UmJoO86IPLvvfYwBiG8V4E859fxoTwr+rdCKb5aYJhy6q57W/gw5MHeYibnC+P0RbO238J
Sf/9J/2++dd/4N9fW2XRCpf9m3/+64p/7VrTfu//4/Jj//ttP//Qv07qVd713etrf/Ws3n7nTz+I
3//39fPn/vmnf6xkz3t7Hl6BJr6aQfR/XoS9tpfv/L/94r+9/vlb7q16/ecfX9tB9pffxqAq/+Pv
L+2+/fMPchEl/PuPv//vL14/N/i5u//6T/lf/8mexS8/8/ps+n/+4XjeP7CrgSnugXkMg4uLt/X0
+teX6D9QEly8uyHKwoQ8wSJEqdyX//zDi/4RJRiTwrUQvt4wVPnj30w7/PkV8g8cDBBcI0IEBDeE
rfzP33bz14v112PBvfj73/8mh+amhX+G+ecfwLZ/esVjyDegXoU2JIljZNX/ElHqVZBpAqk7hhWv
AZuFDv3c48pTOmgSrhIr7A5qL8ws58AxC3zwVLxqG+IhWrRm93inFRwtfcpsHjjzgERV7XvD1rqu
/g4eIwKSdOzfRV1Xr60FumV06IDfEAGLjb85nSgzM/ciD0nb7HVp+HrpKw3OmR/u/cnwm6Yy8Blg
KgHfyPPnlWSFzmJ9sehGS1gD3NIJA6dh1HB1Z+WIuai/XIedw1+DoTJbhMRIdOhh4dyP2uGfat4s
Rx+TZiDLY3TsSYVfjG5x56EkwKxWRSvPzsFDWMTLWjgm2Q5VTw9RVKEp9kK7m9qiPg34I9deWUXZ
DJDkyo24s+Nch2tUYuNVQdCzqHmye2TL60+0HNU3f8TIWIbhuJsbYAFwIXJ3MFpjW2cIvfWih/ms
KkBYmcZY7dHXC8Br5btfkjr2dz1n3SYirNw7Y22ufNFUx8ULYHfVxNEKaU3JbVla5+RAbApIQ3go
DHxu8qZvMIrw5iQDJgqT1jDuCJzbMPrNyoRUu3i0yQED2nnlKhZvpVZQnU0aphU9n4/NjHmuRbjW
XdkN4ZbFvdOnNeagTyx04lvHU+SzkM685VzGOzkK3E6Yqe4wUFO5JYt4hhKjXLGC2a+YmnTbGTSa
g9MC7waMDm0j+vL2VtmYHtuwBwiGSTiGjLNRDEa27pBcw5NErzBB0k7GBn6JO4md0wz26vUYJPqY
DKZYK160X2lV2nvbE/IlGkb3Qbt+e6MQm3couiLGBKwf0RXOIyQ8jYsg9jA27BCBhgC7LoAKMmva
yB4aTfRroDsEVs6FwsSPlGDFFsjqSaM+isG082hn1q3to1XYmWbMdXwC2kJvungeRVoHQHQwQGZo
0AtgEUe0LfRQ8mFe+VXIvuLpjqsaCOl+9HSYjRg3rVrQBA7FMhQ7R0/VawUxDlyr4c93W4Pfd4Os
qMDdF+BgVGtZj1MKUqA5tnNZHIcAk+Y+0ngxRRusYmTuXDmLLIB9IrWI9Uudt9S4G4zL+VUY93LD
eWRzS+P+KvJYce7mpdtWKCY2bHHLrYpGD06Nsv0SGW+6qSLtfuK0JAhBKoYrBrLrcYRH/2YUXrdH
4Y+YFIVJwa4qabvvq6a7FiWMYfqClJiNwVn3WzWoRmWx9KeHeGza2xKv5mOd1DBmh/NkwtZ4n1s3
HfVCbN6g3yYZAmWjA59aY+DkJvkzrXXwwgmkSutkUhPNXdMMTiYjS688/P1fisFUQKtFx8FqCuCO
LplW6LlkKF+dIYZYDA60buYtk3ppTEFHRFT18hBS5CWEZGYrMdawBUygMP7KEDC0qnHsgRpXUXQS
eDj9DDrPAjMXIm300EKFdhBg2kHV63bycYlMf8OqBjYrF2zNpK4dw+sIxK47/FpgYXQK+vuxbyDZ
AYGmumJBBylU7Uudof4eoC4wLtKKomS8sQuFaf3cA7T3JuOuuj4xq9Ly9mbCDcGw0kTuyfp0OXVc
jNdA1IuDAXwFnKV20MxOIihYpj10UaDBlyJKKV559GimHQ/9koxnpCkLjqaiw/BWhVoigZp1ezAg
5u8S8uvbSDjdBi8WgNgS4FRKBylOPgezIKVJHSAAHFvptFJeA/8wvHAPJvER9mU0C1YVqYImlUIP
aeDYBh+EgurVgbTTpfPCloMTAF2CNX8IjFUvKvbzmmFunrZBPe9RilUnASvUAw8j/URjBT+UMOab
pPAGBIRoU59Nr6fvUhDnJcTR8VBCe7V2jPaPBRzMHxZZRWPagW9zjgdFHixrkFdRarJklHACGv1E
i5upc7vPIRPmBmAuPw7ILPjc1X4/Ydpqqz3sMuVT0S/mjFU2f5nAfPAxj9DjXaTAU2m6Gt66DUfO
ICvES0NIBEUp0bdO0nQideuRUPBNJudxATMB6ZhzMt2pRPIn3CgPuwWmZN88R9Y4ULn/WiqJkQfn
IldzKU5tJMkhiWy8hxR92AWUjTqPYyn2C0D2nJC2ApjsmHwRcGvtqe42TiXdg1cH2JZ5N2N2krhl
eL8Ey/Qc2yD4OkwNIkdK0XydVJistNAKrXIcIs0v4v2zRvDLWRgQJ+D+weWxdilwoc5w5kL0ZQny
Id15PPmidxIIE+2MNVssF9beOD0YLbhNyxH1QMbZEu952btIeaknQNe1mZEOKuoeg2hemeCIGArM
fZYkqrdOFJV3i9QxCl+PspMETWPO5dKGKysC9xr8Brn34K//vZk4DVZJotqVqZblLCbHDGvAXOCj
k9GE8FkkBsreqnfaARanXnLXw6bwVoA+BO6VQPYyNgL00ljzhiHjHbPSrfSVcNe9U5f3NfGq3PDC
eYkrM0cY5lSC5z2g1u94w+Aw4/mmfLK6VRBwdaBKJATQFxhuVVtekAE4ppTzhL8lBG6T+UPtPgvM
Gsp0oJ29Yd2F/FJpkIXA85zvUNFENw5zxw2FfAC2Pw4yMUdqow1kVi3oRtiKq3UjC3ZURlNAw1zx
W07K3t/bGkTYc9zhIPwa2zoKtpiiew5YCdY4PPUK685D1sHkX22ZwygArkvvWGVwRmin/dJ68x3y
VIdPIWYHJxTAXe6wsNqWIavuZux7a7zEyWPCHYhbVQg+eeKz7RhzOAa1HDSJUVtyo03R4qGiCEMh
6YPbG7AtRcTIesCMOJuGol71QQsXTvT5GmD1ADhHwO832mB6MJLtQKNp3ghbVK9wdAxCdJPAv7JB
BlWTV9VIoyzgURcj+IjOJAfiHCVZFw3ONoZpQbDCPLt4cmd3AhPBT7xVwNiQKS6TK+sxl6zJwEEa
HGKwWvKxF+w65KN7cCgHzBXiANtxX8oHGTde3vdt8aTqtjnWkTc8aVgI5/NY8ythXAZzkKVQKu8A
FZ16Bp5MM/hYA9jM7fcpJHbJEZacfBd+4uyGMihOeE+K+x5+HC/IbHDW7uIsm6q20V1hDYhfRIrx
tUokeZFjt+xizEPuygVUAx/go5eNldfOKXhfU4ctFq9D7vdtW+eKYiCH4MZwjjOCJZTKuB6rYwy/
XDpfgddat4fWLu5jBSacg+Qat53XY1eEwVrM1YApMDhcwKF955NTdhYD3w64Wt4AfAIJcBzsrsUE
LF4h2ZGXu9Zj9YNtSXmiPC5fRyrAElbUDmxtgE1ic7H+HGbCzIxuCy4Zx8nYE9Bd4fDbbohaSkRn
0rJxcswYCV6nOCKfCje2fQr2gmwA29vZpNgaebjj0VzJlY85Wwy8vC/JSpYEJUPlgJFCmljswXFS
7roaAzAbMAAHq6O5nMluXMUk45ZD4OhqX/eZXwWeyQWc2O9EgEMyC4YhApeAlDSB2Z9sH603umFa
Ft3CUq/jul+jnvLoKvZhs4Fqqxdh6ovyMpVIOlEBZ53cIa1EBeLm5PjVvaTYAlccUnEQXDmb0IHU
M6Y/pWUYkRfYFE+ub/wgDZRCFbMUlIwZtXaY96HHRnmIm8q2SFycXgscx1GWjLRczVZRvQ4HGAjs
3IbNZeZjWU0r3yucAIWiBHlPT6x4gr1BvANai/A/EZHmk14K98UOjoxAz0GxmFMpgX+CktMl97Vb
4PA61X0Zv5aEqjOoaPgYPllW6LTwcvmN3WJ795AEiZ6JgxywnjlKK0W4XgEoLh6WPikHkCmd8Mpa
l81IJzKsRUZSUgObVUImNB1qh+5KUfPjDK4qCHwAbE8jKfwjY2Q5LtOCMgqqzgRjZT7gGzy+gKPq
WTqaFK8zxpGzwboF8SNAjLRjQIXH7HmkwHFDB6ESQ4UiPlcCLvNoYeAqjx/qKEgevIeL+BiSIB1E
y+ctOKENqLn+EG8rlwKWN4jFmlmKEtNK8HI96eK18CYUut3g61MxTRieAcru9boIY13B9bqLRVRf
B1aCELURLuX+CY4fUQo5FMwwE/9lHD2bozYcV0YE3ZPpTQXarMbQjT6PZYf6rmoDjKdZKHZWDOZL
F4FHqwE7wboAGMCGLm2fgxeB21E04BhjQHcbBaBBFlK6EH+C+vPag0CahxeynO9E47U/6SlP4H8L
+YFbgnxt/eoqYk51XY9FfAO3GViQtRP3odIKgpeR8WDjQ02+JVwVz7Jc2G0AD/FDBRJ3DcEH6ine
lnxFWRNsCpCFlxRTp+iTwPB83aMOu1GckYdmYtEhQSPyUM6LY1I0qCLZok2T3xKG0LgUyecSw4dE
paOD1NnU6Ck4NRbPKw1BpHoisZSvgBUvEpOa0YcAQ/hh1SaD+AAJfSMvBHYB1jZBAgMSEOBUBRX0
z/BkH3fggFMc+7naIVBrP97pqzKnCFoRmNUBOYSU4f8JEf3zknDFAmADfg8gnbdw9YQxFYjT0VkU
7oOI3Rdk2nyY2/izLuSva0QxxOoE1u8e/Fh//lgkKYMoVN452ISfAU9MV8uBX7FjcGp39hjD8qsC
0TD90Ej7AoH/Hyj2r8tSWHpAufaed1pUW2BuF1rRaulyAlVZeZIHGHFibriC4+Lalx/cy5+R7P+5
4CXBDqYDuJVvJg0DptK2aqIz6Qr3E3p7eQ8mpl3De3JGhxnYOnMnJfMf0Ll3EK/3bi5Q3/+96Bt9
EggkSd8G0TlqimMf2103w/mp1MlmsCCG/P5a735AHwaWCSQbGHG8WZ++QDfmz/RckRah0pG3q/3x
BhNsDB/0Z7jPfuCMTC5w/C9PEEMb6AL9KEb20M8Lp+wXYYQbn6dsweTd/iksbzbLdXEvX+Dx596I
A2I5IfPpYHyWwCz5pjx/JN77GXv++6H+8Ddcvv7DyKD3lmSSzD8340sTvSTs9fe39Be4EguF/vDr
39xSV0JY0dII6IUjXkg5+iAo1AHN0Ap5rwEv5FNXNhS8cXQ5v7/yux8MYVwxhhUX0843qxU8BNWj
XT+73XxpjUQfwxY0LIcPHBn/nET98hB/uM6bBVqUlAEA8fAQL1EFEmbk4TX65B2cNXOx+Uji8+7r
EEYYv8BqAaDjm71mxpR/HBZythSEdf09affQToP5FX7w2r3/sX640GXt/rAuPGlpAw+tc58Dug3X
oNVlZCcO/cXc8vyxDd+7T+uHy715FeIA6pgJygkBU46njtL2wuos7f/PmvjhKm8We0cMkZ30z6B7
p8t0jWbigy3yspx/WQw/XODNcg/NVLSJj3TrAVz3Gpw7sC8wOXL45veL+93rYOe/xLV6cNx4c52q
rsFgnoLzECgwt9uNNM1B6fgD1ea7i+2Hq1y+/sMaGDkm8TZMzrX2VxX9WoYPGtVNGH2gdvzoMm/e
VF0RD9IlcvbsDQgJV7V5ddwlFWDB/P6mvbu9//Bx3rypIIyV84Al7Qz7noMSpXVGeHVitrpV9Udm
3IReXsVf1gKFtjCE0d2vsmg0nmaeRXwu5ZiJxKyN8bZgy67Qy6zlAiZygfAUAmxS94BqAuRx8+Qw
zvG9I+y5iM2mLtjJjrRJQ58dE/vYQZA5tWptpipL7LfO8w+QEKcSojVPtJlsXxUiZYOE7ycZrpCC
BG4dttvkMxdPrfM16R5VA1lJa/fURf8JSrq40ASLZFMmlzgsuMoqs+4M4rFgJUDGDiT44D7q+Wfo
JNJE1btmfi7GPltCH7RDiDiGaZvM6qTL8gFUk9tGe+t+xn4EieKa4K9UVZS6rpOGs5+VEB5qEOur
8purrjW59iKMkBIvqyWCqRaPbTxGoFuZQeOomymlnfyEti1FtfuJLsVOV18C9rkIq2dD+GpW7IoU
UZnOgMNADsoxOGNpEHn5XNNsQi8AeYGHXpbX49ELcZNN/NKCJwPlVwHyQqi3JQkyI+BRNnh3QfUg
RrulcrrxamgbPWhOgXU7g95GUb9rGMSQTZQqB62kpBtN6Q1zoRwr8Piaxrtpi28FsFRZjpsQOapy
qvJlTvLZVKu6+0btRftPoJwEx4WCoNIHy8od6aoq9NUwJSeC2pvN95p8pyEstuD45UA010NURdh2
9q46+tSW+HjAV9qnqKDrcgHX+EKx7I6gvPrl98S7c8BIM5iKqK1BkgzIR1lcPsXqq2dGSD3wwF11
o31nxSVshhJHgEGzBsJWg7YHAeG5AW9Ri+AWQ4N0bMNT1XMoUKYMGqA1Wk0GESQIkcjdeKw03aq6
OUoIIYpqW0V2x9rr8NKYLbuOP7U1VIhyi+M3K6jb7rt4xeQqNKApLtccHGjm3SUKxn7TsOtFgTvc
AKedoAZzyrR35jWmS7uuKvKgW8Uc7tEmXC+OA9rUdzRy9433ApdrUG9fNVwxMWUDSED2Abs1DhKP
jFi7QK5nqlG9xWimEONTq91CYEon5LKX3qGo2WsoWB7o5hokqwcHLqI8aDPengF7Z5hKHqLaPSv/
wpvEmwAAZFt6xaHpyWqBeAcFz8GBhjBpb010WEi5DvwvGA5/rpmB45wT+1DV6GCLLLI6s37c5rU/
9LjdS7suCxWnLoxZeVPmYL5+yCX42avg73ruh13nzRHnsAitoNffiuXG9YCWm1R612y6q5Xz6HZ0
4xK5HpKPkvXePb5/uOqb86igFwiiSM5tzR6CEq4nlxnM73fvN6ZPf36y8JIKeHHaCdCDvyl9fCIj
Jmx9XyL7EenZn6Ypu3g+XJzzA7X6yH/pnU8UwhwsAAGJUAz93xQkDD08qITkDAFDsQdHv15JL6w+
ctz76CpvnhZezVrA7gcKq1xiPdxiSp5Br5w3Xd6Q1ByRDvShZ8wbk8a/biSs9uAY7VI3wMny87Fu
cKQTJZNzAdt2HAean0e3hNCvd5viXkQdkoQtiKVYOKJL8oTVIcaE46A+eqDvFDFgEqHtSVwvhivK
m3MftNJejGy4vQTZxgKyCQRsQ8d4CSiA7QB85aLDxxEM714UIRxgZPkJ/JrefHiIPIbAq/yzov5e
GI2OJ36MoWL9/WJ9/yrhxcnDg5Po23x0uJq7mJaRcwlteeZWzYsz83ug1N9/f5l3KqcwAJgWIbIP
bJW3RrAui9Tod/E5UQsY+g2DCnIkD0GD8Lhp/NB28LLk3xQ0P14tuWw9P5SD1VRqQ+bytsv9dZD5
B8wptxSOEM6m32j3w1S2996NACwzMOdQUcOh7+fLhb2u4zaMzwPxkLXQmIZfYWRafNCEv/ekgBBF
LvIqAKREb9ZDFOmqCAZ6hs2AyKDAU6vFERimEG/+YL2/97DADgW2AFIRQQn08+dpbGI9q8ld2XtQ
EvHb2gE3um/3YQjH89+vi/e6N0jbArjIwGL5EtLz87Xw2oHdQ5L/Zu+8tuQ2km79RDUL3twCKNfe
sdnUDVaTFOFRcAX39OfLpkasRuFvSJzbc6VZo6WOykRmZJgdez8Sy4yb7EH5xJA91GHbaj14Rsj3
WiojKDOJ/qlFc3I41FFraiCqj/ajUJSvr4ENS4wbOcYT+JP1ylUeGU+unfa6uKZEhvyqtA6fAOvX
n6Vt4XVflxLludNDdQz1d5Jki2z5/Q60xhCj0609yml+fwzlT8bI/MPv7PKJjUlCoa+astAM9ZFx
4Y1FMrbNtuan0SW3rO4y0n+49D62+B58+9Nzny5q8ln7caDTpmiPwLR2+W21g35gHV8sCX/PXYkT
K9bkUyrMiBWVrD2KiDrJr5p0l0O98PFK5k/or72b+mFgD3kY6Oqjth3WJiMk7F13lzuya3F22Lvk
84JBcZGn3otKlCUAfNAQTQ1KgcY4XqA+xoQP+Sbb0hpCypzu0XqJunRCn/PXZzoxpbw/e2EwpiYw
etYW30nrEoysdne1FQxw6T1OZmErZ0/6ibVJpGLqx7ZOjuJzfQ2kl5X98vHGzbmt032bhCg2Qx9l
ktuPwA9og0CAX32NzIfGX3KPb9XV8w9kK5ZEsU42pm/mMbTkdODYNS/Fvt+gkXDcKq6A4I5wHrqh
V+y024FPxoiBtmsfEiqjlVPekmQsFHFmvh9uQzaRvKBJJ53FCBAPWIyo+/QplAtokKu70vW9euPf
dt7wlK6XiXvOP+F7g5MDYx8tKW8z//EQ0yhQq2AX6/bXjz/jTPOFAAGSO4AE1A0ZFJgcSimoB600
7g+DW+zlKxkas4IdvD24rVN6ykarvX9NaAaVOnBmeljQxRO4q/pU2RS2Dymx2EoZzFXZPJMqVjod
dqbOB0Qg0vCSJP5bkmpOmPcEL4OjRN3P+/H/oc5AnbmsH0CdD9lrGv35HujMf/ET6KzL/xHM8AiS
UJ4HeC5e9J84Z036Dw0ehKgEAz1KXhrH9b8wZ5l/JRjyRVQrRLd4O/7COa/k/0DsJujCyNAQ7+Xu
/Cuk8zt3Lbpalgkfo0VygGTKuTegQWwYvhw6MeNRW0UkSltd7UAwo11mtPLlgbKhuTnZn7ufzuYU
Xv3+Hv5llM4WYTuKg/JUEbPtTKh+S4iOohShllVnQM/oVwv+ejJl8JcVAD100xlugRbs/U08lsfD
sAqwQo7MANPLinFt3ol8U31ePUN/NihedROjvavf/cbyTgxP4hUQSB0MLRjmhXK6tkQm5V9VjP9a
mgoyHhp3aOOmnNpg4sC6anw1qeml0Wuzwgn4YF0FpMsTUNCPF/T+bTozp04ilWPVHGn6SqGjR5/M
4oKmkjNYd7G0+KK/D4nODU2cp9LKlQEiPHTaF9JU6wdYG3NX36ResK43QeYe4cglgf60FIpN1JrP
DU9ehoPWcdXGN8PDD2ByRkVh01MzV0hi+BuKBL7DODUaOUBFIyd+0Db/RCVpMvdz/jsmQcYqY4K8
BTME97v0zCNyoxHVIA1wLfSxk7vgi7VhVu96SRl79kL+Ok+q+PcnKacaZAxS9yzfjgSx0JWOjOzH
R2hSVjpfmfj0JyayLG55GjEhZn6YildZVuu0F+pF8hIuCiTPX35G52ActFWQwpPLL8FdMMgJd7B5
GTehK/RwE7dFNA5Kpv2FGJ8KvMVm3vvY979r/GV0evHVYijUGKMAX4o9cPc9bGetq1/k6/y/o0Xv
JotOnejiEidZSgbGPvdzrNkoQ8HQyojz0UkJuTUPCReIeJ7EMpf1k+cOC1IZAp6AhswZa2UO1sqq
oyF0GMK+SGG74MauF07LvA0b/TheQR7NiSNIskhuypp7oGwZfv/BZK0H/8k+co+EUIisVtsl+vk5
1yPgCFDnMJBsShMPoB610NclAm+N4bcCQnbtR5YsiZOJU/cr9v55QE6NTK53DBtmWcmiBghJ+gbA
Hgh5MkzA3yuKrOYWqhM4IMWgZ3K7VDqYpIJvxoVgBjAIeCshJJoYr2lyypEtvtt1+UMkZ4Ix2/yk
bvUL3ZV2/64ycG5u4lOUYVAPpjDX8Aom9q2hvy4cEvGDJ7uJKjLqBBQftHNpUgBp/spa9TxLjPMV
dxBHpBsAlpvoe/09vV/Fzm8s6dTgtPiSa7lqBw1LOijtpQSK1tQWerRzH+mdicnB7xI4g9IYE+Lg
M6ZkboILzSueIbVEKdf7B7IL4mB/sIvm5OAX1E6t4ii+0ybfi/Ao9jJXexLIivCPpVs299C+W9/k
ECrWWK6aGmu6M27MF8aftIv+ClS8t1obV0Rl/Y/xB2RUiEwULlOgqfvxoZlxLLZIzigP0iumGv7+
GTIiVO/sDPuV9meCQWkBpzLjRt79/ckToNtHCeEg/n7XFZ6vXI/64K2yhfBvzvW/szJx/WiCw1+U
i10MvDolUPJHF5I0BDrc1KH5m9+MA9xuayY6tkuiTJO+xtvFxrjGGDwNDJ3+xvstVFMEY7IK40oD
tJFmud6iUdMhqCI/qhE8JNq4AbsOg9O/j6vfGZ58O923mf8Xe+uPyaeVblwpAFl/53j8Wtvk81W+
LEOpjgmZAZQmJ9hLHj62MCkQnG/f5Nshk2jGB2EivsqvVrfpnb6RnYjSreZQ+pEATjvLBQLxR88u
+a9v9vZNT6KvQkLeCp4KfD8CvvkGzrJNvV/uec3eLqFcxxsjUSGdeC9TUxlwhHfQ0eGqcRgHXbfd
cekRnXX7J0YmDkvpu7SMFIy0m/I1usRzICg0QqDjxA61cG/JZagz6Y8N3PTvVU18FnOcdmzAUszm
GZaL8LsKqdO3bAc7JZMI0gXU+FfpPnnIduZjt+ZlvSueYJnxL+o3rSOilcyr990tHKpQzJvZGkaY
RLlbZnOYfz1OfunkzQ16PxjLVGzNC5xHBNvltY8AggGfiKtdVW56vVTEm98bYOVkD5qEktp7Z7Aa
ZbmyxetBh2kXmHh1mG4yqWQiZrtwcWbPMNQff5manuGgy49+LHKjzk1eFVdz+/z6sI228KSudbe/
bp7V1/RGd4utDkTi68fWl4xPTnbU1swVvAVPgo/jWvBxGBvtcikRlYWDObuoUDgLTVl0Ht7m0k8u
amjXXS/pb2ct9JlV9ELNLZ4ojkSXMsrrhqffhwgc9x609BA3bZdU4ubyNA77rx8w+aBZYbWQkYpd
vij2oQszw65YA0YBHLusQDJ/ev42Nm2BNC3tQIjsqGMkYiROvoNKz0UbwAVD/jsP/691TfsSqt4o
AL1YVzpAl5j/afvPH5+Qed/3ay0Tt5T4aS5B+gb7l+yDYg6ekiTff2zi/7jfv2xMPFFIXm6sxOkQ
ElnhT8HO1lUv/DfsMp6v8D62OLso+EegFqRSr05x/RFU5RkkteSYx9IJuq8hlIofW5g/8ScmxBk5
OfH5AaLTWpgAYL9p99HDIfPS1jF+1Ci9R1t5cIllFChbkZxfN8vhzExOZqNE+vcSJ1EFvZairg7Y
71xGelt9XcLjbThCZ57h0BfpWwMtgOHUe9JOZbcUEE80eP4KB07MTyKOYSQcVd4CRkRrcC1ooVJ+
crK75SBg/vic2Jrcba3tamjBxFIvNEDUAgVj3enr1Kle4S9bG0uhjjjyZ87sl72pnpZ/kMISnBT1
ECpZqjfuGge+vR+iLPEPlNxmQ+8TaxMXjaTSUW1EdtajrCYxdx2rrBC6d5tYzkp+BF3lFSiTQbrj
SEp8A1bBlXxIpJjV0cvfcTcnP2biDUK/G4/Un4mEfFpNyWNrLyQa8uyLdGJh4gsYU4t6eNPJ2zz7
NrkBnbKDEf9ZfNRMBESVM9zq2zxyJW/51szutZAholwCOd90hEMJD3JyaPCmRyafUih1jrBGFtoS
wGLO/cigp5hL0VSZfvJ73zC2nWyUotRkFflxHclZD8lms+RV514hqK9EYUYIekxRHFF6WIHmFQdH
phPZe+WDqPrGJlpVrnl/2CvinXU7dzCdBd8nfv/0gpxYnhYUrNTs4RfE8mrn3/sXolm4cqXb9FVH
YhHtlwVfO0GP/HQ2qJlCToo0GhMjE18LGXNQdeKzNWgUwzyouUwdWD+im2SXo53yEO0q8pKN7R43
NqKnmtv0HnG1giJO8jQ+K062WRZonnPAFN2EHjQNDWZ03n/k6LCKrVHcW6kbYRJ9XtkQ3LdcnMHT
43hpy2c/9ok1ceROnpu+tSt6pViL94TIqo9ooXtATAOgwrBR1/3BLf6AKK/Z/oOi9FxwxzwecDUh
yn7WtslCqBdzESJo2/C7fht+z7/H33Mv3mj7b0yUId7cGE710GyXvePcTWImkL4hvEZiVuj9ssOg
GEjXaeE0zUtgQm5pLG3s3OK4QLQ6hTzpmeC8Spp0GEWTqPG6dR9uk9EBcFygpvSqPQO3JHYd3d58
MUc3hdhksxQ6z60Q1TCbbquQfp1mIvWwUjNbwj5+90snWVeZlrgL93XO7Z3YmKYgKQTRZfvmc78h
zVMhJ159pjuEh5BuSbJQDvMfljKsJZuTZ41R6gjKO7Eu/7MWPKmD4OlcKjuK52jqiFQKqWgZMep4
Ro2WQkFrIQ9A4vgNHQS0AFFY6JzsKtwpl/ihh4/3cfZTyaqiUeBXVfUtTjm5g8ohl5vggLUa5pnj
4UEJx4XTOHcY+bt/W5jccgNNhYohbUbRcug4oDZNiZatA6CxVeD2UFqZTHr/b4sS3/FkUY0s5SR0
4juVGgMaq1T2VXTZFUadPzY0W0E6XdzEiwe0nmsLciIiZlQG4ivjPtipu3ZXb+JnQp5x3dyH68VA
de6tOrU6iZPNKEvq/KfV9Km4S72Da3yvPQZL7g6bYSd/WVjlnKNWUY1WTQVsIfiW9/sZlkWraOPb
W9WtDz9ajzeKh5I+if/I5D4JcPe4PCA3F1WdWhUH6/QrUtVScwOrZgKzjmPZYbOWUEz4jD4OmUgY
S/x/DXPbTR1udL/uF8K62dt+smrx+07sS9Z/vVimW9RU1iH/UNXNx3t7dv9o2qGkQvWb+E0CevXe
SHis+JiJzYsbQzxd7gamPz62cF5GECZ0G2C/xKTv2eQcghzdEBimyFTR0zU38q64jPaWM1wxgL6s
yDa7ohNzkythWYWeqcJcve7WY+ZSD0/W2Zbea+jC7qA4hZv/uXglzrzMZJGTI5qada0kNVbzq+45
yhFUciFwus/um69MRO2L0l2j1FbDCJCw6KUH7zydE+aZvCVywnWfCYJKRb4quop5W6YaroIHWARR
L/R30su4hpJ2eZPPPMDE3uTYSINMebfEXhe6iHbsumsRrkKtlrn5A/2af8lOS7j6ZtBAO5BW83k5
GSh5NpYj+5vYxVXUIQrRWZ41Lly52bMDQkCH9HSuhNkgNJfn3IZCh/g5YDwvu1+4DbMH5ZeJadyQ
DQc1HsWFK38MP9LVNcOqSOy1e3m3cmtPU93WhOFiW6kXopDzG9Hf20b+vcS3IsSJV6kOql7GEfaP
Ter6FZReXz9e4dweojFOaCtr6Pu+4VpODHTjKNcFukdOp4c38Edf+O1Sz0vBKb0LUVjDqYmJZ26H
QEXTARP2o8BWjDv/ynD6NTJ/TrRZAsQoSwua+GF5SK3kGGBN9JZHaxfc9HfGtnmyXyQ4JphxA5Jk
uslV7/oOAmLhQzy6JWxApNuXi537haUrE/wVORtyRaH4Mbfh3bgPLtJLEW3KxJvRZinePHt33+/z
FHohrxgjKsSIYBtF+8r/msTf1frK7puFa3eOdZoYEqs+OTMtpDBW4PsiGzo+B8iojJvq+89EYdjo
phdbXv7QPb0ut6nmTcO3BcmrIUbPJjF1V/tN1tmssV4fn6EaW6ebgt53t7W+HDdd5Aye+QxFEFn/
b1yTE7uTJee2gsSCj11FPsKzf5cfF8ZsznJpsacnBoQLP9lTowiKIhAkVEH/qtZfihVtYDT3SqQB
KmVhznuCJP/pnk+NTd6Dw5G54zzAmLZdfWvvesTeHlYtQ78efKqR6fQ7w7PAY3Se76igIDM38rpd
+0kZN3CmF5+W7slZ7CYWT4onK0jZn0/r12Vl5aPY3bA2PkslsgzWJh2vFAj4zAB2sgjaz8W8d9ZR
wDWgMdUkRJcnjsKWEIrUjxgtDTR4jtINfYAlKOvPxunU+QH7BfILHpixuokH8BN0YvwKK02nJeO2
N4ZgRPiqiBWzg6B7pESeGv7hPqyV9lb327b+rKuyzKKzDnqw8VhVDHHb3O3XhAnpfWa2YbEJzKoY
3BX8RVRAAkR2qEBoxtG+bSI0KVENWY3pZrA75UsWhMdIyK3Kib3V0zBVVXelMQkMNzmlzlhDh+MI
iNBToijI0VIMEkXtPdsMa63wYmnFJ2N2nMorrGN7HamNTlrHo2UOCDsYUll7cF2OjbSxqy6Xy03Y
JSMCEyaUVbKOFmxjwYaot0perNyMQobRQQaFmI2JJJs98I8GGQNaZaM8mhVULlRBctmB/i4//qnU
2nF46VogEzCfNZrVmA7ydaZe7wpJGqwXYoxeip0gM3xgC0C0V03lHuJKhtg5QCqxDZwgjGwwob41
CM7no+KHdOdUXT3wFbpS7znbvQpD5OBYSi4kYPwY8KHLjPDqErjLkOyCVpHyB7mG6Hdk6FQflUuj
UAvr1gQQcPxaJXC1rvuklBjKNK3MKG6smDmkr34yltK+7LP0+JANUaKjSBE0B2mDfsiYbY6d6LIf
V4gskxxpdgwxKJjAtPmjRJlN2h8PmgKYszflpPpSHCGBANhalLfpwUBrCbZKRvitwTdhiqz80XbU
Q8ZYIweqrD6rYWsUD7FpRPH3aIh12UHSNI+9MqKA4LU1istrGEWhR0nHSvmRaVmufSnatm2+dJ0x
qms0iHRoDOAsTty6tqTukxQanbFTe+Og3x+Pfald1VaJ3lN96GMK1gjXIS/RVRk6Om6TJKnxnSSm
D/dB3vv6bugkBJy6wTThFYbcMGsQ6zyEfgNBqmK/HoLO/NHYq1XlNP1RYnL+EI1ohqoM6d0wXptp
GytY2eWdlSX9cNF0PvRq7iEvEnPPBcF5OIOpBz3U15ZWphtVHjPjxly1K/9+0NWhgxF5FVfDRZIf
ckSyIKGWostVHVJwdTW7UGrK7cbBZt6fcE//CgUfRJMwP3RQGhtq17ZPWpFJylPYmMPhnmJ0c9jG
pqXCTyHBlck2GTLdi9H3136b9kazoeKdKDdloVjBXtX9OPKUTLOKFznhRF4fyjB6Uo+DfddZHYqq
VRDzBxH8ohi/Kuk/3hzMPugv4AMbd2VtrCxv6AsVzUm7DhHS9lSjrBGHyWxO4tFpUshbmZ+3Y9J6
zc6yTZQZkeHWYz3KrobMsbVrGB2CnbRUhcZVbErBRkOrgAn+o273x+BSy4aSIdkuDQ/6ppALo/pi
5JADkvVlJsId2OJ43seVJq/+lFYlfJhOiHTlHwc9zppLucQxfWvsPvb/GGQfsXkEpYj87SukaGqp
3qIkh2+5P44pKKv7DmIIvbvSMm1VFY+D3aiRfYPPsBKfBkgXSUd2eYUqmFfVR+gL1nUxSJX21CCr
qI/7xoT36ulYHCDnfSwPvUamFqn4LaNUVqF2S/cT6ZrtmMJdUlz4+dAPdAdHDZXHTDUtBC5hsEpy
b9Q0SSo8SYP5+OmomUye+qmtUK5QBos7vvVzW6qaXd4UhfbYjVEaZOuoaxuj/ZI2VR4pV60RKYfm
toxixfev4fbOwHKwjWZ4XIhBzioMvJKmbIo4HSYBiu7vQ4QSIucGEgG8RYHaTUVNVs29wf/6caQz
m5yemplk5NEqLtqwwYwpo4W6HtbHG4YPr/1NjO5jtjlsloHJs0UHk6tigmCYKXIzINW2wHhF0H5c
h9954C4ap/ba5/H6H1ibe/lPrU3CnxiO14MpYa1eK5CKtUKlg9ZJ75IKAPd5IpHbLk5IzAV4p0an
Xy+x+4OBKitV9gqOZ8f+2pP2m5eHayjtL1A2rSRaR+mf1fVvlRtOTU++qE3NCHTj23qPyKSuS6oN
/QVpzz5wBThkKVieC+egoIB1j3xypqFw9IMotbGHq95n6xYcSvIPQFOzqd6pnWlQfjyah9LCDrWw
rfliQ658RA4AlhWU6j3Q4AJWOcCo77YP/suYb+EaMJ+1l8MdegLevxszFUG1QZTHZJQoncnmdH4w
0+1uDCQ1JKrLnCj7ttL7BQdwjh4VJixdNgwVgJE2nY2ogoNBQoAJpLIPjM3eddeCDyIAQFe6MJe6
4w/VzTyo8RvnY69wfmXeW57k8FoDUU2HlJVzMMKbXhp2VfTyv1mYhOPHkZzEFHqQASS8qVMHknmf
9qO0+djMeZJ8uhBdmsTj8PbaKUBYuohJ+EXWkVdMO15I5CqDpTRZHL/3of97U5NctW5rgoCRryX6
amJON1i3jnkt4UK7nbr/39Y1uQspKKC+1DFmy8prr+/NlXQHM7k7pAslsbkNZMhC1C/hRyFZe/8K
td1KNELFdyI6zY+hG9WBG1/2crBw2ueOHM84NwpXwqzjxGHqdtpIPIZ4kQISJXoyqRMafrtgZea5
Ax91YmbiHDWaMsFBx4yFpsGrtE4u5Ut73X2rSb7WmUfXfPvxl3pL+abn4tTipPgsQ97WDhFHcHAR
l+u9g4GEPL4Svajn2oEhCZ2FT0g7C/TSBolhGNk/L/2I81YUrgR4BokvTSd4btT3n9GQsiQNbc5L
5x6cawEpyhnopEcDA9KV4gw75eHjZc+eG1TxKEIZigoHwHuDZERlqGoYzOl0RQUaItVnAyU+Gn6/
9Ul/mZoWbQMziupMOKv0imHEoqWjEKwNT77o9LV48ZaREDN1KbaTfQSMoqBzNK1LGUMHrX7CKerc
6qoHxgMOLV+blyPuufaa0kVzvEavxpWe/gE8Yfaq6IROZB4ShYbJ3pIYo19Rs2Dpog+9HqWPh5q+
veXFz9Zt8VpBi7ZIaDL7GIGFsGAPhQngbEpXMfVIWuUY7b+RMFdIw1K8uuTbrvUHUu1+cMbn7jb5
vjzIIJZzdoFOLE8eI1jaUSCqsBzvgx00gFt1q23+wQrPA24+6omdybZSa1zlobBTI/pz0+zTDZLo
6H+skRx7LK80YMT/oFkz/zH/3ldj4mALewjyqMWqhmyHp4Ze+yTv7LV+DwE5Fc4js5c3lA92H1/P
eYcAFwEeAT4mxNbe30/Uk484ircTjFSu9UP5RI9o/Q3ajPvqdXhMPHtfL3UG5pf6y+bU9zYGbU7U
t5182MQ1oukOBE0MMUF2/bwy6IYxUrdeBErPf9ZfVif+91gNKyUXK5W24ya/ax9Tz48d+8Z0rVsY
h6i5ecHtEl3ahDPjZ3hI1VrMRSrs7hQs1VlFGRZHPmvlGduKsFjewT/J1I8B7Ulx8a9ZOs4tit0/
KSkrWVkLCCBV1T1hvxk52TreWN7RS1+D7yp7u/L+9ZydeFVOFjk5RFKU+rYSYTJFhrgjlbPbhUB0
JlV8b2JyZlTOTBmKfWw8a3swNsXmcE0pDylWx/Bp1i71imdPy8mSJqdljAvTV1KWFMlg+o+XjbQ1
2qWu1XwUcmJl4tLkNotKMgtxOg6vieXV94yW2lTUUENxj98taEm3h6UrPxegCok8G055HuZpxhIy
5bnSxVZ2BCKkpGK8CH5Gd/VD2y3nR/Me5sTcJES1QC9IrXCn4zcz2IrLTtqduMU6HN3uBWX31umv
wwtlCSIlvtDZc3FidxLqjPCrpL2wqzvWfRS59sv4BBm8h7T7On5oX+ksQCjxD6KC2ZAHSJ0KDwgK
h9Ph/EFOV0rylhFqULInr6vuu9EMUG3/68Eqvh1YXotpWsh0zypDFMpCuQnxo9a15I6ezmRyyIhw
tQ53cNOuF0/r3J2wIe6CH0wi3TUm17xB3VBVMgbY4736zf6m5WuDT2muV9f9D8r9q4t2C1es9xsv
1KnVyc3XB7lkRgqrHYD75CH+Ul7ExDgljSoZrDT0sss91Vm3fWp0cv1jOLFoXYN4sx9xotnN8Yb0
wE2Ctb6FJdZFIyN31buPVzp3bk5tTpxBHKNjowsKhBU1+za8Oa769WDvYGb92M4budD0ZqDfaSIY
CwO8NUVpN+glKg0Nas5Nsa936q2evmm6irsRtI6PVpbj79PH1TroeKkY1dtU191X1Gs//iGzTv30
h0yeqqINYFcWu6zdo9jITPH4NdrSKXCzL9Jiqiz+2EernpxeQ437VIkwhnLMugx1t149fbye+fvx
a18nJ5W21tFILfZVklJzTRMAIRXFd45i8PdjS0trmRzPnkCuVRHVQokOtZ/8FnGl/9HC5DBmq6A0
MnHXM2O1te11Uy+pCs+ugXAFLiMUvfRpI7arSyP1fVCRSJvu9PxOlpbYd2efHpBI2CCGBeky+eTy
QaE2V7CI4wVNk1dYTIabjrmotXlTetpLFbnJS/7noseaXdmJ2ck5CMdB7qoKs8hohh7afYYbrJnR
d9LXA5gJ5628sJT9zh4+KEFVkNQ6TedJ2elQ5bTUVhzvem3f0nslxkVzoYRapH9GjOyflXzPp6HE
E3RidfK4a2OiD0gPgvgKtfF7W8Z31ohEIEohl31njdd+cYA2uzO27dDuQ0NKvg7JsV5/fBv+j+/8
a+2Tp75MBj2vxNorz78vb6zEWwEyWq/Wrdt5OsIvvEu+2//W+3uyeHEOTiLtVlfrgya4uASIMUCM
RHLTzU+jyhvxkbT7rSzmdMOnR7pO7eQoNhyCSM5R6io/RO4NKTjCoSgab2IBnXQX8xixhWfeU1Sf
gWvAZWZN7PpHO8xozIotLvb0G7sbQTthuua2omaF3uJipWH2QJ9YnNyiqlMrHzEykgpwWtbqz2wc
3Kh8/PjozAWJ8Kj8vayJI131bQXfPUak4CWXKsfo1XWWjPe5si/8hcB7ZkFQqzLOo1OvAe8yOaXq
GMHCo/LpADlthz5HWgAVKvvp4xXNOJ93ViaHUs5RdExERdg8ytkfOQWiTSRlysLZn7eigUeGLBpe
u4m3QdIv6eMMKyuNjp18Y1i/tQx8NnG0pUvT2lZRW32nFGKzUJNzgmHwrDKw/v0jB5gISj50Filt
TyHrQWjkoS0uExw/h7WqRwf+1+HP3/ggJ0YmL6mcKVX000WWQABrGfDHQkA3V5N7t45JxQoMRkKf
n3Xot83e/DaC8FpHFyv3m30tu0ZIzi/6fUudr5m7c2p1WrGKtYiGv/hEFYqf1vAlBKbQfmpLtzPj
zcd7OPfOYMsS1KMGd2haRkF0mBBHJAHatnxF7HuPTDoym44Aii8VyWfP9omtyQ2yWlBFg3i+AQHH
aFc09yki2R8vaNYXUHOzZaIfi+Tt/dOhpHGdZAF755vypSwFlaN18lWuwVj3saG5EoMinViavNCR
XNdG/DMY6Q+O1lwNzyTgXrTV7xVzZyj/nt30rQT1zubE08kIDNaZsBnu6+fDA8Cute2Cr39ltBXJ
rqXEdK618s7e5IutjghhmoKfUrpYofqeufVrRf573XrFE9D3t9fRX21GaR8NlwG0TMvN7/k7SBmV
10Swa0+T4+DY+SkKpqK9I6uwuwWX3bb+M/oUueFN+VTeAhnZLpep5kIfoHi/zE5eSb9OlVwVcXry
o7hqrsqbbJdc9DTAjUel8ro96mievv/4TM0eXpsxFFOBNhrtifeHtwsO5kEVeU7JMLHR7/pkdK1o
idpn9uRy0w0x7U96ML0j9qoYjwzF/GykNs3uiPjRZuWC2N60hy21lWVSubmrr8A/iL6kaOxPM2Mt
7lFHeAsH0mwb0bEyrCW9jjkTVINlWLUEv8/bqk+CxkOKCKldAO40Rv8qLZC5HJbo0Gd3jgqfBACV
6VX47t9/INVujOiI6r2TPSMirK3rrZjmDG8k5S0PWG6EzS7ql8Fpd1hWC+auhMHW/6rmyNPGC0/c
vAFTsy1Zp9z11og72TUrPPTBMcdAnGbuqCUOigtLb8xMiKuYAHb/a2PyULeIlVJpwsZwAXQ04wqh
OSKqhf5xK6/RHlpEzMxdJLCGoJFlplTNaVBtw28CAywWGZxxpf5Jbz9ZxuvHl3XWQ5wamXiIVWOa
OVpSIiB0+nBN1U4znOP9eAmA0TPBIVsv4WXmBZtFes3Zj3ayvElwTZ6i5ZkYt6p/yBu6o7jmTesU
64MA7Bc343V4v5h7L23p5CMeB6VbWZWwuQbxG+y6xKlyR/1s7dVt/hqgA/a16uEQXnyDxDs6SZDE
oP7f33Jy52r5gO6T+Jbaffla3zDaJcR/nZD8JYcIKALf6DA3NDrH23BdS84B9of+zrxbytQWNmCq
RiLHoURbgd+R9o9GeeX3d8PvlJ9Yq6bS+GY4HZXV9/5lVVhl06zwYasycHOme45L2zlXgH1nQpyt
kwsva6mVFoHYzu0q3YSFk6xFedJ6TOtNfqOuk0ffXWoZzJ/XX8sSW3tiMwwPh3JA+9tpDsr3oen2
bV5tP76N81/nl4nJZQx9ZdUFJjvXGNUurOonUK9/xEq2/tjM4vZNrl5hxavjKLZvuBhSCP8cHbqC
Tb8zBS1xuz3c0WK9WLp8E+HWn3Hf6bmYXL4VUIiMGR5gtIjhol7U7Psn6iKF72gA7UtX0OuLl2h4
qRh5tLfwRqqWN376LbAn4j8nR3RyHSs7h3tQCOGpjy1xkLIVhLS2W2/SV7N4I6v8B0bF+s58gA33
EkEgbBHTLGWVmFrWD7ScjD/AslFubJ/0F0DMW9HVc9X7sWP8Wn0GRH8L6dn+428+e7ROjE9uTJKF
o5wyzudoqr0/qoFr98laz5YKw3NmLLDIlq1bEqDEyd1Hl/doZQiUO5AwIc94LynfI2PJyFv94NdO
CkCNDCgB0hPaZ5QX3kQkT64iOI8xLDtJEj1KOEY5vKHXADSxPNmL8AQonDEk5PpP0X7YRHcUOKlB
FYuyspNI6vx3TLKnQ3200wglMid4Nf3b4kmkTvZ6vBiZaYdRHGyp9/FXfO+DhEEFl2pRsoZTnyGl
yfaOTZlWPSfX0drGkRnq8ZN/J652bmJyUKqcuQC1Zm+tawspkZ+sUsdNesN7CYlrsPg2TqiPhEXx
MMIKpIDoQ6Rugm0JGT9S4jqm9bvuPYriYFtql2mzveYlf2oe3e6KCkVya98ZyE4uZcDvX+Zz65Nc
uwqMqj9IRyTxtupGRm7GNb7o686D1kr0DhGA//gTTooVbwZloa2EiJsJX8b0igxiFERrANYlz4D7
qMQEW+lFtA2XI8hJ6ntua/IxUUFr6DlJBalv/D1A4HEvSCztm9REL65fh8/yD4bEqE0D+hghn20W
9chm7iqVdxlmK4Bw9Ibfvv7JXe3zeJXmMcqxaeTUl81mWBM78yu2+WNwxNtrTnkVRvi9dAdI+br8
vNovfuP3sfvbNuB1BXpKhdzqLCLRkyJZmbWGNuCa2N3clFvAb+uBQy0aH8vhnng+3vsnwcr9y95k
27O4psVTYk/wswosWrf5J1g0EQ5MzfBgIioC5FXIkbyPSPQsK1d6q/JMFpa/PujU+1eWBk7L1vZV
2qRLYcPcNkIzAZgQEP954hhIWtQKuRqHiaVvAq2UbYlhzU+ra0RpAM8vKne9gTKnKzyxeOYa6oPf
SFpesJHNXr0E9uZke2MTXyxV9SZcWm9HRIQECrwL3EpWN9lLBQVHI+eYdq5/X4Ww1EuVY39LHgAz
t56MzCSiv5f6ZSngWZ+lfbKvRjcKt33JZNuuAjHCUVrsckzSs/OfNfFOY3a0jFCqYX/91oE0oMbh
8cS4cbbNrux7MRqHTw4/SdK//tbgRjnDmphcgGBsmigUlR9XRWBIAlF1H9ROtEP0liZlF3rQPYGA
XpoPmQSlLBVhFxQLFVjtqePCrfP+Cyj2WKRMs+lvPaTyZtzDn7apLjX8lPRkXS6XJc6f74nFyeaa
SZnUcXdEaZlolOFaNrffRdujYLbahhdLaPzz02wobCk+CJA10dEbM/GJK6QyZiUjvKWw6iK9fFB4
AnQG7xrJ9kK1o6hQZkgQryTXb/pt3GtLL8/ZU4d9vJ+tU4MUTDEieDuxP8RaAVQ4RVWZ8Lu/bCCs
aHbqvSpdS3zSfHE+/n0wyBed2JukGVJdNfFhNC3I31QUfiO3WnXOqC6597OgCMyRBtWVxM0ViKpJ
UJSMRd6FPcs6doprxtcNN+XjN/v8EZuYmDj0Rk3b3h7KkgcE8Pjo5V6C+jjcjMkn6VO0Nh+Mx9EN
3CF3okd/3faMHbtLsd/5BTHQlUIDU9YUFYGnKTo/Vkjeq1oRQpDdunwYfd4x8qOLwZPXIchKKE8W
A84JCEd8w/dGJ2emNg9SrCZ+8de8CoOO62QbbIWegPR1yQtP3R3DftAkY9EitqfgpU9SxFyPG2r1
snio5Q37u/Vxx15+qW+R2d6obrO1vWQJaDT9umdWJ9mgmkBHyaWlD+aZEKpQtb7IGA5IZTet3eA6
3wVP4w3kQ4PDonf/j7Mr23LcRrK/Msfv7CG4c850P5AUJeW+ZzpfeLKqsrjvAEji6+ci7Z6SKB7R
bfvFZVVmCEAACETcuDeCipEOWTZvVVRn5sj4HlhVy8G/sggMMb3j/TnG2DGC4j7nIXpAip2O4yj3
oQw/1Z7zxu/zILpJv6249myTypgbRz2IMtG2I/kaZwvc5N0IGRMNwN8d+0n3/NF9My7M7+iaBXDA
fuCv1KOb+PcRqQHjsd1nO8BO4zeUaTbnv8j8NNYQUwB1BjJFHE426EFnX6SPAfvm8H/c9ZkFPqIi
BIvjJu/3aeSpAUAbwVoybBY/nVicxU8T40aUcFisasdPIx1nbnYxQA6rcFbavr6+/EEgc2JqdhSm
RZfjtPxybGdroPfEvWGhCMQeqLYvLq0hkC/GPJSncH/BNtCw9tdzMMcpCBTiZ3M821/UdEEOkCOC
G/tdPxZgKeIbw34XyLm2huNlbr+S0ZofWn9YhOgPavWgl0VQfOzTLEMlBUxNcm8lTwRAZrRB3seb
Bvf6FE5XThnm4SoMZhaonhidHde5kQONIrCwgxTyvTHAet6H7dW40b6Uotb8aL6Fvmb1YIwzzxUg
lQCVHsyZjZte8Zobl07N29CIdP64sktmd/ifQ8P1bUODHPt1toKJ0Xcc2Su5S5IfcmBSzR0yE3+N
0V1b3CLQpbOIDomoE47TNE9BkBnDXOr4ubLp3hrmE3S+CE885Tdu4Tug26lCmcFmWM8AXUUmMtni
WpvC5ENO+PqdND8mMd3opUXlSgaKFqjEjl2Ks7IwyxwnlpUXHwrRHnLAKFemWe7H2X6FDRBaokVa
BxhnNs2KA15hwNI1j4CMefiogAyXED0BOkYWNBuOljFJ6ZusbZeF5T2yO7uK7LTv2wERMjx3DGww
9EJ1bLoVvu6L8S+0Zix47qE5YxZzg69Ba3MGc1qlXMZa8mZbqEFog7UCCJrneKTbHhmaXW0cxM9N
FcFQv8miWylaIrN0AwniIuTRRvgEd7u9B58Z67x7bZV0a2mgUmETXaNIX+nWzGfM1uSlEeP8BT/1
fZXx26HuX0Wavaz4zdL6HdqZHXcGTXsQF36tH/JYe3BGlGifHLF+7HbarbnLwnGOvu9fo5qdc0ZZ
T2arOZpHGQF6qErr27pWtobN73S9zi5YMYGb3aDfz49ylt74WsxDs7PzLjUYKO4NxClp/lNoP8YK
RDM9+n6Hn3lE3usuetEtZ8WDljb9oc3ZXR1N/dhaitC8THmvUigUVWtB/jzUPRnW7I52RKw0KdoY
PKqhmw8SxrTZd+m2Iq+m/aLr1B8NfWsVykbpn7tk2p2f1LW1nJ04Q5sXWVursJ43j7FVXyUJcoQ0
03aDaW+LEWQQbs02540uHXOHszo7biI9A41MhiGr4laLPrFNvDxC70Rm+mVBVg7VFWNzenRXlOBW
ItiD4NPejj3UBssC/VkERisCTcCi/3F+dLMG3K9w53B/zOsEUW6OddTKFQ3kcyLdDAPARhT9TAxv
Jojk7XWv8pPrtZf+2khnpw3oeLRsAO+X14l+W6eAPIxmsVGd9prb2rM5rgksLl3TYMlGt5Yt+wtO
ejYYNiRYdmBQPg1Zi64+9X2km6K97Xrw2Vxp6E5Bts4Iyj1BdmFD+Ddb2aR0x5HE6oNIB1UmQqP1
EHtpJgyATdCep0HXb447L0iSTloPrwY8w8Hbn9z0pnJt9GIPiqRtUa+diEuvCORY0Ltuo+AIPeSZ
R/NOH5q0g0H+piKF/yI1OKTSpNPtiF9jhKvP8qXTEJQRqHWBbxTX3GzjopMuF7aNkwlPVTRwhmm2
L/NdtG3CJAS8y32EBh6g5ua0kUn+NFyLPhdCNDDyAnjkQrNJ5rePwyEQkBF75ANeMSV77x3TM4fq
ETwsHncnf2VDLdtC6eKrhwDg22NbDUX5koM2Vl7jTwZ00AVeEsiIUk8F234W+8BHAz63NsSlw99E
wuPfZmf3nD1kOUknmC37KjDU6JkO6hoUcm1os2lMewEqKwEbk3ZfTniEDZ2XgBJtLB/OT6L8RfPQ
8nAws5ssiasM6Ee5Xky/j0m9d22+HSu+P29m6eUFv/g1aXJrHmT7rJwqvB0xIHkmyPap/D3JfQcC
YrIxrg7Zepv62tBmWyEzm0yZTLlOMXRajGsCYrdGrFXQFq0QCMAQ0I3IJOPxwHiUM4PXsJIkPA0n
BpIRJ57uIqP7tjKFiz5xYGnm7qwnqQk+RDmF6U1cBR27UF/+yMCDKVb3cYaWT+AMXIcaLp5j5oHp
mcs7NDUKSmDa2ArAskCQCxmPQKu96C32Jdrsb+0xpBZNwCJA3DAXITeGmAoXFIue3bWgpcsDyq2V
2vLiNv5SiUetV6b4jxfOylAGpBUWLjZBsmUooWmsxRiLvuGAXgpPVlVD/vnYhBLRoTf0EWQXdbEj
SRbUfb8FB/wKScHySH6Zme3hwcrTIkULgpcNSqgAQ+Nqa0w3M8jwH8GLRLObyITKSvHsbQbinhYU
zbAhc6Fg5ivjsNNuwKSYbpwA1cvAifEA32dgZflbz6VD27PnWm+hJtFNsA0SwmsNxJkVAR6vXs14
LoUHh3ZmW3lCJzFoP2FHsiE1d9ONWlwW36VUl7kt78jHiNLbc/2ooS69XdnbS0t4aHq2tztRdSlY
SeX0Rlt6Z3wW1laSQHNc04MaqBqe92t7bHFXoxUbqRsUw097aydqV6LXkKkfw2hbtUGCAhdYha50
P2bY04mxWn/X5RTOr5tDk7ODpKlMYVoxZJUHX/UlnkO51C6mjbPtLyhk54A/+jmi+JVv6Depx13d
THcjJsEK3XvrSr/XwuYCYJC16dcWV/5gJmYb1c60no4mZsL0rK3ylt25t91V8iNXd0D0mGH3KC5l
woX+5C/9XXHDf+rbAgThLV7S+Vuzqhe+6A0HX2e2oQHu412Ty1kyOCKA18FYywCvWZhdx9FgtZ2Z
fvkbGsbVnXqhe/lrAZ5q67NGhxwwL39QfxD0mRWhXW3FS9p41m79qF8MDQ59YnZPOz14R1wXwM/i
qr7RNl9CVRsW9leRV21kM9AaYFP+wnNOODv59aqMkjLB9BYESe7y1XbjMO/fNAqw7dji/bGSLVge
oYZXAO4A2SQ2m20a8VYZW8w2mKw+KPMlDKO8bi7J1vIysLtDEWqVUXFxkAc2Z7Nqqr3IcunSFVot
oAVvPNvfzD5g9+RSIkDoRye89ncn97Xczy7+rJ/89/fxf+LP+u6P2ez/9b/48/e6mbo0Tujsj/+6
Tr93dV//pP8rf+z//9rxD/3rtvmsHmn3+UmvP5r53zz6Qfz+P+0HH/Tj6A+biqZ0umef3fTw2bOC
fhnBN5V/869++F+fX7/laWo+//nb95pVVP62OK2r3/78aP/jn79pOtzlvw9//58f3nyU+Lmnj0p8
VOnnyY98fvT0n78Z6j/AvQgsDrzAxX/ItM/wKT/R3H/gDJYqZZCLRBnCxSegg6bJP39T1H+44IzF
/4NALX4SNSmcCH3Nvj4k5B9gcoQakYlOetAkAEzy7293tE6/1u2/Klbe4aFPe3wh+/gsxDtVPtyg
vi2Z66Ba93VrHETq1WjF5mD1LSSNOgGK3LbAAdA0ZtvveDl0xqtlIy/li7JhhldRy6UBAmD7RbEn
BrnA3o6njVuYxvhDxGPRhXE3VuNlqY5MeTVK1VVAudOm4G2fBE0fXW6XEEVr87jZgX5UWHdTx0Vn
eLwFo2NYuW1kQoGcU+63plo2PfLsnW1culFnfxNgh6mvoI3UOiD6jdO28xQXcm839TR2RuwhOVFp
oJGuy/Gm5V00eWViID/Y6WVkvFaKq02+NRDabEHRTF8hXtU8NU2aWBfgN9bqsEqMFOg0LS/3RUXV
2MezO4M6uJgu+mGqoQ4dOWi+MfoeoO+RdBw4xViNHls9qrsdLWIwpRMaMd/ikR6gA4m0vtWMihMS
sKEAwpOOBBqRKOVGUzJsy6LsXrKy1B8ccxoes7qMfh+doii2HUkzX1E7CPRWHYt8oDJLlK5ipOhC
HfdpB0DDANotOhbNRWlm1QdrDeOHM1nKnWqDPt3LeD2gbG7HNCysBIetxtDVW5r6EOMzo9z2VC99
YilxkFdOHehx5VzqXPSOB6HNYl8P8XTZVz0gcnjaPMWNIOEEfvTRY8RNP9SC9A/gSMzax9rt6be2
rXLuCcupMyBiKw1Kf+P4MiRZcpO2ivgO6DWD6krX7CAdDlHUoXOBIXWKvng3XUsB43kVqSS0Y6aj
9aNT2J2dKyVYCbqONz6XvV5+WlnGN7A5qTd6ZQK3PU4VzvS0i9LbVk2bn4PtAqvlJhpSL8YwNlCv
t4cetG99xoFxjvPpTlcn42LEg772Kwv6cU5jZR9T6yqgZ7aTNx0EhCUaB2y93DTNOFwQDPMOnOEx
87mi8gsD5NeZx7W02lcWbS5ZO+SJXxTlGAdtPVR3Ec8qvxWZ2GTMJSFaW0A1y4ngXmKN7kObTNm+
KpsJeoFEfbNLtdmWhCV7VR3i301hIT/m9HqoDCB6ZlwkN5ZiQzy5Fu4W4q524SmKyy7INEQtNI7j
6vtUxAPf0tKq3nSNoRSndCjwe33hpFOAdVYGP4mEY100DlMaD7oG3VXZjumzq3cg3LIMFurFyN8d
Ampyv8tB3LHFcyL+xrKxob7G0sr2FJ73O0NxEmCLo3r0INjXhD0f4/RaK/WB+JXCdDNAm6Ge7G13
bF81WxjdVoiM6V46JPUPNH70RZAm5eiEOufxY6rbCvFMkWLbeN1Iq+KiU2Olv7CdBIwhhEKnx596
ZXA3+lDH0OwFPaT7Mhk9i59UUoGfTevisb2wozIWt9nYjwOoK9No9EDJk6Ons0yiB6NuHP1K6M5o
/85Toam7iaetHU5ZrEIRWLNGtJuKCiS9ZHCh0ZW0Wd5viyqPrA0WVB2JNzlVnQV6VBhu0CG/8KCg
71D4XTyY/ZPUjre2Rc9ycOzbsQPUXlRqzl0ytUoaxJnDpEMVheaUaN+OrR/OQJTmA4G4Wwe8FIKH
kpJVx19Ki9aCJAOZgJdFjaHwgK0kZuDoKqCzplWo8d7tod2CnENrml7aU5oEdpvXeWCmhgZuh7F0
nadB68jeTdXEDVraDe4Wcn/Uprsic3SKF1xkg6dwW048Vi10yJPU3gytYcY4AaYiDZlIK4aufDYo
Xu6MiR1ETRGNPik6G6KdvCPJBM3ADqVzJR0NJds6rDY1gI6svOL29B5VOK4Rx3GaW0hEDhUX+cuY
ZwAssgbHhlcWlGvM66xOx5cPHdTDnLtJEzV51khfWSFvaPYtoUIHP1xlWkP6aEWk0rc8NVI3YEVh
sR8tB5h7H+e8Zr9XicPQvjvVivOIVGgJptlsjKogGjjUH7gyCqirKXU2BVBnygZwunBjByEXF7R3
5WBSQFYV0gFEysABugPxtwFthSSPR88u3RYAOae1N5AmYYBjDi1prjuK2vgLmYAPBcmNBbb8po0K
dW+CTKe9wB5KlcASraH4UyJAYqYhPf3TYS40AZSYTqnkpzV1nAOxnXm4l+vyeRrStt9MtdWwiyqC
6sOTJURTh0JB2sIzVK5Mz3xq2BB2romwDsqjQAJlQs/TWzfrYhdnYga8JHGGXjXR49iq3TauVDVF
e03HWBYU0LZwPXAa6f2u1cWY5z6aTYX6HFkRmPG7ktvFJYkUDiVTICkELinDbLu4gpSoWWJrUK1z
fgfVv0suVaom8cbpYlY815yO5FJr4wlKRmVjW+WOltC7uHcy1aZba3Az8Tp2rFAcL+W6U9w5oKfX
mqAVETpC/LFIK+wRhmwn6G8yo0zgec44psxGwjV3KI5uHDX8bcQBnChBA9GN6qaKS9MK8oQI8Jcq
RSs8gpNJ3WsD4WDDN6WIiNO7hoewqAbQu21BpM6zhlC8J5nleDixVP2+4rkw/drKRLMvNSOunlhW
AT1XuCVzb+qGOv02FUlqQfvFncpnVkZl/cTaUh/Dtm/im1JVo+xq4uhnwr1QctzMWWONaeb1U2Re
dqJz08CwezZ5g207/Wc28KncuKIuyqvCIWL8jjChRpWgoziEokxtS183wF/gQweG4KWs5Inp9aIe
IRWVm50KrR+e2s5FBRXKOmA6d/U9zo+BfirofAYGse2Gj5JpQYFLRG99FS3YYhspeoXUoU5sNJBm
/RhdTNDfAoFXkajmzmirzg01FKnpRtdZYr53loZojzZ9pQAlMxrxzoUrY/JIrOk3VdpWls9ZG4Hq
oLahIpq7QyG9OzaTjwY7RX1PReRoY9CVpbyCdTcF12zJRus+72OlgPPULL9IxTjcl2WSFYFFIi3f
1SAAJticRV55mgNZJcRuka3v0ipHPaFzIAmxySktR7RoUcR3OU/RTcBYz9uAZPCaoKwHQPzdDOe+
rxexO+17Orn1bmzr6NPVRiivH8T7f0bUhxH0SfyMOB3icoCeA8R2mlWhSgMhkgwnmmHUSChoVqi2
je+wKFB69snZcH/e3vFTXtaVpD1g5ogDxCkAIsdJRt4AKw4yJeY1qQ5yHTOFskce15vzVo6fk7AC
OmhwBkP8yETfFtrcj63UJLYbW5kwqmawLwe8nXYx4HtBUhh2aCc2eC1VKHCgDcrenrc8S1P9YRpM
8uDw+6IP1mbpPxAmQA+TZejZ2Dd7bdOAAtK+lhqdqqf9lXzEcY7q1J78/OAB1NVT7NQNb8C/3tqB
y8hetZqHiOUhzRWvsYxtXblvk1I+Da3VelYGnHRaleHKsE/8yEafii3/0fBOtOfvsE6Nxj7meeF1
b8md9iFzUEnYZgHZ8o3Y1AG9hntN39z9mpK3XMpf6RE5fvSkoOcfbXOgisa9dzz+wU1jJ20QdpSj
okO1hDMsO4NEabupHTtd02GXyay5ObxqoRsCzTSoUM2WtxhHY6iZ6JHVhTqCbe4Ym3ybvDmTtj8/
pac+jHbHA0uzhW3wrrCGGAsrcl33cHej26cHDXbUumGTU5SFQfHvtZa75sEnWxQzemh4tkX7DFu3
V0a8v0IRSnGL9BPqSQHEdLcyuwWFIO/8SNcMys8PXBhsVHqauDCYQZ2ot+yLxMy+nTex5J6HY5od
CAqQ2JPSD2CD1/RQVGYg3DxkRQvgje2JpFg5VdfWbpYSbcYGqlgGRpQk/QcZAHrPqha6Q/lbNMT7
lhsvTdN/Pz9EsmQUQDF0jZuS1mOO5a8oRNAyJL7AyWdtm316CaBYGD+re+U9vuKbDjCF6jp7bi/H
u/OWl9bv0PBs/UxHc6iO1yfEXQ0v1/BwXkkALxuQ4GZcQJIn7dhBohY4wzEC33sHgDmqmp4D5qrz
Y5ghmP44R3Bk/7+N2Xaj9WSB2AM2aL8pb/QdenVAaQD4WXVDPv4CPfjCQYKzy7VMkGMBijpnyEIB
RU8YM3PPQJe6F22BVrwbgLW5UVz0FtZ7SedjVr6o/NxeGeuCoxyZlp8f7LfJTaeqr5Ccik2cLlG3
c+wMaaYmBsTPMG9ZXIcayM3OT/DCOY2jGsT2EKaXiPnZDmySSRX6hHsxnX631Y/IYT4dVga24CcW
ivagpSTgfiLzSyjOqTFQVXK/IZPX6ZVXm2lwfhgLywYcPdxQ6i6c3nMlBEgRr+CVoQjLH5EYxCN8
J/phq7E1spmFGTsyNdtWY0ryjOWInGHxo6utC6AZ8Qqp8Fw4P6ZlQxBstEC5iIt0tr1cJB+lYjSW
xkHor8ZWthN0uE9KqqzcaV/Rz+z6xJh+mZrtsmgAwFvNitwzH9EMVHB/GoO8u5lQoK837mt5bW6c
2/Ip7gO3etTKsMQRanrjc/q42jOxuJJ44Mq2acj/zFlShZyOlkFzJS4D9WeHFE1gvYBQwP9eDJBb
9ArsD59fD95at97CXQQUK9LVEvYOAlX5+cH2GxSloo5U90vtHtkpUaE3ULgfSl08EFoxMNlNKyWd
hQ1/ZHG+4XXgPmLTajyWcqR1MLEQZGz0nVWxC0inBK5T7s671MJOPLI4i8rcuGt70WFyE1MJtUHi
13prrfloxchXB/fBRCpppnZuDcoiwvldbeVb5AJWbp6lrYE2YXTGgb0Iz5bZqcXSekQypcFaQXgk
EV4+Vf4AOOnfmC2cJw4smWDImnmElfTtpEVI/Db5Q2o/l2CJ/jsGAN1GY5QrD+FjlwPaAhxMrug8
yVZU6t8tYy3imVUNv+5PdF79MiG328Fi0CyCoCSV9xm4ABwa9s/pM3gWLiyIemjfYuD9N2vwwcX1
PzA5m7baYLVrdqj5KtNPJh77bGXbnOqh4cI6HNNs39DejSuFa0jIo4XafC0v+KPEVwzfo73Y6Tfj
rn4vtxxHl5ffga7nArk+A/Rp/rAKfpCAlfm5ieNCcgITkBrOOfAaZASsaMLsNkwLS4PccWZf11F2
UbH6kcTlq2Pn28ZKL4u0JsF551naA4e2ZysL3VmeqTFiZdMhaaD29g/onT62gxX+p3ZAr+oA3SHf
zoArzpy0daFCoReglWpRlTAqcZW5OPprvnI0LbzQj+3MxuNmEySvY95B+SWYblArvIJe7dbNe0+f
bCTAwIWkXo5Qv55a5G9if4VwTf7646WU5tHTBRI5AzoGs+eV1qMEMFkIUtCvci1MjnRPVLdBV6hj
gMpQ/rdm9Zc5uYkO9qXVuFbcFABkRvmuhKxm/EERhJ1fubUhzVYOycjJUUCO66lT3m4oKVEi7Ovc
ComoQfOHaildu0RP974s+aL/DUT7lgPk3fGw8i6pqFJM2PsFv49KdLsiQDo/Krm75wslW5jQ2kkQ
Us7xcLqBzjQTMuJePugbThBOQrd43I+0/hZ1IsQdrt9MZFoJkU53G5IYAGiiOWuJbVxVhTVRjpvT
jlCmiiH3HHAnvU20ZGUfyBmaDQ/PKchNIIqF9MQ8/onNNrWR4cc2qH7WFOVn5bYYBBgZXqn6dn4m
F/wDpnCHokMXG1xiEg59kExspIU0lQ7lphIvDiJ/V1Re4a5c1wuvOFSVflmaN2Wlw2jkkE4G6U3E
Roj6smsoHu8gMxs4EdqfzfSe10Dl2TrEAzL7Ms7jx46Kj/PDXbgLQXysfVHWmQgd5uyDuTEIdcrU
HBxh3R797u/jLrrKXoywDFGpgvy7t3YVnnoNLOLIdACtQFl/ngWjfdEakYIdyFxFDUBSfW856KhH
ZLHKhLBiao6tdBk03vF6a4A+c+4NcB8E5TuHwh/3x02eeeLjr2jdnHrQ0fj02RNFp5GudS7Nwc9i
+sCCBfrwHlubRFdXdsWiIRvAFtBMgBFz7qo5CklJLJDLINkEqA697gBoNPt8oynlyk4/JXWzMahf
tubOWo8QHtcG2DLuISxphv21et1+auN2MKAciCbfN3eb7YzddImyvRpBiDQd/kJP6MKFaIKmHScO
MmTYn648CA+uCCOL3TZxwN8COGfiA9OGznn3w4Wwpr5pruPAeDi/P+TvOz55ju3NjoPSmFCeETIV
oG7HRgUR+XULmzKBJN8ndbtyPS157K/x4YV7PD5UmV3OI9y4CQhhe3Zd6G9R8nR+TDOCEhn/YlDE
wuMW5HgER/exESUy0sGosQM18BaZu3w7XijbDHyYa2x0Sx56aEiO9mC1UjBD2hqDIT1/6BEdqfTJ
4j/sQlvJYS7NGpogDGTzAQEDrc+xHYrguiAka1CpAWVGcdOTatOOP89P25IRbDOk9HArILc3mzXi
JtmEJBhuBhcspu1V5vQ+2mpXhvLFDjPzOLSMoSCDyBnRlzWLFiJu06l1WOkRCWa4rqeGIC6ZXB7V
e0wojQJW6hGaMisOEA7QAwPF9NYZfqDuGsAu9GYadwk6ul965trKi4punvFS6wZN3SBGtLuNMqKx
yqOJrWhBO9bO6NW2NY3hpKaU36qJg2YfvM+m2B97ouS+rWYtueG86ABS7ZQS1L4aY59oCFXim2wS
uV+0SmGFCaNju0P7miN8s0ah2tNJk4JKA8XZZqXJ4DQkAJIOzOnIn8GNjS/g8YFrjWMGw6VZeW1W
kR3Ley3oLRXwMTd2U09VSvOjifT+8bwPLDg0tgu6rxwCF0BZZeZo1M6GMcHuVwSAU6NzKVwGHlfX
F7m1crqfRo2o8h2Ymp10ZWz0wEPUvddQIAbbd318Pj+WBX+G8hsqYbI4hHTc7J5SBFzLIiVoTqby
te+SMBMQgm3z+/NmFl6mYDkBvBKxIpjZ0Dl3PGfYUVrKKKLELshvnAkcTC4Ci/hGij25jlf8KAKp
0FpfxYZvGKDkIx91EIPLfJV75HRK0QmA+9LUwK8oi67H3yQvnQzVNrDrV6W6q0SKlo6VwS5ZcBxV
xQYmX52axxbwIK4Vm4wA3XQ87Ezcjc7aDXEq3AWRRSRGZLMIgr+TbPw0NCwzU1QOwc8A7hhAEItu
m1t31NwibaZnPtg+o9/dTRvY99NVsUk2sbGPu60KyuPC2ayd8QtDJipGjIeHi1LyvNunAbW028QS
SzU1gSsx2GusAgsWNA1coJCTh87HiXomKpsZUxWEqDYjgK9YQZ+tAdflNX586FoaggqUowAihq/O
PCOKsmIyFKRRrRK3uwZEEknb5kIpzAtTAZIJvAbFFmjzy2qot+f3x9LoAE12UAtAaUidP920YSjM
CuzcgGvVL4IMd1rcJyuXyrINEN9BOh717nk/J1gRYj1q8SpE6/sTcI8PXFNXPH/hOSM1AaGfojt4
ooG66tj1O1PUrRsTIB830yb7nr87oGYV/hSI67/QWHIal8EaOoDBtA2DoGGcWWtGECYKQHWjUdN9
ZKlTHwSYV6WaXFgqnmt4x1te5Vhr7aOnhybgJxif5CADemCe/gQSMOcqMNBelLyp6qUW39BqJeRc
8EWYwEIhWWAhlzs/L1lctbRNANGKX8z2kRa3jjZ4g1t4rQJ+1FHxst5ccZDT2xTDwjRaACbgRJk7
SBp16IyxZIoie+/R1Gnzn4WKN5nzwIaVMOr0CsUDHlenbGJfyIaY3WA5HYUNY3DKDc2z9qHuinar
Iam0zd1eL4PzG2zJVQ4Nzi7SCkCEYhgwny25Nq1oQyfQPiS30QQaaiPZOZ21MpmnI4QikgysoR0B
fYd5U0pn1rWNOAH4MeSxDO2tp7edC01upVkxdOqMtuSsAUgQ7QS41WanltK7LqIfhmyn0e6NjAI+
DIbVIlqZwNPTA2ZkMRRszGhFnAc92gis8sBxeuRmdmFk1pVp5ys6radrJEtt0MOQYdWpz9utUam9
Dv8DB92lbQGnbKM/qb2m4CGKwNtdtysJs4UxIcIGJRW4Yl2U1WbvOprEKuDgmLqGverjg9DWwGoL
TgAvQFenZkCVRjNma8OnzFbzyaogyNZO2yQn/SMAT3mQxYX6WgtKVnzhdAcDz4T4Ai29uuueyMDy
PO7EOCLV0VW3Iv+9tJy9ZnzqyU/0NofnN9SJ2329fiQOQBL+nvgDONUBB+2B9km7z47fOfrPkmsr
72Ai5+foRoYR9N2oqDIhwXiijZSlea1FEQpmStqXuofgRQW6SKsurV5XgLfn7r0+cMVrEZP4Y6aR
zTh0KH80QFKv1FZOkw7yu9jwFUeH2BlwTseXDRHF1KcWkgDRO2qvXz1m2+q12tFNv5cceWtdk0sT
fGhPOu/h2yavB54gJEGx6NVK0gD9GT6PkpVtvWZFfn5gxa2ASbaF3QOHJgOca1FQmXVc8cuTjfY1
d8g1gCiIqCf7ILHzSa8GRP9JZ+61jAhvIrW15i3akregIvlvK/Lzg7HwHA/qhmPG/iBBwGGLjttm
0+61XRzW/2lVZDakmTs0vYhKB53hXstA8hfw9JE2VxnA4Oe32WmaRtpBzRBU8NAJQov08aBcEyDF
tARISkeSOG6R9i7uexVgefdhcK6jMQbrSKAoaxXe00huZnc2PrdVzaYQgBclzG/24DcBJ5qCt4Nn
XmgBkD77lXHK33ey1Q/GOXP3XCgsdxjsNYYRWlBMUctrJvtzlUBV7y3gHMjnqItNRPUdj9x9aqx8
g5PbBwOWdKtIt4D77kTKyir1eupJAfppDZ1euXqrWDbUGkyf1FHh0/4lrd7Oj3lpVxxYnJMgg7Rw
snvJlm5H+9J0valcq4SePhOPB+XOLqCWlIkaDXqOnvvoPnZ8MMY0oJkAQZDsPwZXvEDratAHyJy+
iHvhR970VIbF52o9+OQmnH2RmRvTIddZN2JvSpZ0WL9untzLLHQ3o588KA74dCXFHtdXts+a2ZkX
g9irEjWgfl5bQcQJsMnYeEDOzaO89M8v5tJBeriYM/9lU1LEdYGrSs0Gv3ReRTOEOXoMzltZdhkb
VyGQ3upJ6skYaam2HcZjQWsnIYbnjt2KiRkvLxLDroYqotTbAPE7wtfZUhHqmIOJ3gQPLMsC3LA5
Opkv0vv0mrmeZWzauwJJ9mIrHv/joR2Z1Y8PuiJvJ6d1UwDtM/RTAjcs1tTOF5xBMm0AlGng9Wa5
syWq3Ig3toMEsRKb13mNW/WZOQ+Kma2cJAuucGRndqdapRkPFQHiMwUuoIuay97IL+z6+fx8LY4G
fCEIRsBzeBLriZRUNlGU2mtFEzj2Dfr7dqJJ/Wn6ft7Q0nBA9I88JDpMYWsWJevZFOE2qBhenrGP
PlbIWT1nVbo5b+W0Bgm30yWwDU0QqGY5crwHt3fcjU7TcOhw0ACy0Q/dYxLkfv82AgecbYZv1XYN
xb00gZJaG0hgFM1PJF+VaaJoc8G4dEaeEhPq9qW90yCukJTfVsZ2EpdjbAZSVMjUyZqVO5tCA73F
RYWngEeIZ/UgBJHcHI4kqRt3RhDvyYURb6Xiyt+Sa0ZyF6OEDBHUHFx75vUjWiKdmMhbBkLn2y8l
h2v1Tn1E+kLZWoiMyH+KrsZgDw3O3J+jrRZESngZmPmzrb/T4T9Ov8wMzDxFxQzHbYW7xOp+dg7Z
Ouj9RBtrcH7RltxeMucj5ALA5+QB76DlsXI1VHDTOLu0M/EMVY7QGMyVY2/pXYGSKuqYeCfKFZqd
e7XeooEfiiVftDgKZAmKWw5BPsPrIRMaPypP54e15IqH5mbuQMx8SCtZDS8zy+OIG4GR2hQxmu/H
2x6kheetLU3i/7H3HT2W29y2f+XhzfVBEkmFqcLJlWN7InR1dYuiApUp6dffpfLDdZXOQekZd3o9
sAEb7n1IMWzuvQLkAGeEg0ugNrVYC5pLBz1Fl9HLzR9MghDJXkk9+N8HuXhjQW8QHkkwcMZJOI/5
09HRFvBGaRS2F8vg99rfkqN2jdIBC8Gv8/MfxpO4647py/dRLx0fEHPAhkZVGt4Zy6GxNKrdrkyh
IlPCKyDSUEfg+WjdKcL5lQ6g7sowLwWENjMF+n6G+CwXipParTRq6DIZXO5HBiGhGJj7Tgvtblwp
jFycUQf9GlSuPpoliw60yxkolnYHm4pnC232O/slvkuAHIwf22cjTIOMBWq3liReyMBRvMBbH0aC
ICwtqUqctqWlN6L24J8b1JMVlml+lcBpq7oRQvcKfe2iXshu/Z3qAJFFgI6f6W/uYuFEutmnsKhG
IfdKPGb79LneQ8PTT32wrtldH/LdsNV3/04x9CMqbgEA/l1U++dF+3W5gv8XZ1kEL6a4SDwuwPlG
1U4UYLuAgDPwlXU6i5csX1YI91FlnetryyqXYRR0bNIM6AWRiOzapsIeg0640044vX0qC3A1b8zJ
TMZNZA2wDo6yWfmgc+ur3ATD9Agnj+gE4rX1oxx794HHpgT2gyT5VZtL1wna3pAb4P1r1FJlXvw1
wYLgronYCJurIoni60n2Rg5mf5Qo/Bsnk9tR5WTXwuxH+SRucughkGZAlYybaO6UDQS56KS1L05c
2xZETzrwUy0Wp3cmt1BAdStZo97JYnil1lWq/wLzGoCUCIQQC2aXAgRyZ4wnaFY6DkKqrJUDErFi
gI6AEM19a1nRVYHBikCzkvRodH0m0Ka2pQTbI4fw3iiavPc6vZ3Wso55SS3eufgEAK+gOAzw0xJM
b7JKExkFtgOKLZ4U7bYnNzD+ASuaoBn/6/szaj7Mz4MBKocuITqeS1xXRDmJoxGrqreV3+LQp269
+z7EnLosQ6DoDJAveqkWmI3475/OXsFhap8qTBm+1GYEIzhLul3OjOeejhtAPzx0fe/GcVx52F04
K1DkhIKOgaVNneXOBd5E1NxJga9Cu7PG/FnauCm7AXIDdZgV5iHna+3BC3fZrEmKJI6gQgBU4NeR
pjCM6ksC6IfoiT8m4GEgx9GNlVzx0ieb2yI2ujB44S2vFaVq4vYM3JbaLPX3miSDvm8HM6crxfa1
OIskisk4rnSKYnvV3+fmb42sHTsX1gVcBPBtPhCUy8O8FaxF2m2n0N5Ro9+7ojg4EMkJzVRNK6v8
0hL8HGrxYO2bwTLh6pJ6Yp/scKzsGEyazd1aQfbSzv0cZvH9BwjbQGFl/v6A4pDCCk3Yy5fZ0dSY
59pN8P2+uvQeAtnmnwmcP+CnjcVqZpSwBEu9qQfjZcoL4jekPbYdLFw7U77UtH5PTQF5kMmRYVEQ
z4JeRZ+2EIeXCfz9rGLz/U+6tGQslB1wm8x1/yVmkzljTgwLScHkNp5p/pF2vrKrVyIsoZpcGwe9
oIjAnfeq+NFEa6zJS3sYSRsSUmRuaPLP3/jTpFpS5wlwUo0XQWPVfbRc7OJ25f2zFmM+uj7F0CA/
5NozcdDE5UH5A/RufJk+fv8tLi5G9ETQioPIKvDkX4MUfMpsMoJ74Lh5Dr3pTPMUgZSGxsmx6GJn
65TT/fchL30cKJOiwTQDrnClfA1Z8aTJuICwhKtYYBeAwNlrDMKP2295m3yOsZi7yjCr3mpqnKt9
k4JgZ0HJxIPEThMFMENhms8nCO/dOVGcuo+2lgr52FauFEgozLFBNzken1onke4WLvHGO5DV0g5b
R9LiUBOqRMgmsgo8vLhVbeDB8PoA4wpls68zk0wKOi4Q3kHjgT+aCmbHMy1P38tTDQvBLYPVzxob
8NIiA4ATCwAovVlH4GvICvdiXA0NQJXjS+Q2QcZhrCHGf73jCWSJ8eCYu/TQCl7ULSKmETr0yB+g
IpT9QXYVvfAmHf71wkIU2K+gfY3s/0yiAJpFEKLSMX0dce+qMtraubz7fu2eZfo2GtfQMmH4J8AN
Z4u3qCtL76DN8sH2yn+6HvflIT5AYC15RKUCvqCQ3lm3r1nm3suwi/WcdGrMG2bmkD2wQ7tWO4ry
exubh9JNX78f4nJ7LkMtvlUz6m0JjnbuSUAua1wSjrv20F4J4SzWuWyxvQobINM4zqaQy44EymmS
lW91PmeQVsM5gwMaWSUKc1+X9gC08ITXiER+5UQbRgVsiSfYd9sigoeBO641Sc5Hhccm9KvwosbN
duan0JhOOQBnl3t9xB7omCZgY+tF8P3XOR8U/vQZzwu5ERCplskjDAUzOTpAAiT50P+EQMYQe1NC
fWeiYLWLeCXc8niYD4XP4eYxf7qDUD8AE7BgQEbx8cYUbeflFgRKoYL2/bCW19AyzuJbVX0sxaDw
thx1yMxndRD1+Z6ZETpoBQ0gXrcSb21c8zR/GheDLhg1Kq0AXQvvWf4KB0W4lK60dufJ+XwJ/T2o
2STPNPH3JWpjVDqVehQD3a8DW9a3eudz3iW776duLcoiay2rtNQo7Ag9rqoNXmq/Iqf88X2IC6ce
loEJciIctz/4IV+nK2J5K8Cbht4XTECDZFfe5Nvo1B/BWIB3193s5OvEngkr8+33kS+tC3SOAAyZ
XTLAGf8a2J6SWFot0GpcoeKdkNDC01qJH6N6qdO1Jt+FRQFG/Nw2ABXEONMRiUnWTa7m4MlEIbad
V76TPgm3XslNz2piWBaAoQDfiqse793lsoBdbd2AlT/DC4ZAXTeV1xceNIOC5iTRE0NRjHr6ce2i
PwMAzGFnnYMZaYhOxbJ805t2ohlgyeLm0l7LTb5NAKicnmcHre+/2aVp/BRomcUYXWRJqsco1Oju
u1sOEOsW2QnShmtiVxdnEu0ImNjMOkh4TH9dHaxVLswIx7kZTDbsFElfPpUvvW95xK9u01cBhJRv
rAzvg12/2NYUBTAc8TMkC0b0X6P2bjb2qYPba24w9fv6Rm7zrdiwTRrOrSb9AUWvLXqb+DWQBj9W
K/v9wg1Aga2cUec6MJ0f3/nT0SXTdFRo2pVe5Eb35ih2BlWHpC2uK2Gt3KCXvuTnUIvdZ7ajyHmP
7j4ciAPSQBf4h2av8erm1OVsOj+NZ3F+tbQyBDihqC251q3jaDtVG9smizaqqTaAWD9MylqpWZwl
2vNeAMF9FoOBaMpZFge13yFOO6RTzJtdcYtA3GS6R67acLZcz67AtVsjKl7+bP+EnKfh02dTjVlU
tQNZyanoN1Zj7fRZWrir+HNdmqvvn3nln0/qP9EWSZyTDDbUcjHAGnL91O+2INPuWAiYmy88bW+/
f7/lLw4OMFyABYE9PxNBS8yWsWJOT50W/gAT21ASPamY7OpiDeF+cbkAToDPNxMjlkVvmpkadH5n
ZHgpPGsIOvfQmwPSEg0S1gcXruffD+3jEFlOpYM3GYFXk2nj3P764WgfR9iGH8e17muv+U897LDh
22Px4IbulRvKbXfl7Plz9kwOY6DDEivzSxiXEg/EW3jm1E/8N8woVg/0OfDihwGjZs3tPmj9nfWd
IaCsqdoi+J6tL04ufyqyzRjOBshW0MIJvfSrbG5AqFf6/2n/8vE6PPsJDKAyAuL23OX5OjfGGBMN
kHnh2eS+EhArvjHvhsAIZo/pYvQTe59rYJV52m8KPAZaxzBLD1ufh2uTceGkAt53hkdjHsBeXbwo
rGZkqiL4SG1555avNSk3qpUrJ++lINBux5SDQQLS6OK6iZqmTipI+nolA6GI/9FqFPuHx+/X24WM
B96M/wSZ071P54TuJlnONTD2SsqKWzvOrwB28Mcpe09EAT3oTrnB9xEvDgspAUHRDc3VJR++hFRv
1dkQGEOXxgx47j7KrCo3Tj6uFLQupZGgVAKFiB4rcsllsSEq9Ex0HBm3OtSnmW4bPRr3Q+T3PnTm
vdovfvMnfqX+bTUQpz1OC+i0QgUGb/blQ7BzSVT3qPF4zYD0J3V612tdsjK4+bsstsKXIIsXhYzx
qsw6nEnQnNn24Ep6BJrXK4fRpSAo1KGebxDIVS8b1Clk1AH0a7GRGuZBW8AHiGslxKW7EUReIERB
5Ie5yTLllg7qKH1dCaSn0Xbq/QJCnuZN9hzdTPBp03dMePLl+xV4aVjYuDjHTLQx0bH4uuY7GbNc
tgjpxOCHlu9x9/B9gDMU6rwEPkVY2kiCjAUCkBYLFLk7j8GJWLa5P7V9KNkvMDo8Rv600Z8467wC
esj6tPk+/sUBos0E5TQX/sNL1mJiGFKvI5DZQf0C5bsIC/3fQqM/RvghowSkyQyw+jqHyjYi1CsV
5lBxK8w1O4YaQlyu6UxcSCzwPJqJ0QYu+rN6MRlaB4q/SGO0nXWI0iA58KDeFbt8D5EHw9NfDLGy
IC8ciIBj2OCBAZGBFbJYHGnB8XTREdFOUPPSyPQ4UP1IJ/7sZsov1GSvgBYuJDN4/c3Y/DkeFHW/
zmSd0gyqy3UOYVUo8ltwN7V4wAs4O40q+H5dXDh6URGahXrxF4CSi48GnXIwzhw0D5Sm37qtdaCT
cYqJsbb81+Is7ulcJZ0pOK7HubM1VWFyyLd2iGrLZgwKyJvyNGhe1g6ri/M4s8+hDwCS1jJxUnCz
cssR9TBXiSs8S+/iZLwWPf+rgbL19/N46dBC+4LBmQXRsAsWi8RIukGv6EeSNm1wS+J523tNoCDe
Cp9aLw7WBnemYYH9hhvMBXMfWLhz4REoyps9ZRocjE/Tieyc2+wNTUq6j5AT7ICl8ZN9c6pgVJ89
kTYg7+pgn/jT98O+cKyg1A3pMZQc0TI466RoKo6gaZl5MnN+2FP6JpN8JcSFmcXremanu5CVRM9m
kfRoU6pHuY4Ub7xrg9mDGwLZ2mvvu9vZ/JX/dk+UrWzA82EhJK5qbD2k3Gc9+SnOCe/nPmxuHjII
dFr2mvDjhfsAIdApgLjd7Aa/TFyhPSCtYcKoCvJcoIql5W1Y1vLGrsvAqrWbrgPZ0xHWYxpHh6SG
ipTUoVX+/ee7kA99/RWLuU3iInNpClFICdkV0NZV0GtX0wlNn7CGSaTO7mt5HAPIn6wawJ6fCF9D
z9/gU5qpEbOtdWvCEcAt355cH4vZi512ZYgXP+WneZ5/xqcwujbmccEAr6hNGQzU8Vzt+ftJXBvI
fAp9ijBJJqQBto7XxaLCCPhGJnj02KS5/z7Qwo4eCGn965TNF9WnSNyCQ5KtgVEyKyg/zwhLeaX5
xjZ+tK+c2+idheNmwHHTV153HP51cXKmkuBkmwXpsA2XuXNlCwB/e7yh3Nyu/JqKsOEQGSzxwFoZ
59m5vYi0uCzSSmOxaJFJMJhoGEHykp1o7c1e2CX34gMNKmvCQJm/3uY6e9KaeMpSYMOBwbyAM4or
S/LGxQPhg91xgOLghm70VQTG2ZpBGJBc8d6B1Rsyi8W1C68hQzo5bngIkVpBWSNrp1lxl3OrCb+f
zLP1j0h4FqAbhDol2qyL9R8Bkytb9Ng9JVnnZ7oqUCKZVrbAxSDo34IKDTkZHNVfF6aTR0QmGpYG
FeMR769bpeX6yqq4FAMp38cdiyLIMr2Ept3ISndABmsTz47vYI6zEuHSR/kcYbHsQEuG00+LIxm2
FZ4BKRwOhfJcsJUwawNZnLkwX4LgAxRuPJT7jzlggmNtrnz0CxsI/YN/5mr+CZ8OikgHZjHPRuFF
pba17c3URB4hzzDqCL5fXZemDOIdLnQsZm1pthhLQXrmdhIPloQdJ2vHikO0poxzabo+h1iMBWrd
Zgy9QRSZdD70m7LpRzggRaW+ytE9y/OxVeaRQKYG/B0Ifn6dNRG5EwyUxHzs9AHVQguK+5sJtAbx
0yIhvVGBHpg7uw/L32tdprOa4hwa9XzIdoA5iErf19CZ4WilSHGHOG5dY/E1bNyhrqVtUFbSDi4B
MxJ0VLXrWb1GNr34CT+FXqx6PcvSPBJYjmNd7YxG+anSgm6tcnVpRSI7ngE+IPpAmO/rABshkwSD
R52unNhDB4Ng4tWtqb3amYj+sEb969foPKMQzZhVtSmg34t8vFFD0cS0Qm+1eTLEHQ4o//ulf75a
8KeiHOugUzZjRucRf9pjDYyHGqkjbxJNdBs1f5lujJO19/sJ8OvsX5fIAF8H7QDIlbnXBBjL12go
bpvSgVwTAAtD4KibSPGQT3ffD+n8I81CQqCKoLCDAS3fMIWMYD8o8RiEExt06Heg6/qK/YnXZKfO
22Zz7+ifQMsGHYwIkzRJEci6AypKvINcNtczofzfzi/Ckz3s00Db8+334ztPdxF3FhRF8cAicM9c
LIqpywq4Dpr/r10H27ri1Yb2H+Wwv4OKotxXGxS4PNrfRvfy7fvglyZ3phPBvQRtO/PjOfdpvQxu
NCceKHK6GY9vGGxiYPinWWbiVQMvfvLGtNeUoc+39tz3/yfk4nRu8PbNFEHRJ+PwxiQQUhqpeKSm
tlayWwu0OKOVPlAa2QwQxGYEDddJfvOstb24bFcADRe/4Ochzb/k0yxqbiybqMMX1A/JrnY8S/rt
iYbZTbJtQ3jVXmehrfbquPbaPrP4sLF0PgdebPekrvO0qI2/E0P7LT909zT2IdU2HjQ/8fWNGfQS
+ekeVowc2k7/+qIF6Y2iyzEfZ2g2Lz6lUUU8YxY+ZZFFfpX/sSd0t8aVIPNn+lJBxhghjQLhQRdX
+lka1w326EYpegqpJp8zFxRM3Fi/v98G5wn21xiLeYQ/VCI5qTMvLY8zwgGHkV9a8HbkRxjsekWS
hGxo3v9nQRenJ3G5kTJI7Hkw7rkyS/2vEVJptgFvKAuGI9BvaB0S5la+ct5cmk+0pPDMx5WOjHUR
Ns+7BEIpqPl2JHsslcE9OQLO9v3YzqRF5pVJcZpChRZdQNwNX7cELHUFDu45ij9tiveM+o2fQ6oc
Hl+pnwZr8s+X9jqDVD4Bl3AGPSzOUKVS0y5jpHx2s5329l8iDz8G9L+W0P8XLdxP33a2nP5iCf2Q
/K7rn//n9FsW2FR/m0x/OEnP/9vfttCaof9n5rQjj7LncoDrYM397QutGeQ/OB4AKIDKDOB/8Iv5
b2Nod/aFRp4C1UL0kQHB+W9XaOs/eMijcgdDaYI9P7em/oUpNDbnfBD9c4agOa3jh+HxjAwCYvJn
3BJQ7dqY1tm2oFPyo3aE+e66BT0IKlOJXmXfh2kGdrI+uNkGgvZJAJBS+RpXjJ4iW7KwA0ANncf+
bWwafT91k4R8uuyA4BHCt0VT72pbub5Bp31tmNtWa/INjDpPvI9upxLmCnFWu15ZqSzENWF6sctT
v8/iIsiyCr60pC9Dq9WzAMwUqEsl/Rtcn3Wf5yoNsyp/MWBssKOy/wkY2ptGkA2MeVH7OrxKfaOr
tgP4WKjLc+qJiD11qsGD1GnuYpHc6Z3p+LynDjgOKDhpTD8aVSfhKWjugMJDWk91DeRl4zlpooe0
o3sZRSwcdGm+9PCD3EIXGS7AnTmNPfyp9TycKlN7rlnqbCc7z5MN6USXeDNfvvKTeoS1h5MxaAaZ
/KZlYM1DQBmHnIN38s+YJODiNdyk1yy16+5Wd0r6Z5IpvHOhEn+ogIbyZe7ya8bN8mVkbRtW0BoN
xnZsfyDzNbx2cgAldtKoS0IUaEFhMHjrbmxpqhtoNJu/IBqWQ4SApT3/WTUuJ9uYT2pbiIGgAgVl
KMOv7UY+jtbA7i3aTm9V0ifxXOUbx4Dqk3aQbMjuVW5VxzxzDQ8AMcOEgrgmH2k1ZBbcl2l5nXeQ
9vRU8kHy1VINBDDl3sRTmx24cHkV6KbWuqANjNDjiJURtHAB3MILd4AMIYvmxNyewN3JlBNrXpNH
sPoEfuldxKSvNmOhYkx6XoZtE2f3FhlRQc+N3txncYauEoQpwirt2lsGU0iwjHLzxc4peVBl6u6B
aWM/3LmV6dVaa9yLzGbPaGdPV5quyivWVSDiRUW1d9Pc/o29A4BP1Ucon+HzVjR24aGpQ6GCDo12
D+w4v5JZbG8q2Sc3de7oPmujQ8pk9FLw0oaxtoYc2c77RxgrgndZOWL0R9wx92Om5CGDR4XnQn4C
9p9sesoZnbZ15aiD0CCbpUMNftPRkSmUnTT6UsHf2ack+5XYQ76hguQcCwrOr36RKPKWZnr/u5Ww
z8wbrXw3YN5LfKNObZgVUb4ZS8Fiz8psPN2AiYHaadnpAGDaRUS8KopV2Nt2vxmc3IbddTXzAmV+
m+ndLulT60Sy3ISgLvAMN/XkwBt9GLWtHrHqrsli9mtSpAuqXte2RtVAMj7WpnHDSJkcsqxkQQJr
7IeIwxRjHGPu4zGRbGrYQO9K/PR3nlXxKaN6fYyiUp1ga0ZCu4nNG4vb5QsdY8O3E5sFeAcNV03W
Urjpkkn6lhicWxRnFLRl7NH+U3ZF9Ts36OgbPOqg5dOhnWNMAGvBnOBtcqM4tKukC3p44RwGq3ff
QQ9QVdDBwH0j22LcGtDwOgrqxnepZMB0wtjC9gVu0FAIm215XI+HzGT9lljdcN+L5LEvxI/UhgQx
nin3qZM6oWn3/Um6qtzFVqOHjSzqeieESY7VVPePYrTlPS/xIPSMTkiT7JpUGBE0Twq6jUarSgYv
hV3z3Zg477Tik73N+866m6iU5GqCa26YF8LVt62oMnwRuEFzzynsKKhyeHTGrpm+cJECOmxNdnIY
yeDegnc/vEmiVwGvhjJUONt7TxU1IOC0p8O2NKz8oYK1K1pvU/+H66l+gLfr6OMH0sEjbUEOcYdq
FB/d6gRKhv5S5C29cwpVQw+yMK0d6XJ0HbSBBpNuVgfpwPvc7DR1q1W5G0ggBLjXWmoC7sqQt2iS
augkDMlw7TLYKMIfvLJfdSBIDk1mmG9V0YkjcXP0vQlJNgkcqLekKAE2KSXMSCMS7SG/hgeSreto
tWrU2tcTMW5g2Kt6T+IaeMtA3r1VkxljFwvDDEWWtDfEyUXQQsgyRGvY3iioRN+idg6bIhvv6MJj
Jc8PWCfj5Me9Wz5OuTSugcnlAE8WTtEE5qwU45eTJQ6VldP7viwK22+glW3jhuLxvoim+LqGquOw
5SRjdy1cCEw/IYWThJ3D6zis61L1Ye9Mg+4n8Iu5HYD9fQOtSLvCJoMXoSizn5Us48xXuJQDHdok
mtd3WXtMktoO4tZIjmZW8BNcnazEcztR7it4/u3LTPzpEjIFMFS803Lj0OfpTlMUWTr67e24t/Th
pm/UG5plR2XAbz55kHp1yPv20Dp9IOMM7kDC48NVF6tAyPIIq/qrqGz8Qr64yvJkCi6+Wd1PHRio
WgGTHZL8toopGJvWrxSgiU4TRC33muqHykHVH9sAtiNYInpQErj/cPjYe7VBflrp0IZj9BLD0ytS
gy+hOjsWMGlvY/fYNGLnJjlkFVKCj8/QSHc8p4R/UFuf2kmFNrjYQHsGqM4FNm8PhUr9ooQcn2V6
DEIFpfEXZBGCMsPuZWk41vLQMVBzUeVO8bFZBuoSmAmJghycuZ0ADqw7zUO25We0wlLRfaOZHaFL
H6a/YVY3GxODNYreq3m6T6enNInCqp/d4VFBqqSv4t/KxcqDKLvSirDUnBMkPPyclhvkRYFZ2LuI
5n6Rgw6ePAlw1r2RkHccFfssSmGxbsFOBF7WWR7ksdgCD+UJMKfzROwyA+3ocfDH7g86q0FqPjpT
u4Od+sEwyl99C384Xt3lCexXmkSHs/bPzh78BrjGtBx86iY3jUAWJ96IOR6TGnnCeJso5BqGvm84
qif2XyAkAACiXaGdsrEsmNByQGsqJ9tX+sQ9rRlhBeziJpsG4PNME17Q3Y1Vw+Ndx5XiONwTzD45
XfdHG6OwyK2DHQ++je9foxA66eytrtprjOeqyJp9Z2H1F03iy7jwTaROzK3/dMSuPDNBWhWknZ5s
CepaUFtLqrdBk0mQmGUbulUprtwyN39BPac55cijQqOr81vmtFCI0pPIOvX8MdkOfiz0XWmbfmRP
G9JAakw1OxTYfZx2e5yahQdywoay6Lbmj5VjHmlch9KAtZ4V+Sg277oKmo/ocabF6CKpnYv/pvEA
V1+/jLRd3eFTw418l4+jr5P7uKnDQivuBqxMNAc8y4p/1vbPkjawoUjjQC9wN5gZDWvtYT4jjFKE
RTMGvGE7hXVYNK9MWte8bEILQmQpV16aVzAhb4+RwIJOrOe+a+AF02yaKocLPXamx7X4vmgqGuR2
EZrIi7T2d9GrQHEVpNhMepSgGJgFZu4eRgd6++WfYsj2ZqoFyr5TcFYBYT2onZdKwC4XhJ2YUsh3
IznoygOEGTeW9hjb4wZSnthmjoezPDQiuG/HWihye9P2pd/R0p9QfatjiIFppXzXnFuaW2GnYM9B
yT3l+UYrDrP9ewzdhKl4T0rkVwaux5Mhr1FTQ47ezqrXHgOiJMGH6qP7qpm35b3D6kA36kBihtqo
2hTKOJiqdoMuqY816Y4wT7yBEzjds8Z9KCWobQY8a7IXQ5VB7gKU1aanjhmBlfYerrQwN6Od1dCn
3hmxEaOA1+VzBWaniE8mIKcx2aMAh5YYJA87eBCgzveWToPfuWOQdMmmcfqr2srvYliAl6QOafwC
o/atQwYfj6wbU8UHxsku1uhtG0OEIEEZ4SE14KHxMIJXwPU2VEZ2lxKMkP3QSLNNy+4xStyjHeUB
kLFeb4lXVaitzjT84AHjqUMCwyYCqHJKTb+0ScDwthqoFmTtI3chpwdLxmIivgNP9arOXnTZHIVL
ZjMwyAeVt30OciF1IWOaPSQWRlML4BRsvM204RntziMssJ9TN4MyvrHpRRPA4gEZdvQKJMuzdEHv
5vIEiaN31eU2UAfuceq6xAdlJAfPW6Mwe2naTabVNETrt7ruqWTvSZQfM6pgHN+oDZ8IyX3JnKem
gr9QXwE23zAdR7TcOzn9q4UeM8BZOnL62jYCNvB2NzipCFTJh41RGq887sxrNrL7ykljHw7ecAuC
WxZsJyN3MxmtFaJGhV2h3NvJRCcG8CEXHICObkyYJfjSjm5tyJ74kSTQlRuEfaNwKV8lhqX7mVvd
TZMBtUeRavvGrdgWDIZyl7i1c+xV1R50QPBRXO8f4UHjYpMgcU7wnpm7gGQzGNW2ExTHTp37IjMV
toPrPJiVMXqm0XQBQBPV/ODM8YxO/ipd4xoiJLvWHq+I08M1ejAhE6qEuRVdvpFOtSvKLiRuVAeN
0T8aKn3U08qPjfGXE1l8M82ijQTMgyTNfCNr/I4Lf6A7R48PLR4CtJFBk2o7xniA7MDvjHvNBOUK
z1+76bHNtcxnPbc2E69viQSEzE20B1MfIURta/c1y1rgOrQDSqc7RWLY6tBMd4KRJvw+qZm1N6fI
PXRRLx9m5nfQ961C/Y8C1cBwDIH3Bx2xeJB+Dzo9PJUi3HAGfnY2tSjes9+xZsL2xamZB4OwPwYo
xHZq/ezd6qdi2p9sStkBR/RvxjpMW6eA1u8rbDdVzxaoeI+yFq9gPcbdhnU5QJmlv8ehq3wnJzdj
jQs/n67p0GkbyMG/KOwlz4zL7ZRZUC+NaQB6vtpoTnHVTjIoU/6jUQrJGRWQGyoI/L0c5Bl5dN2i
8dVN6RNEYK5RSGB+K9lja9anCOgfPDChXVUUIbbSRkNtxJ6sLWEjEje5dUu6yxX8tATbNsnNVMhw
KOorOuIdO8pjFA9XaPUGbUn3mf42REbI4mKTxT9k34WuU+wF52FJpv6x1Fi2M0v1Kx3hjxNNoNb2
eMm45gaFptZLhnHfORpeRsS5Yahr4B2pMb+ZHwk1F5pvGm+yFEcjUs91hk4k5GgqjXsMZoS69mvo
u31fR55qMTD3NUKzytMqXABMkQBCGX5Up2nQaTiYY5D0HCBeaT+AEZ/U1j0pNAXVruGxGCnxeM9P
mQsPsSbXRagDws+m4ao0062e5Y/mZO81ko6enDIcFqB29X9UWcF90U135uA+5SaLgr4dIpxTP/HM
9U15PzF+h1LKpk26x0mbTsZoZXgYd892LXfOkL6iabQf6q7Fh2nhvD522ySq/FTDzxxSDmIh4VBa
yEUd6i07FZ15z6l1RaqX2o28pn4dxcR82ZcPjQZDQcUwe3COR7dlV4lSn0VYlQe7VNzQBLi81v49
MWcuJZQQA+zoVpYUJ904YPom3YPUDbQwKvmeONltJvSncap+MqwQz3Wdn6QQL2XGIZ0Bf0zP6bRb
yeuXuOy2NRDFtilPaPDM6NS7KNI3cfyDItvshgmk1tKXhr21yxHpgHHS7e45j/L4aqjB6EayWOh1
AOCN5XpRRgjsaYW9gYiMddcm8fTAAUrdNVGNwyC28Ugr7SIY3Tow46jfN1nhvooYVz4S284p90C2
JhKGuryG0S5WJy3ukkQM+mYoUjM/5KWlbd2qd3+RnIkN5I8MbMikpc5KS3PRapzrkZB7RIGTQujG
RVdz0TixpNEX1BH/xd55LMltLWn4VSbuHjfgzWI2AKoK1d6ySW4QdIL3Hk8/H1q6o25URWOo9awU
QUrKOjguT+ZvvKWnP7uN0xdeOvyynOBIH/9BtkPcQ+fSljcIXu8b+qdhl9bAmz4V5b6sVFosxML4
e7y40sipJVRk0PqPNOviZ6ShLMGuh3ELSfC+zXgamFLv28C8L1tfYN0h6CwekqbDDtbq9UM8GrOH
B2DUbrQf3vc4/ooHF5DisaycyjeYc4DmQZF4mixctZnkjJP/9U0R/O7P2vF/5V12V0R52/z3v5Zf
/L6izLxRt8bQhH8wme9HRCkqgleaeYWoP+gVxA2j+5VY0caEbUVZ9aVUo0c+P8g9NbvUUODKrUuR
WuHHIzk3N+hKiaCxRCCtawiTT718LqzME/W83vnW9CSQQRrCXCJ3Ov1ep/TPicHRgzI1TEMwA6vm
U0yNkpdS4i0S4pIL7Um2HFx85ofGDR98u5DsukRiYbqaSTI2qCjnB/p37BXaI7bUKB/UxItqIGeU
vUqwfCVeOrrgfvxFz87am0GumlGRllQ0EVh9Km8wyQ/bg9VGgmdG5j86SN58z7XldT36QlaTFZc/
WsWRM9yeFC+5Ti+xLNfqPc9rb/JSpx7+0Zr53095grpM5VCclcSbKcVH4b0VkZB15U6p640Fs/Ep
1/gEDUhGH7c41Vba17HLW0eyyOyDxtzCkS4L72Q/w7KBOcjRfIIZC8tEVRGY9nz5KSbNmDX1xSrI
Cc3pVkAR5+MFcu54Qu73f4OtzuEagfUir1JPK9F/1IJsFyjmFtTo7Jd7E2P5+zdnfRgsopph6iVm
6lLf3Zl9NFHzQsPo47FsxVkdURp3Ss7DA5AW8oTIJRfVtdEfP46xQtv/dWxwEKGLhYjICQhuNmp8
iOaU+qvdXs1u+ThKzuIwavKatHExv8gd0JEfBz07SW9iyu8/IN0yavBT6o3a8F2So0dL1DdO960I
qyygnsPOMKTUC1qFt/ZRKf74eARnD7w3I1gts2xuwxFfDU8IE2AMMyit3G4l0W2Tf3Kyvgm0WmuR
3tAg6EnkGyt18De868sw2cU8a+0RmNvHozr71YAX0OqH5g/q+/280ORQizrLKPmmvJPV8WZOxceP
Q5z7cIAjYN/j2Yf44mpiBnDQaJkXXiKWF2Xo32WK9YcQBceoNj99HOnc7tER5hZRSDVAS6y+HMAX
TO7I/uSkvNGoGzpTlUFVNsqNGTobZ9F8XdSZ6MSvrqSCLLdqp4JanqBd1W3aHKaWl23XWPGGkcu5
6cFd6D+R1q4LZqKpCV0cr4urK/R0b6yxffkH30yFg7mI5yMItloAE+p7mlyV3jQiL6WFmuDqTbGv
8Fn8ByeADn/aoBgKxnENzJvCHOtfsi+QgTUPT+NpCrYEnM99LdCai/4XtEGkM94v5q7MkNtpS+AD
5hVlQOQcBWGL1XNu7t/GWB1kVDpT1kTpjW100BPxfp60C8MI3d+flbdRVnsmqaiBdEbpUQkxQCfw
mkoDRLK0LVePc3vzbZzli76514Q4iMqhK70waF7aon5QBPR2su5RpY788YjORoKop5ATcw6sgaeo
oupKXVRels/fjXx8MRSIsbGS/gE50XI+jnV2jv6Otcaecg7lgwDUOZrKP8yWFMfvJKcSk3pjls6t
NwTnIOZRqoKktzoHZmxquzrMvbrqH6J5+mUO5RYUayPEeihNw/sBeqOXoK3qwPLIj3kQDr8lfP5n
QvBmHNpq3/iFlItqlnszPa+h878qQX8Uuvznx7OyNZTVzkl0vyrGMfc4WzAFFGgFGUp/+DjGuZl/
O5LVvokkpa9NLfMAI3wBJHWVC+0PwAT7j6OcHQl8Yew3FQkY1urMbPKyGuWgIL3Vrw1MjnVpy+zt
7DjQogW3gMr4SUlDgy4IJqXwpin3Ch10SyfT4bHK9PPHI3n9qetMHWgY8s7AToGDroaSdsHYZVbu
5ePNWCBijsnsPWZGJViLPLofhNixytKRy8YeeORVhkT7ILfnqrk3qQoa48b8rcC/fy3FN79n9axU
y9DUhD73ml3vUlIJxK9mfhBMrC4uczfcGw7YcTpJEXJBmyZmKxWW0+Cr/UyxzR8zVqg4N9n9qCLy
LUZV9Kj6yq+pjeEVIr+H59OIVLArRokY2IbqV0hrtXkv0S+k02R3yeJ9NeRjMdMQnrPvldRC1uNq
mnQ3ScIENPMgtw+dElP4rvxY2VUibX0jCOKnvtfy55onqrmrs9TYRYtkf1WpanJDl6rX/6D/ZIgH
Y2oR4C4ypbnAznuLGSufK2yhewP3HgMOTBSXxfnmUlCSYSqqrGAO/IMcOFV9U/dOepfvTSrSNuSE
6mG4Th/DR4XS53Ut3wDES3FHQnbIGY6spkvRtPHd3jjVV/jsP6fn7e9arpg3vytXsEltK1ohrugo
zbH6VH5WPgeeZHM9XlMXfca8o1WfVG+wt47h1yR1vU/exl7tE00I55Zu5WupxTQuVbxQIqffCZOd
9Y72jKeH+/HOPHcCUECW0JRYXGZOBMDKtoVXXHi4l3/xDXNyy5CScy0PysZhthVoteP8ZgKU2ZMC
yNjZVEP3MIzz7aT6W9N3Pg7vGqSbFnWR1aoaAUwBdis9fN+f1En81GC5PuVbJKQzUXREYKFcYsBI
Zr6ap1wz6mbWK89vv+vDsTG+98OXjyfmzOGPzICJCQ+2CMijrS5LyScdCIigZcF0ocdWeSHTlN56
L58bB2q26PSC1T81TPKtrDSSsvHqNL0IpOa7qfiHKtV3H49lK8pqR8WBqvumXnthPXrW7N/jdPSS
GeXvp36oGVHghV2Bj8S6upvXPQC2uvF8v0UFoogh3Y/+FDv+FKDyjyDnFud9+dmrzbo8OBGShN/L
91ud47zUVbFMW2qTtRPn1X2Y0Uct1TtUiJ7/wQdEu5QPw/hO5FgzsddmK+y8Uc9DXCYy3ZOH0Pyl
R4Lwu1OFBBcLDi059g7Q69XCVpKx14FxeYOeW24YQt1XBRAdWbuhi3CyJIiDlzNSW7CJYR2sv52v
J1lsigh4iBIYHbgMWTPPdqlbDx9/uhWpgeN8iYQAA3xBdDBPpMVSsxFiS0L63jzO1pMJEdefYNiY
iTPWF73e2YZQ0zzGxG3TkOHsIPGCRRvTEiHRLn//9ibJfU2cfMnTu8m41HITFaIhsV4CXdqStjhZ
issgscAzIIWdIfUoM2AHrZI9iH+HYLhNisBpW3rdW0Wj0wtqCYQLA2RIpu1EptJUG20oVNp3uwSr
pGN0YTnRlXGIAxKlLSG006zxNRjiNTr56al8Uy+qszWHqtfvjc9zZNdPLdDgn8ulaHApWslxzHcB
xJRtSZSz3xMtlP9EXj0i5hItYcTkvUjiANEV/5upSHgw55IEtiTfqL4se+rdOQJ/EN1yKqUsUJ4V
q2WSgsaC6ql4I2faTk/8L3icV7RVlA7VVv85oPey29gUJ7fLElLHExkyEdXZdWmpmhpfDJhGE9hr
qNF/L+gjPnUN8DPxUWlv6UFP5SdUHjH2+CnMx0jakrk584V17k+EIESNN/T6oPEDC0y0qXgzcPtG
dMzoLtcuzfT544GejcKTHxUGgwv7NRV/swPrsZxA6mueZsXTEVsA42YSmvglLnRZdHpxbH/3ict3
RYMBah3aBJS8V8cnSqqpqpe6B66+2E+98EXAvtXVrH6jNHhuH74LtEqnBBOkntqivHkwD8a+OORI
ktzrtuTku8EDbipulL1Pq/mUU9DiWkqbVApRz3l/lgWK7AvpoJOZgsZ9SC6R4dzjReiatujbsPbd
6nevc/SEFw9HzM/p7kBlfx9QyvzUCnPfU9T+S9lJV3KtDraGPaGti+H9by+Td7FW2z0EmT+j9eul
8dd6fjTaP2oZQEtr2h+HWTbyaqNzCdHtWjQBeHWvLj3+ZBQm1fKa7FeUwk9GCEwLwo0g505NoiyW
3KLKkbI+TqK27aq4972gckRnvGp/VvepCynZDnDWylzlAkS/114DVxo3ctZzi+Rd6GU7vtlu2A1U
klT7nlnt1QtkOy+TA61vBSimY1zILBIwrD8//qanT/lFh+6VQEjVH0un1cLs9DGMO4W5K4AW2tUN
VZnr6EK96y+6z4NrXBR36kv6a8v4aKW6tKQVcOcWyWQ6glSZ1zTaedBrKioUZe6FzumxC9xn175X
f/JttfVEr9nYDSvFntN4y4n+5tNGoa9GI/GST/FT+BPAueLFe/ELol0hDC7rYFzkO+sIiCZ05Ju8
+k3a8F/xsSKleIMMzInjaVolIOXk8hjBYysrLMXmJyi97seTeXotkVJQItIhEuJ2ur4UNCHXtDrF
KgTA76u2ZvB7mn9/DkPFWRLrTypRp89DUgp97uuj8agfFtVOwUkvG5cayq4+CK62MZ4zxzRGmW/C
rTZEk/ZcfYRbTs2FTTsB3PnqH+GZ7cdDPewa7+MPeHrCoIYgkp7pOtabXK3vV4kcdFM9jsXRVxsf
mFkMzcdWxPELJk3GVp1kKXK+P82ItWhrYh6EfdD6vVUZI1bdYXkcfwQPxn56Di78fZwhitsfQIyx
Cj8e2rm18Tbc6lOqktZLSVAeDStPr8BOQooQWv/Tx0GW/8lHY1odJnmh623EmIyuKe00q77LWnM7
Avyyh8F6+TjWublCbU/R0IIkm17jybLCL+Imb46jmjvDdOcL34LJ37gMzo2H+xMrDzxe8PNYXaKk
KX3Vl+2xEzN7xmmjM2BbhxeV+tv9qsW47E2g1Q1aaVbIjdccdflprEcbFJ+dqRvJ1ZmbjSAIZFoq
mfBi4vB+dYtgXKe2ao+Ijh8WdWikPui7Ovg37Bt3cgG0X6Rf/w92wWe/4pu4y9+/PXsrqhfLV/Sv
qxvhJbnHYih7rr0f2dUs7KZjei+4DbnD7uP18To568W4qHcqOCNqKHqshyv0Ok3S8SgegptMt80/
5qv6C/ArGyfcR/+pRyqifGh62/8cX4qeeRN9//gHnC7QxeOIJBYpI/SE1vz8aMzloImH42iJ3deq
k0SvC1Tr1s/930/TicSJzHWKAiS2R+8/sE+N2krm4egDB86SCe3JeLiFlvpFKuqtRXRmVFTVJGwS
TS5o0tn3sWQkFjQrHbkqY2eBcoo7rXSDXUYuiyyT6oBgd7Xjx1/ydAFBlINNB14A09ETp5vJ5zqq
8vGoZZ1qp77/w5yG79rQ3I0CAP+PY50d32IAKfPi4dW8Gl/uj81YleOxnRS3reO9Xof7UMn2H0c5
P6K/o6z2e69Kg5ZH4zEUJMNlt1+YwlTu+szEV6UIN66as0Pi63GMUcA5yT1yeUzrYh6Pvc6TX/Bv
e02/ErUt6bmzURYMxKInBORi+fs3u3wuxyFP++k4Q8qR418hbm7Ykm4M5cwZxkt/MTldatM8S1dR
0kgJFUFX2NTRN6mwm5vigiLKQ/rS7HOeAxfqVf01vzZvhI0JO70+eWZrKiZ1i/bTyWYuR6XNtA5t
f7F+sGbQ+UJtjr+/9IixuE3zBXnSr7Zx0dY8ombzqAjqiEaBkuOxVMPT+OIjuffnPv5/bY9/0eR/
sxdPtD2uv6XRW02P13/9T00P9d8yNiBL14DrUeWFwt7/j6SH/G9K/DLoXdY2+BiTgkFe1G343/+S
tX+TCoMvWnJGjU3Gf9UU3fJXaIQgOUPWTPEUETSg9r+j6cEByxZ6e6NRTntNS3VwYBx56nKqvNli
piS0QZc0e3qeouZ1hTRCGdfi1L+rjMgKHnw4lOKDoeNouEP4US9+ZjUAuCN6DWN4r4wwo697bdDq
46x18vg1yuPcul+ccwLXGBBjmDB7RhagMhLrou6TeNjrweybztAXvnQJMz8sPyeKEDa3EiyJqnPa
sUSj0zErTOB/msOo487btnq05EuBWSf7IsBT4AV0MJK5RdoE/mUwR5X44HfpXCz30yy6uRUn+lMb
h01wMCr/05BI46HFqRPvEOl7M6Lr5o5mMSU38TCk0x+GJheN7EwBNCBvVORYiZ25VHpphwJ4TKXT
x4pC3adl2QaXrTVIzVdViIX5MItzKXwezbBHAySSinm6Lqoug3kll/iQfikW0shnJVMLy8HROjKf
J10M+ptMxTT1qvORAj+MMGOCOzOxRungl2g1vMCfNCDqZYEcxp/mNG6BkletoXzPoMpAGtKCDlWx
BLbhVVdoev2pGKpcvkzCtE6/IhkkTY+U0+MBOhllfZDLlRVkEBkNREDQGOm0VPrVIlYPxXmxi0JZ
a8wgntoowNLjckQpabP2oMzckbSbG2lOqC8bRVzOtiGjF3AsxTGSf+iGb1SBYw6BUB1n+t3i7ayo
yRDuaYPELQmSEtaz3dc9nP5DY1p+AZcZF5dCsaHCl2S/s+wb9V7pu8R0ja7PxV2MnSyW8WXSDO1T
PyItcGOKcgwzTagbM/mpdAG+RFQo8bK4EZWpsOhPK1FX75FR0GsYsJ1k9ZJTKjHU/CskfFnIdgVU
3ZftKcG3xtEyKF93YiXH2lFtNTmEdapH89PSelO+j3h1Do2raskoQoyk5LXQ35IqvxWKYI5f/NpQ
8nv8QGLpohu61DxKY8GvhittjMmjJg99+dC1Vo1mQNshv+jOljUo1yImVdqVXsZWC/taHqb+tsZk
ZbwxzBHUty/l0J2SQFaEq07EwlSD7C4oXUQ+YhRdNDX1Phf0Yoq7Q46KgUTioptDpAefOxzIpeAu
7EI9ba6UbmrSKUD/hhKFZNqNIEjtcNvLORDj2VHMOFREt+IRHIqPVFTkRhyPUxomw071daqyZVZO
wXce0br/LZAwaqS+GE9J7emFPh+HeNYRpBqScXDr1sQKxbDqDo9AZmX8Zqo9dHBZTcQic5Sus5oL
s6ZOeB9JGQvEHVQfYbCpCcwBtO5Y1BRKw6lUdukkmMavFIO0dl9XUZg9SpmQwrPTZyUUf6Qm7IpD
iqAlDp8GwgqfS0mv0j/6yBSFW2PCcGk/QzPMrvUglZM7QRNQoXbqMkIhwqyqVrue/DrobtORjPC5
A2erPMFSk8cBdV6lzl0rNkvhegwLOX4UhILFYtJ5S68kvx/En1ElF1Bj0yKJe1Q9ojJydZ8j6DqJ
VKXfSWIqxddw6CXhoPiCyLk3ZSX6DINepseuB9TnziLwe0TeBDlD6l8Df3mA/t5484yKQ+8IFCKb
h3wWdPUFJqgwvZiNFJm30iJ481IV4WA+xo1aqrmNmoQwXXHeiX3kIQPb4a3bo2rzIA2o6dwYmWh2
xwRv6+Z6sjh4b1vd6OpvSpDrwiVZYS5lrtHSR7ymSTUbV8pgCqPn44ho3GWkeylU9yaLI5jvTRnc
h03XGz+HeOr9ZzMsrOogW+hQ7EV5RswjiVNTdaNCTdtdkApQkvMMLuoNG2TKjp1S9kjwxEI+4u0O
Uz/4rIlDnR+0eIhHD5RjN8G4rcb4UoioovCsQoXsqzQ3ht9RH9WK5raPc2jESt3FzTE36lhwKzmR
tdtRTzM6avnQwZ9cpr4Dy3wBhTgP+GO0XpRrVe8r7SLVlLm9TOeG1pGgKaVxC/QhQFCmzyOO7TaQ
hPEC27Por67O/6dE/8Ib66OU6PHX9CP8laa/mreJ0et/9GdipOn/5lUJJISEG5MDsqT/JEYqf0MX
E1QyitY8C5eawl95kaD8m/aD8nfyszxL/0qMXtXTwBcvNTZ4JwhFm7+TGSnvs3M6fzSLLE2iSayL
NMPXzY42itnYWVY6kviCFNZt7mfzHm2wJymzvupib1zj8/gszpQBxrjS3bCzvopodNlTXqFxGoCb
K+QjFzktNOUetRr1Jm/869pvHKl8QIHItAshQ75Tyb5G5nQEI7kfR/FxVoWv0ti9JHHolUZ2G8r8
P2M5+VRP5dbLZ3l4/p388fRARxrtuFcgK7Jz63rhFNd40qDM4phdAiU/vsP0x5vk4FDJxiXuuUe6
6HajqV8oiSx7buNxorx/si7xSYlBauBfaihAt5X3yWc813qJe0jgIFBWAw0pHlHzPxZCcZNYwZFz
/AKh+H2vaVdqhDu5El8oarkDf3goC+1LlcqXVscHR/IpzJqnICiRujmGeXdIs+RbnIdfa52rv+ya
a9+Y/mialFM5cEar+qzq1h53lJugCrHpQ9FED6evUFaRbPnjzbq/+/NrvmU4vg7i/UcGuCGzLEHV
gehZw9+jtlCnfuwTRwaYPAzat7GSApxfSkSYBiP4HIbmZDc+4vfweOcsPMxjsev6p0IX3RkP8xTV
ADjzqHpCgZ7g6aAmbacm8Iy5RKVfBaiJQkKVl04SIztrFDeRMn0ejPpQlcbeN+/L6nMa/ZQR2vl4
ZO+fDsvs0Slmayy4bkob63dzUksxanUMLMWBpZysZ92KDompuYWCFl9KihFYSIH1GziVpY+6+p5o
6+N1hKAhsKK1Yw/3aQxltU1Q9LrotU8y7boxnvcVlzqM5cxSNzoGr0jrDwKu3d+KPAhEvSZg3Wmu
rLc/crk7KOb3tgp/TVmPSkrhpCOiAxJtbbW77jN0wKo8uOctVe1av3S5m11Nw4VMi+xMRO6bU4EU
x0uN4mcSZosWD9kjdN5qaF0DKzHK+3ZQta5klrtsSp5Fi2sKGZO7efqMnsuFaQ37shruKsEgmQ12
yEPtJ1lA6ThVD1qvfUvj7nvYW7cIZxzEyLTVip53qru+sOW2fbqHzbfToayKW4Y1Nppp8nVGegD9
F7lLj/qkHkhaNk6r98WgP5fbm3lXVvWtPPD9RJ0IJGbf0SF3LZjdNd5JHy/q9bG/LGqdpa2AqKG2
tW4iGqlZtLGaknpLaKfkqLpa9x9HWHWg/hyIDrqWWwo5CMpb70+9KSiKITIzWvU7aV/2F1bponXy
oNqTa7a7wrz4PyBozw4L70I0O5F3BLX2Pmbti+mMSmHiDHSg/fywsOURVOw9upWDi3Bh1KLJY2/N
2fK/XW8dzj7qGAYH34my+QwLsZlCvmbUz3iKK18C03Bbsd63mXWok41+1KoDvHxZLjNwQItbmcxE
rkaZlCiUDBPmZ7U7uto+x6cJoUfbOhR74biFhlj1f0+jLQfVm9IJ+nxl0BdEk8YXc2QxGqjl9fe6
fhPV/rVuPAsoP1XqzxrH5V7u9uheXZNdXyIh51XIB9sRctJzLVzmMEk+XmOne+X9h1iO7jc/zTJD
YVKQxmJOr0ltkHYpd1bx8HGQ053/Nghqwe+DBH0rVMO4fO2Gy1tHohC5Nk3+mstbrhobEwtybxUq
CRpSCUJpE1kIdRxMP3PjWUF+bBx+GuPXKUAYqXLNkILtUD+2Ubr/eLCbP2F1/Ki+WLezvIw2TS7D
WXxWmwgVVZa1cBQS9AeLT2V4L+oXUzvYdbnxrVeYyb8WGy9uuhWkzSfg46Tp0IuaCZ/isaZdxhhl
LXL6yq7/tdWxXltQ/7mN3sRaDTUwqaoZ1Koc81r6kdxkD/LOrzAkCl3lWjHodY04aspXLUrov1SQ
FVu9mdNTg4X1Jv4qLaxwxNITjfixSaGhRTBthhGSm/KzgQx7BH9oY27PbhdgQLSg9Fcbz/fLq/db
tTJmAjY79UIr7PKuckI395SDuA+97qh70X4L5r9C5jCj7BiwQLIO2g547zr5LvPGyGU1ihxrSHgy
j9/1Vr1L8/Izz9HQGZT4eSoEe4ysx86cc7undmjT7h1hUEHCKDdF8E8+Askcbyt0p0VwHoBK3n+E
IZTkEQm8EOmr9CE28G4wU7SJhnQ/D+GFACdJB0QkSuUhjMrLPM8OWGR4qNzsokTD2LXfOM1fe8fv
Lg/K5SZUK7QEVH0RIHn/g5ps0KOioXWFhNEO+mWF4BACbaNpo/Tq4GbhNWCEfaW020VONMr3tYiC
FYdtqnm9IDiTaSEsKJLf45rXAy2m1mpE0tEfh9u0ix4jKbET0Tp8vJpOVi8/m1fNYtGDxt9rxf/t
2TuZCfJsyHs6c74opn6JddioKOk8K/lvHwrArHgM01gAiqvAGXn/hdBw0quGQgYKWt3NHKWHdsL3
oq/uNOuLVYd3o9HsQoSmtEa9E7N69/FAtdMVA8proajA7aAhvm7+R1WYylI1AG2stcs2yvaGwvsE
WdL7yEJtSVBvChh4EZKWhonEnNgWtD7RnqhkZ0jUHW94Bz2b50rBzln5lqZfGnzNJh7Ig6XaSWp0
QF8ru80NW6q9RqNEPmuu3gnXTd65qtrYWfo5Fr/6xrNkZHZqvcjxj0iCLQnOzqy4J+pDr5lIRmr7
HpHg9lmAyRYkQKMNrxpvQU0/oV4qGHg5TqObTvy7AFa3utsnqReTROJFwx6oN5iM1STVgS9GhdgJ
tu+ji438qal9lrvyMgHzXoypa453HfZ1UVxfgt+xceDaJbl21eW/CX1aTpz3v2R1ridBLXdZxy8Z
HDY2Ooevzu0oqDvjzsAn4fD7N8kq4moLW2MPXqEh4pKQ5RFIbcSw0e5y9E/lPt37RzR5boX78VN8
2dUXSHxuc/tO07TlNywLFYEAkzbX6lybA+RvU78V0AmPSUTlyJUEsPFC6loI3yninR/fSv7zLEc3
caY+WeJwSJHgUyr1MRN/hYa/b+XZbpCx1gVz47Vx8oSmOassdFLQuxx14mpGlMrPe7FHLKoNhOM8
d+ietnYfh8/4Be7EcrjVys6R23Fj555kboS1wEQvzymEl9Zd4dCMg54rFr36QnFCTNHQ+0X6EHng
YOOxfuaIwEgCfCKodvqYa8BK06d5jrAwEpXTYzQMropWWqIMG1FOn1QWejPMMxUWFJhOALZTUQSF
WluBMxVis0D0v/nzvdF/LiK6SlNcOH7TfksscyfV5WU2zLdKm36uM3EDA66czif3Jr9C4WHDlbW0
jd+d/WUZtpHhh9xOoys0FM8m5WrUE3caOzcXe3eK4Y+F010i9Hs/lN0U6dFgAEEUNXt9Mu815Zam
mr3oaaqho8iIxzeo2h00qCO6caAG76aGsesC/yU2UPCRpb2vDR6dnGMa+i769re1EjhZ/DCGQLHA
oDf1QzT8sXHyM4z3N/P7Ya5ePsYsCiXqiRE3bHdEetBFex0l/Ghjd6x4n8uB9T7O6hlTIa9QRBMp
UhsgtkyW0ZeZM42zXYVPKLDG8vcoyfdGP15q6HcDIbpB1/IbQsAHQ7M+5/Q1VTOlE6BuJIzy6Zn+
7ofpq6dPqJl0d4QlGx+tJ5TPdo1ykVvhodAnpj1GfhmJW+ScEdR3kWK3+/mhKn9NzXNHT87Ou/Ai
ixIqNlLghLpqz7OCCmH2lHYpWvkzB03w/PGMbX3KddEBbzl65IiBvxYA2OnDJ8kub/tL1ZZ/CJjt
Rvv2gNgj/9zEZS+H/AerRV8dcmBcUEyeCK0eIo/qd2t3h+JQe71THdOd7rvKxjY8cxy8n57VtZNM
Eogrrt3XwfZXiLAi7b2vveQYehjgbXN2z+57nQcEFNcFsLEKKBtJlfQq+z49Qkv2kgNStl69eZ+e
n0VcYLgr8Dg7OU5100iLUDBCHipLgaNxaKHTtEqcNnRUkOZ2fRg8hZ6CIxoQsX+TDP26IamuLCcc
6EfymdW6NyjNq3VtLfGH3ZI+JPSgXZ4kT7KNyPr3LfrC6fWxPHhRd0RXn37Q+o2E74vV1jMA+ky9
8MObxjgg57yxM84sT4RQFChJAPRgfa3mTlA1AQ9nZRnTtJu+Tqq9PK3DG9MG2XAZo46+UZw5N4tM
4EK1gqcABXI5Xd5UZwQ1B3ZTMosjBriNHrhKMT9jFmDXpuyFoF40mR78YIcIpipN54y6v5d8eS9H
VAgFpOiD7H4wCkQFspeNj3HmYHv305YJefPT2mwqm7w1/1xgc48HWnJtLe99pFT4HlUOt2GzSng2
qCHBMFh4WiTL74MWY50Vgc/30E2aGLXglpsn9uvrdXUIkegwj8C6eZUZq0Oo0utpHAR2aKZreEKU
bto1Bz2V8RKwaJ4/pkHsTvll3T6GCGxPSevF2fdQxemnMI9WYF6L1q41ZUc2Xqrcot383Zx3YZ85
olowIYM9Wo2daoZXVBqGM+IBQUELw22Uw43+JakaYSc3nxUlPCTjo5Jxr4fNw6T8wLDElgbRxrx3
H5ObWJ80Hrjl/FWlryHFPzWKpfDKDor0JGfHQbwaahMWUSc9hkXnJLoOzsi6oPnuyWGBympx3acj
ash/KN2I9r/x8PECWW72jz7jarOUsgriRUCiXYUfPMrqVeHrpTNxoSiJjnMLSClsnLaeUKf56pKl
/j15qw2TzOYoNqkQOuGVfsDB/H70tBszdntbpXodOPOveLT5Xps1mjPnz7vAq+0glpLRwFmhHOOo
FzLnXbQTnNkrPd70dnlRP6eHf1CHeT/Y5WO82YIq0BQJoe3QaV3lR3tUPNinxu6Hbi83CiWF7Ptv
O2MvidYCgaX8RREBtvkq0WraAZgEHjbOhBRrHX42I1wQEBc35vgiNHE9kADzKRvn4Kvq5Mli+jvq
WuNssPxpkLEbcvq9shdeut3sis+jp5d2uV+ojOhr4AzugCBTfkVu6qjX1tPWDXNa130/dGt1+FSh
ZI4Y6ywnHiZdgRN8VY8qLYPuqQam5FhbdKdzhx0PPWj2C0GHNsX76RUSrcZ2iUG3rmbZo9tGu9z1
XcuhA449jYypiSNsioqcS4kAMgAC5ntjMrl2tOWPfXnslsIiDSC6PxTFXu+5zlWc4Ed5KDauVfnM
tYquIBAOJPl4mr0+ld4sY0Pry6qzlkvuM6Dq5Gb61B36S4Hcr33hjbvzbUTRndxRjr7EJANkfMwP
WwmLfFqMA0T7969QVwlLxGNsjmd+hXzwD0FtyxedV5G7RF4ITQWTnIv+pcI7x52uMnT93faQH+JD
sq++k8C7W4jv0yo+i+3tz1ktNjNImr5WX88T0Yl/lnvEZK6qY3+/nZK+clHWu2tpuxnQnhF6Eldv
0cbQh35smXGsmURH/BQ6sWv42JnWf6DYbic/8otgv6XCcj6qCUaM40LXcX1+v7yzdhTLeCyo3R8V
2tFoESdu4eSxo9rB07wzvnUhbA4FrMs/SPphcpAbLxQS6Eirq0lJVOAkFRsZ3Jp5kNzydvaWVkW5
SJsus7l5Ui9jOfnCbyKuriVJG4umS4kIp4DKZu+ltPHTHKo+5kH+fuJRmCKDL/Gq06PxYArZ8ePb
+Nw7dOkHQW2naSNBCFp97Rw3RiOlZq/f53cVylmzS9Xg0lCP8o6rasfT0vHdCLLvvIvqXfPULv61
4YH84+NfcuYBtLAnJLga9M9RLnr/Q4DuiX2l5xF2ct95IrmJ1uyAVh1SGQsXNGaiAoGswnL/h7Pz
6m0cWdPwLyLAHG4ZFC1bzuGGcHe7mXPmr9+HXmCPWxas3Z2LweCcmS5VscIX3vDzqJ/A+m+f4Ou4
J59AyHOkIACIOhN2kKNcb9JRXGf1hGDqeKVho1Y2ONwIk+cHoav3na1Uoj0awmrEd65Pi8D2Szx3
lNGNRgqieeaC5drNIgmA8CpLilcU1z1IQ+NpNCmt67eGGh/ipltrUvTcluahjGG4telNMxhbqLKe
L052RJUGILjdq3vaJtsim3EciDOMSDK7biUKYNG+j7Bl6RM3lTMI2bJdRM2rKja/h8Jc6dHfpnvV
0RIgKXBneXKrub/CSeJPYXJtCpMjDFjMzJYdtco+DmsQoZF4W6uAumOk2AGS1L5v0z1ZG1i6ZKF4
WwiwXcXf2II7taS6NUVOedGYWgoPmM/AtX/I8FJoE81RY9U16hk4KOW05gYLpeNsCi8ZKJewM70w
eDIlC0aAspKRoejpDPqSsZnLo97MGE7Fh0gfnAUhnMD/tvKchsTvlH9r1FiVsrlK69nNyvIm0/5Y
vebNdcC7pzmJgSjaKGMnhQuUHLi59As4fDxmjq+9jP3g+firDpZ8M83CLzVIrkuTLkCq42BoDR3O
hJ2HC8R1qwtHHVOvIcqeE998EDFrnJKNlcg7hPsw7knaQ4+dUof7g5E1aG1X+4nUGUV/T0uKdx9v
il4NDqEOIqsWtHWAmxzIXVvEHvrC7j33RH7dvCfR5ahaON1Jn6FH9TR5vMn72MXWSFvLrlJxTV4q
xWjngg+cZbUFbkf2fqqT2hqJEGAyH+IVsfVZJSwzHcH/3TcHq/8o/WId1/KmlVu3Xm7uyUB9snzI
ur/tqLkzVolJ6HuaqLmGnG975Xcjb5UmQDESC4TqoVciJ9KuDP5ccRKOKZYIzfxstibJy+9ZUmwB
l6jZp9sAHCosbq3kRWtaOwPZL0rXQYDRNl4vVthv5xKkfhR6eYxnLBxZyRhQ3MuxfCx7PBIrkrZ2
V3NgL3yQcxf60qKhlYaghnpK1KtUI89ivfvvWBBjpwMwYlu6lVfFiiT99efRzn4LqsSUxo2lMXQS
C9A7bCS54+6e578yAgnyJXjl2ZiPegZUVajGcI1PLseqR3ILvAwd3TfyMouGS+h2NNQ9emIIEdmh
dylhOpMe0g/kmqaJrEoU4f59BsDylmNUsr90/5j6s53jtlk3e6nMtjStx6B0f17DcwEVA2oiQS35
IR/u3wGFsUXJRu9JIdSPCcqRrBxnf9ri4+pUWuX6Q3FTWvltPYmrPuouPL9nvuA/g5+sr96PelQq
bBc9uQ8H6iN0IS/M78yORDIAlQ4VowcIiifzE9UoFky9XXaktGpsY189Cs5vZVfv6o9L7iJnkt3F
4JlWmYZi1TctlBabs2jQqtAxi8bWh1fsiLHiqp0LUzo7zAI7Xohn301FAplqCc8Sd1AdFehs4qkW
a3ZCoKp26k7B6yHqjJ2BL7GsBYfZEJ2qg/kvHLUuOchKeqHk9f3nwF9njRHcWyKo05ZNU0YiRs2U
NMX6KWhvuvne6i7UL74Daqx/xzjJ+cYSFKtuhVxw63GVXKe5E8FuVt30+tjvF+GsYbVoNIgb4SG7
0S4Ext/P5DI4ip7oeRKTn3bpi1Eu5K6iZCPpIwSvZK3ErTdbgWdqo2slw20o5o8XvvH3gs0yJth+
EgALmuLJtkWp2FchwJBr0PcdH6pr3cnvzdfYFZyMhubK3zeAWQRbunAiz31Muo3MlFgUZ5nTcZvM
KvqEuWJgzOP2t/c12w9S7+fpfT/3xvK9liwD0BA8qH8vnWRq+27SmF1J3SuQPsA7Xzr35xbw6xAn
O6a0ukEOTXblp8OLcFiUSkLgwFRFRuwa0nIPS2/TRKtLGTMYVH79v1kNs1uI6qSqKKmf4mzHLojC
qVhmN8kbmGNuF1h2MSTvCHi7GPLuRtyzBP8gpfmftm23Lf52aXtfzS2+g4Ktin95AbbWDFzHmF1s
yuw6wa89x83Xam25N21jTom9uyOq8E4DVWdsrvzJXFdJdhUPimMY61LDu9PHpaTamzm0zBicQJjd
pGZ8w81y1UuFAydpV2rZOpK0Xa7dgMteZ3gfgzLN3sJR9+I8o+2zAFwfYT+5daU7TZiscIFbYct5
02CoVydF6sSYFGti+GiV+W3qP1RUT40q/CUvHq5yjlmuYt2a/e+oS9FGf5g4u7NlrJNwXjc0Wkfi
axwR15R0NjPboFTHXWUMdomFR0awHuPVOnXZJk1uk6S1DVFx8wJjcWMtqFFni3BbA9RdJ0K2razn
d3FUrgUF892ptPsC/7l49Px59kgEVoIkv4lWuivH0a2HdRse56DczcX4NAe6a6oPPfoMaBncJPg7
z5joDpg9Y0Rp1xMuPYAIcuAvViBCBt9pZvCUc81L/Beaf10I2jaXjinQRQzl15N0NIberdXW9XXM
xNrOQ3ViV5JjNRE2jzmOP7iEhqq6CWLB06Vg00UVxrPqOke6EXf7/ST7Tm/d961/G5jvnWnZobzW
/eZX1NeHsb3T5GM7/A5N86lWroYcyFL6OmOUaVnQvlTgQ9C5IhncgKBv8J7elFZ4WMh9wJn4iboz
Y5rYWuJ1opfruLyXYOBMQe1o6aOse+CibDNUnbTDSY2odLRuJpwJpRQOKZZlMdGkmFzDEzHf5bi1
lSJGL0qzQ/8+yrRDG0TrdpAcaMZXpfLu99jWIYWtSnurNZ1waD8XslWOpn6LN62TwXIr3wUAsGJN
Lpn6q6S48kGn5/4voOSkezlmmPpWnGUnS16CurHj+dEqHpUSei5lv2mxlFE+NI6GmZRHNaNaEUeh
m8byS4GFX4uXKRAUAwfisoSKbFgQLyGJBtRUBv5s4W3Q36NUXuXBsA8Ef50OoKxQrmlnsD7dXhjR
TOb8LjTBhL2UhK5YsS1M02n0P2HBYaoLu6ufRTXfFQM+mUmAGZG07apbqxbWfZ/SUnzLfHMl+wmI
+A7bQssetMhJpvBvZhY3QZzcBY14F+jZI7TJR2HAZ3w+Btoz2nWego2pv0jx41PphIbuZlh0iDRP
rKpbYaW2LsxwNzfvLVACY9JuilZw8uqpSR9MNB6b6DELM9jnZHXD0kohusTJWWsRwtYely//+QNH
8PrkkoVuYCgvu3jwrVo/P4hivcZmG4JMcBiC4lqedK83wnVJjp+wmcox2/dGsDXbgzFuhFH8O/qA
xvXhrqzqbUxVUG77LZoJTsSDlRqVM+QBee0Bi3PMT1u7nutrGbP6HgPlQEO8MUg8QQL+MWVOP/er
UBJXcK2dRgFiFeueqf4aUCCUxd6Jh3rbyyoWWq/pWisOQNZGyhOEP1pQvcUSHQ0KAEP5FLa6nZNt
hRM42OQxw2hYsXIvk7HsCYS92SLSgmF9NppeWmE3mjwE85Wcv6ZZeTVLsROI6WOg+QdsyW+1/g45
SX/C1DknbwM0UyAqOaux3Su0sdA5Nwbch5WogZIyuLiRr2Tjbw6eLixEt7FoMlvYz+J8mCX3E/cc
uNWrUlV3SaU4o2/aNbWvtKvWmRkdctiqkyHvQv1VYOtkiAAE/IGhuGtKRGz76GOWFp++aFsFDwFd
RsW44RaHysT+mm+SESeuInrtE/No+piYT/hKK9Z6miV3MH9LLccyafeNGNqz5TsV7tKZX91JOV1L
I72iLuqK/P8+yYeiZV6loIMk6Mfe8Okly16Y/1HM9tcw6JCz3oeW5kp1K9WoexM+tJRtJr6Z3HCS
J82xhMGdhWYDiXUVxa9qLyF5kK36VlqbrQg/q+HULnUjf9fjR26PgrGK/b+tCasrpFM/QDQWZAyk
fBeHmvUkdh5W6p3CzITmwITdBptOSwNCoKWe1QSQjSWctn8VcorDpvSOgKWMObrqDrOGKP9TNqEF
LMMmmkYvqxYsyoPhY34YTA62t9djDbVkYmPrNHPC8GEQlo0xb4ZSPCi4eZqAg8xyuErK2TWUFSw5
J4A01iQ+/cv5Qsh0pi5MVEEr31QJtgHzLlHHl3aATNJIJYWApnYxgV3hEbyO78vWhizeIFAmuzXO
yJpziYByJgf+d9yTblo44HtWy0sgtTPXeMk9t8Qg94ssJ6jZD0GxL1aFl5rrSfwEinqxAKSnhvbH
yUxLv/NLKaDG37q9O26lTbmfVvoKAbYLa3omRkTnetEQWwRe0IT6d0lD6H1KUtJJkrEcL7LrJqJb
jV+DqV3IX743UWANQailcERvEFu3fwfSYXm388BASGS6FgAaw488iV5CLOluPDaXMsTlh39bwS/j
nQS/qAzoWlMTxQttvMpLbmXcJ0ahXAVR7uTN/KhFlWOBE86mY1jWnqAP6JfETpyozzMPohZ3Tlxo
d4nSPyPd/f9a9v+sxsmy602fFKXMrxvw6c2FhwpcvizcTMbtz1nGmdoGgyAZBUCEauo3iSoMHtMC
bDRHJnhXxHs9f5KhnDQZwYt1ZRqaK5goIRfc1fGFlPFcwgpQQlUxIgFhzhY7+eK6Wk5Zt5TVq1UW
xvdGXkJCTogD+ip1c0G7VxVhUyGX5wyqbmvEPfKYb9VefBQq8VjI0WNqXat64ljZbItlgIvZy4Xl
+V4aYXmQRV9QnwB4PlE2X26UCOyqQv2bckW88dcltS3YbRT417RcFOcymFk6e7C/DHjy4UMJ4FPk
8+HNQ3TXrYW7btU/qZv/RWPp7AFQUQVifhKChCeFpbnIhQpFodAJaqil2Z3SPAAMFeSdEWqwTEfu
TO25bB46abCz4jfCG47VWXt9vK7laBXAlMgTVF7NVL+wJz9hgt+O5pdfdnK5FVOTxEhQUI/Kn6Fl
OGJ51cLQ0MrKMbQ7lWh3lCU7rzsbRLxbdpldGgeMm3ueM23UV5H2O5Rfejm1QU/aYSsuAjW0CY9T
cRfXpW1110YR2pN11/C/SxTmwX86vQzVCkMvbZjWltCQ+5muEgJbxoVjxH86rO8MX3fGaHT99r2J
ecFCeIb0HwrtLRLfGuRZg70eGPyitU6h1ZJvcbSxWWJbJrmguBR3N1P2JkNVvLBNz+4aFA4WyWtU
7781RK2kLZqS6lYY91fdiBJnZT3hinjVTr+suLoz/eFhTDoHuNDrhaHP1CkU6nj/M/RJNWRSqcPA
MsDwdrrPisIbEq7UbnxpjdtI/SuoGJ6Pk9PHNTF57ppV5gZ9zUJfXIOzPwTsAfYFPIjUFf69TmK0
jGJ0zXkSC3EvxcIRv6ytbh1DZaNF1gquDjJEg91raGGaPaKvMCXSFjJWfMlx9XO5v23gLz/l5Gar
kJGRUD+iGgZFM6cK1SSFJw7FXWQgPQi8BlWATac2a6x3aCpWt63SHFBvgLBfO2porTV5FU+aN3Sy
jSXtlRXTR5raK3W++/nrnX10EdSkzARgDeeff9esmzjngc/11uavovWi+sBDcpjixOc01tyfB/ss
WX1blkXpApCVRFn25MmdBew0UjznCFra2lVrIDlLQ0oxbVASmyZZce0hqXRXuGDVLgUyZ9rYWDIQ
FWJ5BZrqGxXOnMA7jQ2jl+HdlHI8A+XYAN2vSphCKq3D6TlCekpAGyJ8RIjnzjQJaYlbe9QPEmnA
3Vz0alV0p/Aa6ZmHbLYc6lHXUXMIsVv/ea2WK+50qSQcs2D0GCqY35NTlcxRaLXi0lURREC3gi1o
opsol6zszkWuCn86VH+IZMCgTp4b2lv+IJYTn6R7Hqd8NeeQoPJpVxjD6zDUdiS22yTA+KhqbxQR
SSkkBu0cTsHP0z13dpeWGNY64Hjoiv27D5WozLQs59uk3baQdDuRL3YElhX7tqIL9BNJeUqPp9Xi
ruEOr1WaOOMqbLbAmtfN4KSTLf2d3NohMQhWF5E4l8Y8mRauapGWx3Sqlih9sdBGMQyegQfczO4f
KeNcauWci9YX5T7sSUFEaaedqpL54+W5DNirXgpwwCppewqLO+GFDXou1wJXjJYq6i50xU53TivN
cSoNgDEGJ5oda2Oul/JxRaE1syk65F7r6M+Ba/35eaecwTUvFp8kCYtYJ7LAJx3NwIiyyRc6wgFE
XBeMmUxty0u86DZBiO6aCtIW0MV17eiSZ15gi+pn7ks2uIzPKHY8YPBPIpNaMGuJ3DVw0tS0lXgv
Z91DHHOXVC+FIeyzDJiDWFZXehDeCgbFzDa/tgr92fI/mknaBSNlI32w4/SxV/StoM/2VKhO1wCP
m3aRVTpCSC1ggVYoqI3k6YisR/qhVK2TKYEtZC1FFmOFlO4uDoN9po6HJh0dMVHsJEB/M2pKSlrp
XyMS7kIpgzMP3FEcvCqzvKw/kr6V7auZh49pMT0jM9zZfYeRnDbxr3WG3Quia8EZiqkwZMVhkHK7
Kf1tNj5moOvkxr/Jp8JtqUOM6dPPn/Wz4H9yPJcsgIuIv7N9Ty48M5lzf9KRBZyC7CWco/WU7Ayh
AgIs2lhWu5re2qaHcAniJtOtVppuA3ASLBQ1UdQDoWFoYUzHKbeNstoF1JTEMfY6RVol5jsydiuz
oCplietUNH/7oFqKSnIGw3R/nseJLcFCXjCoPqANgRwnc7FOXlRjWPQOqzpwAKjtNdQDkVWarvT4
2AfzVsgkW6nTlUA0KzbatS4Oz1OsuD7lpFimwD8I90OUX8glz+V4CI0QF9FFsvhdJ79JT8y5kUuu
vkbdjVgEaaV2heShQy/BDROJCtXwxhthp2q6LZPg0pJ8vwVNXCwZlloFsdm33mBU6UGEgzE1vPSh
sGa40tmjYhCVpuYemuDNLD/U3QBm3boWYnNfKYDrOOfOhU9zmsvxUUDsLcxzcjmgKSdbLE1ra55L
+iV9+Aha0y5Mldjj1rRmdxS9onYGooJAvxOCvxQiLtyXS2zzdX8zOAAJnvTP4tQ3WxNsLeXanBlc
kP6o8uhUmWFnw702v/uTeoNS2d3Psz29qU7HWxbjS+I6yohsomdBc8hqthno0ypDYJYsms4Bh/7C
7JaH7KfZnSxtIQmQm3tGM+I7P4RCHV8Y4Nv9cDqf5Rd8mY9f5ih6SowQJAoXmxbfDZP1IkJjpMR4
DHXrXst6z1TKl9ISV8F4jIsGl8sbLZ5tRGPfJkm99sNnqcP/R6hXMv7KeYDeRP+ujb8H8XaiE+fr
mdtUnWsp6WqqJSedOzs3HsqsvjCb02f6dDInz4he6zplDiajSFexeTcNt3PxQbn35y1wdpSF3Ij0
mUxeeHLsLbB2fbz0BxVaXiSNCHk+AmVzS/mCkdXZvf1loJO4PgDVOFqU6igIpLBaHqoy2GZYlprR
QM0Ywsglu4bT0sXn+n0Z8CRqNVt1mJi0b3c0CRu/dBQNEfIwwE025r7tIKbNK2RyL3y2c/MkgFw8
YIjJv/kQCH7Wj2mrQ8qobwxBvMJYdV1JTxZyWHlu0fE1Nz9/wW839zJR7gzSeol0Cc/Jf3d9IvhF
VpQqMDmE2Sq9WFfFH1VKwQKHm8J6inSaOcXf2JqcoKt/Xxj83Cp/HVz+d/CmQKY4EICwqutYdeTd
kNrNO/1ON77JnNJbV/SCtorTLYFeub4Ua31LTT7njn7VUsoHcn0qaafU4STXqIWicxPfEdlU9lTV
L2r7VEax1469GyrarhZrxc7i+XYqw9coavexXlzgfZ9bBmzeFi8qEpNvCur6XPi+XMW4JykohFTB
KqhV8KvTZkh6p4ji23qQMKVLVj8v/5nTy6jUZZclWDTo/l39tG/jxG9QgzUm2Yv70dXFo95TDJOT
Cw+0uXzIf25vCjif1ESLyJaNdnJR5H3ZNtgMmnavZ4c+iw8gJl+kWPkI4h5+WEc2XgfmHwQCbZqd
N3Pn3xdjN0AAz1THAsbhtHN5kNP3WaXCE8TXitQoaz8OF+CDBgCnyN5G5DIKeaSPTLWNO6kvtbcW
MehsylzBkK8lZWn2Shl6gvN6KFJ7mB6LpN9lc/wYTfHVrC+N6wG4n5FOVEUM0UvnzKH1h5Zdbreh
4iTyfBjUKHGxKNhYGOcqKbAuXyCuxXHHMjZtR+Wprt98ufO6kjJVzO0x+15uyW4gWa5RPiGad8jq
+o8eWneJ/KQhZF0GlHyteTPVBY1ApCPrvtq1Bv1BE6p/Yu2B6Wwy6PeWMK4jxKL8KVxZkHx+3g/f
pHyoXqiLwb2mfv51CgiqdWj80HXJIEA5tcA55uAR+46I4Le8GfwPPR/Zmg9qhcJ2SjNI4u3vmtSe
gGP//FNOixOnv+Tkvsci1G9BDMLGLz/SBH1IS6GH/PTzIN/vvpP5nlzy9D/QnQTEYseIUQm/As9y
9Bt9hYPZ7iJZdrlH/z0BrC2WPGg64gICFPLfwxbMfROijG3YS6I+XMPpWKOUh/BV/XgJAPn9Xlvm
9WWsk2tV7dC0NEELIVcyr2RHcRMvg7QUOcYaf7bH8EJf7ezH+jLcyT1iplAm4ozh1DTfpBkoiD9i
cUm47JuM0rIlSHvgZgD4huN8+rFEs5wSCgV2HAqe1g2Bq/rFr2wK4s2kax5iSbYYN55WU2dfjqyu
4YFCXfMvG36PCNOiTIAhbKI8pWGh2Yy1nhV902WQ4xCYDihFhbnpdNYlZclvcfLyw7FyowlFyYQ3
9t8vrylmE8Mg44d3tBTM32NKLTKQ19HQHtRLT4l8bjSqBvCPwSsiyXX6MUR1MNuejzFHbe2pY7se
LLor02OfKatxDnaI9NJbR0oTLLyf5/sp5GjJD0OTrsd6qd8/SODgS0xYw0VvXgi9THqKUb32hbfI
ymypVTa53u1mqb/EKVx+2+kZAecNHBH1ru+1YjOOQMKAXrfxgJ3xY12k2vCc33YriG280utLPrDf
XkA+DQQCYOu8TzBkT54lokhhmlAOt8Xu3VIQLWLsTgVeSrjz813zaUBxOrevQ53caFY4jJKFXDIU
F+PKSMVVTUlGjf5gDClCnUchWVVIGuLsMAgQ1GM+FO4BqS6s0FXBtehohMKxyhSbIicwiDdfVbaD
WjoBoBfRyJy5m7y83Qi+tpeKY2w2+1QyvADh3SDN93OlOss/V/ldWPyqRqQ5VdXu6LQXVF9gIpRd
/Bvi0/M8W+9igz9N8/rzApy7JL7O/+T49kZrjIbO/MfwPRtvTRBexcvPQ3wrGC5XxJcxzKWH9SWD
yxtLrzKNMeJtB0wCaa790k1V7fx9xM5XREriEjDj/LSWcv+iyvRNenrOxjRHztWwS+nYFbQLUwRs
/lyY17fc93Ne/xlk2cZf5qWAZ2w6hUFQ0l1hwJF54Urst0gH28AHZy+2vGFjdN6FYZct+X3L/mfY
k9MxCdmopAmnY/zd/qaaETxDPvKiHdUwUJJQrHpPXQVH0FKP0+bS0fzWu//8mCpujQvzgfD85MGk
1KQoU/Y5aXPdeJS5snd6OQ57Nnmcr6lvbKMHxSlWigPI6WBsf579uTUnP0DRnVIhRmkntzYgwGGs
AuRHhurKmqAYTeqFK+Hc1vk6wslXzY22SUWV5dUGC31CeQ3edJ1b2f81dWbzGBIcBYiNdKdOyUC+
1AemIi+HQpU3Sa08RFXuDqGPPqLoyPPwkBgPPy/dZzT/78Yh+qAawCO9aGqflgXirpD9NJzQfg7I
lnsAGDb2FqmrtBYFlPo9F7KnJlYeI4MOnapR7a1HLKpI064S+Y+cj/jYzuBHUUXsKaCMfgu2Ot2A
OB0co69uTOMpCgGtmPeZAnBPCrI1Tr+HxIhf9PolGuLjJFR7ycd3jfZmmQmPphyue0H1TN+4ULD/
RhBHupuSI3kUVJDPl+Tfw6lWlpXqCepHGsafhmwv7qkgQmungSS+gisIJ3tRlRG26h39eafy9pd5
8d9aj5+/wuDVh2LDDzqNjuQ5L+fA4E4vA9WO1NtiJLYMkQVR61UYp14IjjeejzLg7WYCmJzcpfTc
gqh0hyRfqzWq4LnhyOKH3tc3LNwIacZSR0ceDXcplv68Q87c1Czaf37uqQDPjEB/vUC0uNGWTejU
r+LjvBG8bpW/d1fYztyrjXPpSH8qnJ/sS6Iiulao1OnQyU4uNCx95qZpWSQVxKgfxmtpaJ5btXCD
3E10yDtasB67Y6n1a1W4wWcGj58daulOkD6KiN2DPtSBqhgiUpHjk5zTKOhfhuk3XkZYBKXOnD5n
BF04Dtr9QhydPn5etjMxMLce+nMK0StJ2mnpP9bNCcwvEzC68aAItU1CJpYfIObAch8mWLCxeBeN
97XxR8+mlWmiMq5DX49SLwHfBBl0ZQSSHRUQF2Mak9OIsud1BoR4qNinYMd//sFnv/PXH3wS9UCH
QOw8UlQiupH2ZOQFjz63td25kgMA15n2zfMlO1cKj98eruVxIJJkjXSC75Ono5rm3pRiERAEnUJp
fCmqv5Ic2prwiO0KJIW3Cp9NH13OuUNtRYv8t25SXjHv8sxgBJ5g2X72kQO2LkzTHsAqYY7jVNCC
rSa84g9eQ9Z2rFnbSMqxWODAQHGGsNqhVL2VW3GTSMWqm6rboffFleJP3pznV2CfxY0f1o8tBjNa
SbqhV8MWsPGmraJNB1i6rLvHOChcw8BdOn5Qm/oqTyOCYLVd+UPu6QEwT96JxNJoPUlXwxhthWYR
7f8Dedrr/ed60WCvB+j6EkpLSBQmxyApQPc1hybUa3voe0L58NrPYkdqdLL44RpVT7uwto22F0XX
r0SvSyZnHMEuU8oYmnylBT5I9cHu+g9f3Ih4busNzI3kSh8G4Cc3hv8hpg+BdWyBMgX6vi1Kt6p/
S10HI+ABlwp78eKaqJDQpPEE31oV4iEJ3lqN4gZAern4KMpfQwcuCudwYX6O431dbqIS5rl2b5aH
PH8aUhxSdc1Vuq0sBW5fsaM0zdGqERCV7AQ9KOPmJZQp2WjHOVz7Ki5rkdeC1UGtXWmyVU3lHSj7
Sup0/MgA9JUi3kXgtkJ/pYLFwivMDkxY2nRAs/xe7v+28Xs1zHbZx44CgWCOAZgndqPiOC5i8vOG
lwl+i46vM8GYRaEh/cnq0K4FTbal+q2HJ5QZB6ikq2H2uXCeF33XjJa8CsVm2YpjXOzqtt6rQDD9
4U8x34i00XXpWM2/A784AN4hE4MgYDykKtRh/rFXOdpvmSp5uUSxcPLdQByX59FtFgB08SpOdxLI
MROhH30hrgMlzCpP9GMnH0o76T+i5LXtXpTw76gKW6XnrmOXz8mNNuwLxcDEN4RDMezaFJOhEAYU
CG1T2uDtZQ+kHlnzTG/SFvqbnsWRhkth1yfc999LWgUtZGi8qRiOfGtj9WZfgTEfkXzABeog5fG1
EPWrHLU6niitOWpzqj9EchcCbcL+Wix3WBJe12aZefrY34tRe/Rl89jH0qG1qj9CqD1h8bdvRd2z
sKm0IyUabZSYErsrh8rR2wTWTKnT1hbRKAuI2O5UcX6XtgmOmk6sQB7LmvflR9mmWssrU0d6QgiK
LdSWlaGhxydk65k6YBq8Gf1ulB7NBBWnSPHketrRUB/hCvblEcB2m0fHMi/h8o0Sh6jzIsV0otxc
0zX0/LjLydWiD7QYMYVWBIIbGe6N6eQIMGDiRrzzmBMmoVowNo9z8hgmv2ZqnlGC9VOV0RrhqwfX
nQ5vIwM72r50C24gZMsZyCMQsqu+yv62sPZ5K6J1lO+UWoGcXqx98XbANLTk0Bjd1SjQ4kim9dAV
Xq81FC41FBSIwYBUgRpAAQFFI3lXk3lqY7IozNpGa+GqVm9qS/RKY3K6GE+b+E8FwDos/naoZmTm
QUFCmpqbN5h3hGl6AwFJ2xlK4DbBlYJl6EJnQxTdUDq3VcpN61v7VkICcAQO2yuHuhdepC7YoRE6
oigetmy/knOuFLxkhcCpjLdql9uWlGH6s4slvAZnNzdexVTzRvHBSAApYnGMcqVU1zeyaRzShRnG
KndFvIknODzhIVELJ8kClzqQW5fAk0zFKRFjDmTT8akZZS1MuYEVyspg3aTyfafAr1cQWi+ntaKT
mlCrT6v4D5Zp66pX9q0hunEcuibEiQANqBr0MaGzK8Is0xvLi9XkFlrWqOkPczNzv8ZuYCQvVkpU
ZEQrXNXsRG/xZHwRkXJQqdyIMQQPlrSij89bgTeDYvc1bit8ZiN/UnxiT/k6xJzQyAhR5uQhR+Ws
EE1HHkzP0CM3Nu8B93Nt1ba5RMkBjkQoTEyNfOvLzzgk3slZ4+YhLD+/8+Q2diLOAsADNzMmpHCu
ZcTlWlSeC/2Az4ir57qnR1eT9jfF1IQyexP9rcWHIpGxvJxXJtpyajW5frOW0v0wrrXsUMt/A11c
y5m89futFN6VJr839O2xDNfWdKdBnFbzyukWxY+wdtLmL3XFrDXtJIeKiXiqxDul1i9SItG/eZLS
ozo+z/4frBen9gYoGmdQYOu/+sHdoiWXGVeh2IBwuVZREp99UPh08TRE6OqbhqIXNLq4+qMUz5n+
lM93zMWiiDIBzW1brJXjW2F4xDkc2mRpKzj4dsB8ZR/ez1Gqn2su8KFDzd3svLKdMXPDPDCSHZGE
xxcMNw1RmRRjd+Q/blOaFuV1r3ZOryHpC+xGXeiLKeBgWI5pgG4uTqZjaq7GKl2lPpduC+eFj6UP
GHPH2R68BZfRfYfVSTO8RhW1jvw1J/wzqPXV9YfCzwmTG5QvIExGK032SnKwVsnuBhFK4x0IGFCI
s0PuQjSxrq1n3zDB1OLeg7GOmN3Weetm6jrAsSrmuRXN/+LsvLIjx7IsO5Va+Y8saNGrMj8MgGkj
aZRO/8GicmitMYMeV0+sNzwiK0kjF62i/sKDpD17wJP33rPPQjAfC0Zu2F/2qkSlc8du+VwRdLXM
i7K61L17udxk01up7s1gp7Spk5rkbxTy3en1aDwUnL5UCWwqh51sSB0tRPeg3owKL0N/FodbvXrF
pNGxjK1prtqidUwDkqQfO0X3o4plzgOI+coXCW8oX7xALaZ3P3AcZDYUdgVsrDPCtRQrjqz7O7UF
i17coWC16wZJoG7aOcknLTumguAEurTqQv+x0jArjpG35bgRqfqqER8NCtsMKVgp6q/MesSe1M1x
LEJHCIQdxFjqrccpXofhdKOOJLM6ytgBWWqEDP0yW6d1s2yUjnkl2sp4n0dEoSBSa6ZFrqt5xWrW
osbbW7LvUJRb6s/joFyLafokty1Huxb6UUOJak/GpYpZjIckvgobj/UJz7ZiQpooRHvWvnPVxHPs
7WTLRRTDbisi0fjsTy2lmRKmJeflCOxrveowjJghfefyEp+P5ZjSmiZVdbRF0cDJ9YvAtDKVbcfR
rdQ52fobLBv/8n3jYxMn942hCUgdFjShHlo4eLGbr5Tr+O5FXUi26MAxwsDg3B3ntDKelO2Hbp1E
NqNSEkelos1g02zqVeCk9gzoPf/8PhUmnrSkn8Q3A0EuZaWkpcYZf8ludhmvgl9aZL/M9Lvc6Q6F
HREqszj8/G86SQW3TuqWNO2nm2c6mgUc35ooRxMsm1rcFt5wlPzS8eVs1RgR90zU9KG3zHPrDILv
i0skIY13bZ+8VEGXKkx5aTuZbooOmUMVOE0+LnN03NRj2YaK+nry95g7Y6dTsXIO9wJJ19kqHO3N
mbDo55wB32aOsnAHJ2d/WjRgqGXfB2nFk+CupIabKuiouGo4RZ91dP9qZM0105yCCZbA8vkYWor0
ahqNkaayPWvb2iOWra0kl3TW+sy8+Zx5oVPvWjp5xJKcGP4k01Jt/dBFd5jQdjf7yjgYQb8IIF4V
wq+yedL6wpb1HYf/M+3LX6xA79s/mUOin0ZJTuqHOIHyg0MbrL30EP0Sl5mblWd5qF++wn/39pSm
qLUyt8H5FeJYtbDUu6hX7a57Dvxzb/A3BfN0ZX3Xr9NIhBlOk1GWtCQfo9vsVlhW+3INUs4O16nL
Zdfmdm46L+MSnU+46kjQpj+iC4pxlj0CV7s2zszjzzHnD+9Znd/Du0xCUGRWoxo8Zz1GFVHfVrJm
U0F8ppVPMNJ5oXrf7Xm4vWtGLsG/hSbdVlftU7uiioei9MkOH+V19te1sb9bU3EhwkAGDvVpFi8y
Q6wYQlozLnHnIMhE5e5hbtFa4cf807z+frB+kZmgd6pCnadKCPMTzZv0MekgSnTonVpcHCZKTFzf
1R1tpaSL0hGXLakgqiJtcxm41qNwZpNTv9pH37d/kjioDaMMVZ+XmCYWpm1vE0QBXbrjJAMR4DKg
YmtKCttUKgdLcLsc7y3jKYlf6uSXFa9QgricvcXWc1qxWzQpgYPSs7P2euTSmHFC6YhoZmHwUJfM
Dm/gytLmh6IjSB8P9uhlCwVoR3PUa2Ux5IZrRMJqFIx1SzwtQf00EQVSOaJ4hnEmYXKu3yfLoZ+j
V061gmNKuY78x0E9F678cna8e7EnqyAXAnGEaM7sULZxW69r/VlrxjPVEl9UZ8zDB+4O0Ukok79/
/m5ydBKV/WZGK9x8DUKNvxKnPAhuvWyHHawL+zzO7ItCl49Nzk/2XZO6KXp+aeXzweEP/Fa3m8DB
JW54ec604OuX9O/ezc/4XVNRGI/Q/ekd4G+70AoOBmeq5ebXfLqmQkqjDomYDxjg0xbiOGK8Mf0y
6zKkwLpJQchzsyA9ZBdyt/p+tn/VH02EN8V8p/Tk9G21Y6+rTUt/8m4PTYPJ0p8Z1l+eb943cfJ2
SLlXkWnydginLucgebM2rxgOjrqMtp6dr/2zaetzvTp5hpXS9F7d02Ssizae8oN1LjH+SWY8r8rv
e3WySln5FExqwIMLNrOsGV/2NcSgRezUZ86H5/pysiyEQugrQkhDMpfrcUycSm+d7wfBVxek9305
WRj6KdH0qKSJPy5IzRqh/vL8Af/rkf3vsXZyCpIVPxKbeWUo83uRiN4kHCqCLGXRLTQiXt/36ct1
6F2nfm9z72aq0JdR5uPqTMTlUGwUx99K1z4tzamxhfyDyOCKmOf3jX61wr5v8yQz04/tZJYqbRYS
Dmv+LsdcwJKW3zfy5fHjfSvyxzWoCgYEwBQ1L7pl5/hrY5kevVvl6IGLzAm0XH3f3FenyfetnRx2
Ol0OxtCjT4pw9MfCkYEQRSawFf1MqvncQvE7CfzujYmDPKbZ3JJ1E91O+341rI16kR80t9xgwT5j
yI2N9vp9985N5N9JyXetBqPQmfLE01RXMbwAczNsYSkdCJGeGRzS2aZO1gxdbv5cbBPvpyY+1IW2
1TKCzbglyBhHyeaTpK9q+bbxOEzC9/WIYUF2srvqUZD95Zh32xw6lGU9heGNlN0Z5ksoqCSzMfKu
CD6LFAuUPUWlDbTSCzWTwG+Y6wH5PE47jhWMTkwJoxgpy4QM8RBeGlMG7GkieJrfFMpDTmivUW8U
OXct/0bz7sTwNhwJHApP8RAtyLm6s/onERo3FY/UKFJ8oLgSSUYhv5LyvaE+KmO+GOJlXuFs+FMQ
woci7oH5KHaKtZY1wVtqyitJK68pBt50RUIgqT/oxStZi02fTfYYNu6ceIss5EWkkyBZLUmBHaJW
XxS676pF8gpKm5gh+LuFZxHeiiUhd7yhXvVSedXG/htUwWWbU/+IEss3qYHMlcdYeZjAD2k8zXC6
y8ubkfxbRZJsVOQtLJh1VuS7dCzfzoyueS5+3s3/e82TT1bvQqwNb5i3iVls2dxixbOqXGWLxeAu
WZ3blL4ok/iwKZ26FnRGW0rWxAzCZIRqDagMpIMvrEvZrhfTmkhsE9jxynoCVdQTU0k3zVqX8ObI
HXLD7vdd/3LfkiQVSTq+clQ9flylCrNRQqnjuwhjY7cxmcb2zE3hy23r3y2cVlkYJqYfqkYL6qrC
gANk5v8orvflhUh7187Jqq74owx3h3bm2uboSnFm29nyGLqeo7naanQytzioy3nzz846NJx5jNrJ
Yi+TdwXgSeMxyPHYyx0NxfD3b+rLffld/05W+KISGlWed8q23geVuNB9GRfIG7/9RTHl9019vSvP
OkrrSz0OFJu0jrGnWjQvnWNulXURLslASythVW3VhhLGLDpzuvl6v3zX5skj1KmDloacNmc6r47F
WDQ5HAtsnTOOhrvimWH5e8f4NOfftXfyPFPP0nwg5fNxKrmtt9ipP+srDTCk/RsLjOQHWw1z37il
o25aB2P3ZXqZHc4xQs/2ex5a73a2Ng39qpjXHv3orTJn5krrjoRZsuKGN39Gv//zZfg//lt+9Uf/
6n/+F/9+yYuxCv2gOfnnPw/hS4XV76/mv+Y/++9f+/hH/7ws3rKbpnp7aw5PxelvfvhDPv/P9p2n
5unDPyj2DZvx2L5V4/Ub9g3N70b4pvNv/k9/+B9vvz/ldize/vG3l7zNmvnT/DDP/vbnjzav//ib
znz5z/cf/+fPLp5S/uz//V8OPQ3bwh+f9a8/eHuqm3/8TdH/blozYWwuXINCa3Ky7t/mn8jq33VW
RmLNsw2lJGocJbO8agL+SPq7buBPZyomeDJ+i/FT4wbAj2Tp75YF18eENzRf1vhq//piH97Qv9/Y
f2QtVgJ4G9b/+NvHeY/ZKp+hU7o/I6tnF8yTvYnqHc1XFB08qt7Y5qCs0xxsacnpmHutZdWrd8/l
z+bfN/dxJfuzOQtYxqwW4LufLKNFGphBNRm+3RbyLpCjFSDrMyvZiYvsv9qgegxoPkJy+WTT0eWp
wYzORDzuRJuptRPZ0X9523AdLi6HxRt1bGTLXqrFlg5uvu/eSRTid9ugRpDZ8epmHf7JtA/8oh2H
DLSBUTwG9WXiASTVi53n35X+hU8paFwfoe2j9zpLxP8YSadpBNnA5bQ5waWTDzjpdhwHWTYKNC1k
l11zDDJlm0vxhdSpa/gkeznRVqb+M5Gn4/d9ZpC+O93M7eIeg5siviZzKcunx116em/2MtWVZWou
Ij9gZUPI7LRyq5x5tfMd9N+L6h9NWSaSUTgrKEdPQ80hFtGp39JUXYzPWqQoeykO7kJxOBaULwL+
hEWVUhDyfQe/aJVAlmZh5aip0if6vzh0pYFCEQr65EeclCT5OfZaPKiGeNPHnKGsrdobwsv3rX6a
KWSgKBIiVIcGdxbcf1y4S8kUyhjlj039dJ7ZciTlJIZLXz1zk/x4tfv9TBk2AAWo74WBeJqAmaq+
HtoS15+GUz1Vfu5ApV8u4q+XnnuQn7tETEtBIDQbKCuA1D92SY8CFayEHNnkgqHJPwXBr7/6zOYG
oNUrJhRE5v7HBmLZqBRPEMALysUqS3BMTiuMQ75v5PN4p5GZDqZQDk0F5kkjrWiGidgqEaWwurWU
wrxZJPoQIjA6Wz4/f9TH8c6lWzWh3as4eZrSSVOSF5sqohegsHBWK7hCJOJl6xrUFHVW2pl+ffV2
wJ5JM16foXDKDjGETJK0YsYE+toNk/3a6/S/PNboD/MIggMv6FOyT+ilthApvbIVvxcOjSLU8boP
2vpp4uqXLKNcrq//8suSZ4cEBekK29ipo3sqSPAbfOCLkxYuNH2upMJCpzqHIvi8RJAnVUw2Uji1
CM1PtrVGLKSmDpvYLqrE0qlLa6WKUSGoT5I1V1eo0aBtSqRMAXVCofN9H78YJVBaTej9siIicj/Z
c3TDVxPSOPRxvBHiW0H/kdjycVTuvm/m80JBtbGKNhH+CXTY06Qwd8rOigcltmWjgFMcR0qRb4W8
7l5qQ6ooRYriIDwzYOYV4WQCMEosaT4LmfAXTp5rWtSyOLZ1bAuUto5i/gRGqdmk/fgEoDo/pn5S
r3Ujqs880S+mOKwQGDRkW9jQThcqpGu1R3FlbCdd4pYSOaKwpI7L9M7cEr6YcizvzG0cHWXkPyfz
G/+VehJFCmXg9hhczFOvX6YYR52ZBKfNYCbIbsmKxSY2e66fDJBIEmSpTRkgxegLl347EtqRi3rz
18bHaSvzt3h305ji3FPwCqEzeSmDFfANO8knfSd3SukmadWeGRunL+m0vfnn79rzEYxR2UuvvOAA
8H0qqc66+b5LXzahMKkQasJO+BS+ICcSImvFJLy6GK2KAk+8eYbizPnidJDTERX7DeaVRVkwi/3H
jshx3MZRJlL4oPn9nlMcvI/C9371aSztp7SfwQWJuukgM+aLAM+HMwe404n9u32IHBg3Q3j/1Msh
GSXoimNs+3WwovpUWEqzF56ZpSkZ3nPq3dOl8o/WYOWRF8Rb83TMm1pPSiXroAFM1UAcPgIOPMhZ
8JC1be9ScjPsMStMcGsbx59/+XUilgCjxGoIOfFU76ZNKrcNtedB+6nxHMhKtyqGLF1Pads+fd/U
F1PuQ1PzM383OKOxSmU9ZrGccvmHPlrLcqzPDM4vH+S73pwsHqKe9kE/cRjufcvch0VJqWrXHmt9
08Riuygy9VVIsez5X3Ts9/2T8w9n4ZNWpzBuNEFBSyV7vYTQ1TS2eTVaZ/Kfn6YEewwqJqSuWJvg
F3Xy+KxRbzohAl+oyZBhvTB/0GvEPJ5qrv0suCyi+LajOn4ytDOL2El4fpZCYsIlQtcEboiEyjxZ
xaKyTio/wEqJc8pd3xm7ccjvMOZ5S5Lylod8V7N/N4RQUyt5+P7RflptTpo+WdBMiprFtu4qO7ce
QNRT5/US+med7D6NzJNWTh5t2LdYv8zVxnFW2ZMXEpLKVgFpB0vH+S9n/R5TiaIP1bH0cCvU3ga4
Gbu7hgAs8fwz+Z55uLzf4H8/bjLcJsA6TOpPT+x6P3Ry0/Cilc7cl0G3rbtxW4XZXgljtEbx819/
xPPUNzknUW13mlcva99AZMzbNfViH5b+qqQEXpLPFVl8OYrwjKdXcNIw1D2pYrQUQfU67FMoqY/e
eg2OFm4KBYIEc5LRhfUNwOXRlBeaNWxy7pTf9/Krh0o8GEqrAaFVPj01xaHRt30jlfYUZGqLbKlW
kRCnUTldNYR4vOtEVfKSGkLwMX/1qMEFkiJbFgbiHyyzJ0cNHQeLIm+60sYafS/J6S9VTc+8w0/r
3twEi7eGaBka3mkQII/CFASOWNlRZ91GooVpbuzWfuPUlXTvC+Gx8c6SDT6P0g9Nyh9X81RTJ08T
wspuUrOhVLrcTum5s8anXfikWydPbsBcm3v6NLfR/Oxz7djqwa7U0cTIwrkQGavppxWWW6XCYYNQ
kUKg6nQm0B0zSFIUxpVeirZeyth04Ew64hSgipRYDSJhNMjfPOBlM0wTqrNCF0LQDD0ydYKWPW6h
daOQSp8kauydztc9fzHAZJuutVJ4bkt1W+It4spG47/meM4vQmbfukol44ArjEHJPWB8NYtKV7V6
DFdg0O8UsxWRkCiv8MJ1pBfjU6YWd+0w3MQ4mtDsIwSjVaG+etNtSs3/OPYu8OxDMpLTU7nvF6Et
FPIx7vcC2QTrWa9Ld/ARiNX+bhBiF8kuvvexCH1spWmo+LQedR726ZW1mqK1rwAtppw9jVedVrqB
ke/qrsbWSLijkl/qsnXvkaOg/kuTiH0brpxstCizJRF7F0U6BlXlQHhaYqW50HU0gAgjajl1dD1w
2zBf5oOi2sR5MWgN+p1a6hf46aw94x7TLbQl+b6Hx1n04QUYCcVOtBRuZzuQ0Nc8J++UekZl3XoN
LlU4FWkFYRSEy7Vu2KQiVv6E8rPuLrJ6LVvhVvNuG53kcLDss+hOEAx9k9fDizVoLxrxCnUIj6k5
rAStQE0tr7WJzcavqr0RkEULjVWkRzdx2GALpG1k8HCqXtty96jI0SILQ9dAdaCyfBo9flcD1rK9
stLFbmVpOGRHgBtEb+tRqDeo/V4pfkWC4MJm5RaVJUvVSo89ILBRV20xaLiR44s73UHp3paA50oz
cjxpPEgktcMeTuomaRZ1h5MV6g00M8xB6w7N6hRe9zUASESSB0vHoIX0JqjQMVoAXZULtreF0sar
MbpIPVsun4JIg37lBuOekt9wxApsUdekstcSyWKk87VaOhWmDRVyMdzCOpg7jf+Qha9DciVEq4lv
oDoScqRWim7HVNyqKcVfmbgwDcrUESBN4YMQdw9GCoAb6Vib+46Z4kJg7SsPwCwSm5UFfBGzIHUz
+Pgo3VZIbCJgeCLat2w/qbe+kOwKDKq6+kcuHgcN9xxlJam/euQo3sy2rbcqY8F0EnGftN5GiYK7
tPEQVx0m4Uq11k0BPBJ3eh37IAy4qiujvU6my7bU0GIKyyREoOFTBhB2hd0jsdY1VJSoJOW7aPg1
QbON8N6SpOep2OAL6ozSSg4abI0pV+7vC+0m7n5041LTXQNboyG8izpjqcYHVb6b1Lu839TDcKsF
l8O04XCBnZtiuNN4WxWYEomxo8uH1N/0XC2s6qGmhtSDSCZ77Vbyu0vJSHjBer0Bf7aIIoxr02UP
XiwdN0n46PVAbKZN1m3ECNHJFT5vi8q7G0Twp8+GfNMrT4K0yPl9M56vL+qOdMYMo7QecnRveMSZ
9mBegmRD2LTXW9h3ROE1/iXug0JbtrwZk13FQCS/wS4oalcpeUL1VioX2m0i20nw1GmOZh3S5mKg
YqBGNBsjwCYolzoDOqI6QzT6JvZtCZveSGzJ8l4kq70stfEtK3Tke+Z9JDWLRsz1ZaL2E+ZLANa6
ztXMursaOVq7VV1kiBWpiWqUBoxBObkKE3qo2osxwipD0RelXDvJFL92lONrBjM3VIvF0I3Dqkz1
VW8E6zbW7tsJwJ7vbTXgsAtz8I6WkF+mSXkpJ8y4XNSPVMMvy8C66DwB66wQwfj8hfUAUV9jbHsA
5sqk7uNAv8Nol7fnretRRtQ+SNyC/ZXYMCJz6r276kktBo/lasuCsglxE46kn62suX46bOrMWkf1
Re6Jl3DJE3PaKtFS5s3n0zZsL1VEWQNKrVsCO76lML5vK+naMJdmu++DNaBqNJ1EDCtX7JaJdVeE
K7HfecEyTZbaU6wtq+MwhO6A112wzryjnLJMo3NuXqSawRTviuyQxS77RKgdzeoe/pPQrOOnPFqO
6V0t2BKRFyJMIw4ouF9xPkNWRuFWakfDGjpEWduZfzH1O4aama+FGtDerkL8juh0yJRFLUZIZVdR
Oq58pYFH8KiHybPvNzda31343VvD1yg4QXfg7eUa0yqKXdAWwqwaLxWE5Da6DvgouEPVAwniHGlp
YIY/irRedol406ijMwI4CMsCOQZjEzRSd9fGe7kZcV3o1mYKnbw85P0PJb6P40dPOtbqQR9ei3wV
6yurW0Np7ebF7qrDWp7F8bew+Q4HKy0tYf/Frsee2JsPtbau8UtLXlMiEPgwCfFrax3V7sULQAZE
t1WwHSw39Hdx+DOUdkmGFx5Gd0L46Js/FGSDqLgiH+loxfD8FVDIY/7S49WkuuxoixIbxxK6qf9A
umERB9fitFSVC6G+KcBTah6ObMu8WCAGTvpfJCM9PXfyqryy/IdiEJcB9T71dN9LF6pVIcnxd9xu
nTgy9xneW3A8mHt1d5tlQ2MXGkO+M+LnBGR13WdOBfZBjhTiKnLhtCQ2ylI59BHWSN29H4ZOi6W7
7l9rfHu/RRFiJptB4LRePqqARaTec5r4KEOrNMRqHrd5X66S/FLJN3G09S1pIWNuXjcSHFEIugj2
CGWQ873zCuFe1vwLwFjXurQTAU9JlwoYiwbPkwG4wlzhhIgPdXqbFY6gj5dWD5mvjO7IWl9FsrWL
rHQzjsemYR2/kUIM5eM7y2guKoqbilG6gQNesh/97NPCCZvJHTF0sSp9M0wGK61um+VTKq8Vk8u6
d4G7yDCriZRLxEaguaimz7eWwUZA3D/xeX+jiePfa4ff7CTgklgqsCIOtf+YiGtDQMAJn3VZCqWT
UjuepTfYpC1EHO6N8mc9XUjFXa/g1fEE49UG4uiEso4S0HREgXUkyi8qKVzrMG1H7dkQJ3wCLV48
+ul+16Q/vPa50jqkldUqKfeTuYzgeHuPFoGNEavhdqicHBrtmESLUVQv0wlrmm7w15MpbcY4P+rj
iCJ6WAoGp6uUgqaaRWhSVj2KZ69wxE5f1Ep9mSfDOvbZcIpiHQU967llj3G8CtXcjUztpq29pTBp
gOIzyRGbcZY0ez8rvS8dIS3xYQONmWK4KOpOP59VeGI5RwSo4I28AU+vNnhM9E9KP4DuDXejp+Ej
g50j2ml/lFxJLbfBGN8oE6fdtoOunMCGzx71ySgQM3d7orjXgXpvljfCJMENjZdSHzliG+5Dw7+u
zH5FufZbG/xIGIfFjrpdZxSsfZOqyzGUD4LXr1r04377kof6BidBYejRkgXOUNc/o/zo98ZDEuza
qbxJSPO147wJNG5duRSO2RwnFr0GOiGxA+DmQKuUxaQXx6GGZGGErCt3QTctc6G+G31lKYviU9a/
TSi5zWR2IXRF+UlW0PqU14HpuyHHUQ1bP2LA20S8UIvbxEC33wabePAxn7eAQyPNXMgAmyiZQVaR
dD9NE92730kgnZ+6qt206l70XIXdThhVyck0bmJiPA2cabhQTALfTC4gB3dgSAjN6Ldtz66u6Qig
q3rK8LrNLV5zw/F2qMwbck/dMg+r7KDFPpVOYlQuei+xLjsjzbdS7I0o4I1dFik7MQ9lcPhW706x
li4MDVFvWbE0caywKvlGnMSDGTU68u2QQjvVDfU0XXFrWMqVf1+MqKDNxJXT7D7mYRiBeJkb3Sar
aieNhau6SYC8yo2bW7p5b4ZWv45JM8ttvRBznFLk/SAxQAzhkmHIRGxwlRrMQ1fIqwjdXyAMV6Xq
25UZ7SsTcUB267evVqGSmwGQFC+b8L6vt9lwiAaZS84yFAunmYBKQ9xQD5bMHUki35uRLorynTqg
Oy/UB08Kbk0qOIlIg0K4GlpvN8m63YB7zzXeQOuEmbSYCsClfn6NtfBNVT9pGoCTtZd0e6xwXDFb
13VGkYPhYKCwaCnC6Iy7oU2cIi7AM2AL2mAtULN3zJaKpuMxyopZUewXdjNy/bBGlD/QWa21onds
OdwWC/mHn0erwQc2Mcq3TNmHNJnJTyKYW8s6WlZ2CWyMs0uHK03+jGjR1amFFrPBrrxVi/tPjuVl
IPhuhQ1qC+EIntRC0H9mWr+so8MIqKUDMDES8Bdi06navdn/TGFJ5QOnFeFKMSrULMUh0u4jVtGu
IyKWa47usQFzM/G4H4TWTS5uvaLZp7q+LkRoAqW+lbL9GLPtXQ5I0obqSkkxX47AkRRUzRKKE6qX
qq92Vt1uwpCAbuODlODuEvgbFSZKGsarCELN5BG61vUbocNcr4jKpdElWwCH1dMwCc9U210JpZ4s
uHkjOy9XOZ8+aNmSxdxNY0aAly+TYbrCJziljne6rbLxly9GtoqjMsSDHUgRa8R6gz1S0/ZZBKOx
fi04x8ocxRgRYEEuJV8DYWBtrcLNWSriuFoWxmH0uUOE1NKHi9G/yZLrXBXXvIceT42orYBRYRRm
Oj33V0p4k0vd/6HKP6Z+rftYOhxl8tpR2K1gFb14ib8IOf6lfuAmfuVQLBNgQ6xxVuYyXCYrowid
LNv40wrPhzFK1kTgDipXlMws7aGlkEGYz1OHIQ+h4FzE1QYzM7E8chdT0zUqej3NF6A+zOEh0ZpV
GexNy47hScArCbFu3WvSRk5ue8zerY3EARXwxcghT2s3nde5jbSOvGmVGMNTOgWSO6VCwW0RnKcg
rwSkje0qxxar2XbqqjaB3osFhi7ZYTReB0bWwoodrzp2gefKJo/pV1FNcIrChQKepaxV1y80XARH
24LNrQfboL3CtjkSNh0MHolra8b/T0R9CX2tNXYehqGsdSZ+p77tjXeThxFF8BqadimR6bvwvB+T
8Cp1l/KIzfLKGJd9clHBR0nzJ4MFuB7sKHwVctsILxSupqCJqsSuuX8C2qiHXZyFGyvYmtWV6F00
UQtZjfN4d43RkcAhmETNTkzSHYVY1xESDgzAM26sGRGeZjZRue91cSsAWvIgkAnhm5De9ARjEmvc
xs26ap9GAjFjCxbFVrCvEFk/o4XnjeDof446toUV5TUUKs/Yj6Ce90eNOEC80MYlvAY/QX6VI/DT
KZWf7gikoDOy52LzUBhtXNMPmVRtG2Eb4mI+lbc1XLCphwy7UIOb1rSn+Enj8u6nKIEhLnoRKJB6
KWCvG3FDsriZqxKbreP7AAuO0XjVM096czfgL5YPbgMVIeH0g5UVZ3dtO6TyrM+xqwgYbapciFW+
y2CNF/l1bkaYBdcih0KiAjG30rveEmm1up3E0vG00dVCFlfY4KVyW4hbsE12DX5ByxrXgOCigG8L
zZkGpS6THmBguB/w0B6klS8PbsSojlp245qLjiK51Nap+WVlbX0Forj0EnsHpaxdveBg1OFWHifB
Qu/aTTGobpx5L4XQ/MJ7YJNP6UYQ4e+0lcbi+DgAlKjiENZE5oJYZ+WG6RKFFwKlQqIIPgvCEHEa
Ahj6ggw2lVBojc1NJz7FfWh79UVbpduufGjk44yeLX1/g0/mMgrfVP9QV/UVxzW6OCLGhnsV+zdV
jvuMXu7SxJ9pIcVSmWeLZtdmYrhDhDiT4n1ucp7Z2q3E+d+yqnAZBnq5bE092jciNHtfCSc3DesW
bxBxgieTNsTGeo80PsFv7bm1OHu5mEvj0FxzUTti56A8IrokPlDDvTAXudR5t5LZGWgwZVykPbP8
2csE0gT+57Lvnno5kJ6bKp1CO5sGlQUCjuZ1gdsm4tAxb+2pxn2TBXsSfsIZwSW8j+d9iT5nV6Mf
9uzeQyi4I/8F1kvpxE2tBPEuNKNJZyPHU9JOSriGHqAaInTkC4wBnHulk7BcGJWU5Os6lIlE6lX0
U7OiaWfGhrGjyHSAoyP65RqaY3InhIOebSCAFzfpoOdXRGfzfIHfFDwYT2/XHRTva5Hi1m3b11O+
6ExNcfOy7leCX5Vu2crjvSoDoaFsS7mr01a+7U2pfUlTI3trLU9qb8Ke5cT2fGk0V8KUxc8mxMVt
FeAPR02PB7tLqJIn0DNhsp6ClnNNqVX9UmwFLO1zUk1NyHtdjCmnVacbMNJRSt4ihDiztFgpqvJR
N8J6hflOtMDHNaXwo8l+6F0nXtQaffKzvFt78DhuAFRw7tEItVZ5bBIDqDSJ8J7mDXamaM0x10Jo
U4JQI7dXQv0xIoi6D3SZ4GMTptmFZtWVRcSvxLZ1DNi6dFHU8TrMoh7VCPI4zhKgejBj7V+yauRS
3LfKzMZrEOjNoLn8PuzUTnHFEdagbUVVuxVNL+TElijHZCzLi3JMhyugV/lP05PR45hhyfqVWMpb
qilg5Lymt9pDV09At4qpjxj6WVzDqpTZRql0GFpspnNORrIvDSkMqqy7GHOThc1oGum6jCXl0ErG
/2fuTJYix9I2fSu/9V5lR7O0abN2l+Sz4+CAAxsZBKB5nnX1/Sj/su5KKjvDateWsciIgBCSH53z
De/3vKWykjSLOa2RlL+sp+TeIHbadwb2jbKkJndCSkxe/QmLmWIA+9g3g7o2TE7RWVKat6CVxVUo
Q/VuNXh5h3VsUueHe0G9IBXDc1PN9QZbNmyQ+tESUMZhrE2xxtacDaJ79M0xdQeBS4A50CuOh8Wm
ZUis8aFs8j8OwbA+S2WifY4YBK/sosL1G/ePRehTaGyZ3TbGAFzWC7otqBDMPAUIPCH+c7q6IpGo
cqWKgBlpBI/QphVloykhiX7XypAERVvO+Q4IkRw6fhTD/On1oPfdNOk7uJV1aJa7CrWRM2VmbWH9
Xi/XNGM73hPMZeVrxtBKc9V7KcuxG5ujfaKUeJ1SsVNPRSKo/IlIjRPPKHW8AXSfhGw0OCZI2LOj
2Zn9L/Cfgsea5gwXzIo1MKanauHeCGPjZCVF9CKSmlJ1PuXrTLYzihKq5jL7TWRoxL3EPouGbq13
JNF64hsgDMjHn62hqjbWVCr5ilml/tAbMjunXIOFpnxcVTusuwrCjTLFEpNesmg2nfCpYuEvYd13
EHA+fVKUa+1L6ikKcEfTdKogrIAcN7Zem8mS8/hW9RNltzjOMH6NglG9Jo1sbuFR4lEX2hTL5cif
vQlL6241goEDyjYE8zeEWwpKcHhlr5416y4bA9BqjSGZdATqtAQiamSR18ikxm0fHdOmfjDMvH+S
W+NF6WqGsRaVTS7y+uinZepkWv82NSGVgHHsvKCQSzTUoeIaVpfcDbjMG6fOznAGFXZGFtPNNOnW
RkpzwwbLS/LTEtiL8qOyxuoXCXbq1V3C8aaL8UO0VGnHVgVT1yKJum9nRZzwOVJfFfxCtkYYdZsx
H/1VleV4j+lSET8Sn9EdqOacoz+WqzJ0mk6mRqkbw4s1iF5d2VPTPAs+e/xUegqIVTu3MGNaQoyk
r0w2mjklnEJTfZ57Ub+mdYpIZBIQZyi/0EQAKYxFTSuta5ugKFLMifVNrlXaOdwmoce6SZhYlfsB
weHHNNvxGVRCfh+MOWdi3fbyk6qm6Y4toHkw0im01qEfq/swTGuxtqQseKNPN97CIoyJnsOlyNaN
0l2CpmOjmFL4UFkJ6Wkdl5fcmuC6lfn0gRijon89i0tfNflMoQram1021ptU29G77KudV0wGUVQg
S9PboPYFRdWqiEnZh0TY+270e3XtK23uzk0AWE01GJgakPgobTDhJ2L4Us6DCqyTKFP4qbpdzqmX
ZEX9lUdS3e6UmE/OgeBLzBG3c97TeuvUBwU7G8qgxnjNNM3HCcwE4qCNMFwS0yIwyhrOlrIKnnOT
ulNZYXkoxwG7fGYrL3oSFdtED4V9wH7oIR6WAF0LlNqEjloMQ+VahNrKoZK0sd72VWD3XHvUXwI9
WrxPo8iENGsZsul03ai2q8o0RE2wFlLJiAojM86KnqTVQS3DjrmDup9koJ6dXu2jMJwpxba1Gp0b
hOvFBQ64X0HU7TW/euepm5g/9ihVqEr3THzHWEfrZ7sOfbGbMl+v72Rt8RW0UI+V6ySq2+pkxguj
CQRptww7BnFLyoBhRA6js8pmI1nllYreqZXyvqcuCgnW6Yho0nVESzHZ+mgVoYtFaVmHmdsFpWEU
VGVVE4GEPs3m2xQW6nsPGSmZyLPk+b2VI4Btde5UXVFnoBmD8aPXQkzyeCbgOKpUflYLpbukjd28
oEsyT7FQlF2cZZfRsDvIQjIbcMJW8uzLdnOBbvXVmjDHgHlt1JrjihlPeJA+GN8ErPE2MX31bGVa
/RaoVeySKWEXQGdyM4VkJpxiN7kmeMIFnQ1DGAyw2/m5UalzUKd5itvhe44buk4DS5VQSzVppRjm
ixC5FzX6sdayk41zpIIpBHdWvhdSObqqGCAXTKQcZV/mnJjWJiHxz+iTR5M4GxJBXKbURISGssEH
MvdUTqBV7PsjxHMqZ1MeWntda56w3lnbjeFOjfZVGKjslKzdm41Uu2DKV4pO8AZY1aROXjWyQ3PH
S+fXvGIbA4gr1RkCuc0YTcdWexp1iXYsYM8mgm6o0vEo7vKsdP0FwAgyvKpDCkv9w9g2b436iOZ7
k3XHlhBdGUo8QdqtmUT3AVlEmwa4YcqONEQcl/UlCLeNDOd/+O4i615UsttNj9g3vSCKpaBlbGQb
n5U+2+h0bZTnuesOiqxuEk282/Hd1ImNSQe1WJB8xTIa3H824xZTufUgsrU5SQ+Dn+yDrN+i4Vxp
LVERJgZRtpa7g9WAnwjijSjHvd3W1yis9wPxmFlJTiW1nhb9mkRwx7iFV8wSRreqW3ZgPHt1G8mN
o8cDJVNSNkTuZM+mo8/G3mCuOgyJPyT91TAsN2m7F5jNTtnVzhjIW6O80Xsay4z2bvQraKgvmwHP
NQJ+qFngYaKzHyEvUVon4JNb0KizcIKar2odYwzdwdzbWbc3iopc198L03YT65T7Z8vvPHki5DBV
esO2dWWj2kqWfo8ZF6U7J2OXxBzArWXe3aE/mUpyU5B/JtGnGlJcoqLW5G4TqR/QGF2Zto7FZe3Y
oymET/ttNKp70R/ZYhFu0dEfEjeG4ycs6TEdw9XcPkE6WyWMhavpKbT1AxDBV90SqwXabJXqfUCv
0VCSnWmWx67L16pNpa7tvFDVoQcD+cRpJplLt7NpaGu6W4e3ublTMZkJNByMcV+UultgDQTG84lq
x6ZLxNoXBr+/zvQMsbO5dZMAF74v6Ry2ob2aA3hXQbfRa/UYzZ6dPdThXZ87rXhOyn6diEciVSfv
LgUJsia8FuQjRUZv7nXXjGReylM5tUCYwZW0CXXZ9zolsZpOSYGpmD6uEUGuM+PW5jQ41NQZ6l9T
QaW5IosNVrJFkZrzzbJhgQ+PerPN/PmkQYSsGYeMeIsWZGQ3rEO93gxpv+0Yn67lwStTGQQQDd7Z
0iZKs9YtaqJboZsO2GE3bWboyrfIvHXzrchvaXo/5wNI5O5thizrV/6rOgyQVvXwW4kYfPXpdVHB
GaeIvNcN21fbfBxIg9rp3Ka7vn/vrcRR59QV3an0W6yclbuORYSn3mkeGS/DQVZzpUnwmjWXPhfO
DNQ14iuS4RJ2r33yLCkzSrNTl+5xVZPV7xGvlcnwXbs9BmV1H5KnVDpNcTViQ5BBK/Oth3hYl6h4
aGmjgLGn20x/csa2tvSvAyvSR/xMNLouMp96Xk+QklK3fQIWuwrUY0GLnB4YW2phvvSquMid4VVq
5ZhT8VzkzSbVup0Jcpwid6TfrPBmBtcmOy+pYMML30h0Sulwddqpbm/meBzFXm7bZ0woV0Txp8b2
r2MbfySG8mVEjCmp4zoxDiUsySWzUzG1ypxZIDW5LD9zEXkyf2XBsC9IFhTeBCXxIoMeo30w07dQ
2qbFt9p+FU3lxLnG1NCrnG76+STVV9t8Qa7n2zsx7BXr2GeHyT4mSbMJEKR2neblgQyW+jLM1za+
gej7jMIMmPTap4DcuKF+6HS36K9ReaNqq1WnvqsWEUgfHCNSxqk4qdYr5rV1AgogckqTKvHgtWp4
31J1ZLeTg+DUITtP0m8FQ2JlVLY90wilmNdIeXZScsfo5oZ4eqv0H9Ows4dx3RuDZxJ1YnJGILZV
h71BflQElKFuQ0bSwHjUR0cA7BsjDULkTjqIoUBybfU7RIYYAs2n93mSq/1QUNfKi7UuETxQ/u5H
+HEKO0901/Z7Uacba+xXFTnO7O9adiVRPeVjckeJ2NfwmjMf+7ICNvwhWCpKsO2tmTqrgbYJgrAP
LlrQz6DeatudU42vsXZSBns34MpoNHawMhqaUoRHcepYhfrZxsZaNtxesOHayV7VS0827mbgvTYG
zlO0Q20DyKJ6J/EhQsuJ2NiwA2VtBmTTaU4hj9OVQqM5eOo47ysz2ufEh9qg0RCl62sKeSmLeaaG
1YFe71O1cOYudhXUKxEeUVr2XaWXRDZWfvPE0J7LqX6MDO1bsgvIYqCB1c0sbko0PStmsZPUakUS
R60fQYkFIc1oXUkKtpWkenrX7W0rPetT69T8aCVN77QCQb3sYTM/shJuwmHRJWHWiN3FLZXrh5SY
pVGpADThbsIGR9CCSUNzn1bJLgiRfxGIqmrpqiiT57wgvMxOlTR/JZTP45r9NHtp1Adkny4832mk
cMYyZsTQMVr5XcmW9ph08DNzk4/nub76pu5pHR0HsqMspLwFuLnV7tFwPSfae8zh1UQuxoBo+GRH
tXAgkggRNaKVoXmes/c+Jjwkiu47KqNt5USxOEo2/kydRgdJbPpBIWXRMyKYkIZ/FI24m4n+UZ2Q
zJXWPY4H8EpSo0FpllxtRTtruu2mxJWaj91Io26D1HemKtnCscfYqotQFET0yWe4xdF9I5EUV7NH
Tf3Qz+EtFrJXycEGi5RtaT3Edbb1Zza2cdjacrufdSa3KDGs9bZ37DHcw6+naReubP2j71CtbHuQ
0NM8Uch4MjibdTItBXlyu+IqdDNt9H3wYjoOSmItcZlLg2jjy5SpMCjvgUZachENvQP8FWIhre2o
OKuBvmae5Nik1wksfQRXtwaHqPHE/TaFAMObKR0s8dQPz1OuH+IpDTZSDQcv4M1rVypWMCuhTvd1
P3O4Nvu0n5BokeN2sDZMOduHpvSURspehElzYfLBWJFhkrXUEZ55VdxSjCa9pZpQuZOoK3D6H9EI
jTpagcYMeN2tpdq9Manx7vILrqmjN4ROd+0OuIYYjCvZK/lickyF+/a+SU52TDbhBto2ID5orrKn
Sqv4SFdzLWLXkh7EwDp3YblKeLxPe1F4MiLkJaQ9F92GKHY6xOYxfaItkUhb6WZaT8q3/4rXrrgJ
NGE3DZT3M5YOiekEJQeWU3ktwG+M63nrh3tg5rfmifst90Cj2xaiSUxFF5/X9tS1Dm9xI60itHZ9
g7Khvw+1rd+v6VwR6vbn2TOPxan2Mne4JA6GEV0MLkXZ0z4++r+yCowDphkE+R2yL09ly7/ML/oO
KPOenKniK9EmVM8icsTsMJS8LYp1R4Vw25zpGBCcHUEpChSC6/xeemmuRDVoquAYetZzphyycVUd
GLuvtv1dru2w/6QuFmcuzYyg3StxT8Mwdor4A0S2/mQKL/LCQ8i5qH6b2ZW1xBQZpd4A1aE4Bo/l
JdoHy6DCg7nP993HgC0YwhBCMiU+Uqmd6DCyl3l4hy5mU+YC1X3PHTKzXe6EN6I4Xolw0zDU7ba3
snSCJ5YJ7a7lUBy9UuwUKoKNHNPcRS9Zf9vje6F/1f7VnN5k+9o0L/Z8yrkEyqLUU+xdFzly5lQ0
XuutIiN38czxgTaNbTijvm/8r/x7caGoPYIDhLwzbcbueTQcikt6s6JJRmel5HRUKbIhmaQPGO4E
xqko79DSzFu6CGL02uEYd0hCC69yuLpFrchrCATtx5xCrukKyh0AkDC7XdsVE4VrObnQ/jfDFZJN
dK+6ciBmN2O6jLwCm+BQu/6jhFjS9Uk+HjLuxGGmhpnf/lF/UA9z4lUfasgJwF6/Cp70b9MlbjUI
BXzEDytjEzm9Nx7p8cDqxPWPYs81THYan0L5mKNin9vlM1klwRpbnYRpBN4ddC3oZ/Zjvu2vFed9
9mk2x2o5m9eLEfTIJrIFe5+UdzmNAx5PEkBlOhvFXYTuD/VvjylTNK5hder1h29uaMaDpG+IRLHI
6F1R0q7ZEqUfMnS1ZNFEr8EDQhzRu+ODvlXnSy07fbRB4hvcAAAH0bq76ptyP+4ReROhNKx1BJ36
RuGw5pcaeeLZeAo8/4UFM2JMtSqVtXwbLQLfIz0JgwO8XQ1kz+W1RV7e7uJfoVgNJHHLYAl8+0cp
cMAGpJ94HFTIaOT72nqvsacIXLxMig+KcNOXHHnqa5a9FK/WFdm/uB8WJNVJ7U/psI5kWiebVj7C
WVAyF7uFWV8LXAJjN+Y+YQR9hRe2eeBlQ+ihL6f0Mr1ZT8G8NuaVfypbdw4cvpNvmEPERk5z0+9s
daXeKa6+YVTjyD5CyE2hQcKXxGUhJZjT0W+89zGp0L0GAxb+BQN6/dVvPgx0O+pq4HqR5FGZXhkt
JyW8+tXSTPuMpWWH6B6iB1IKn1Vrn7XKA8Do+0cVZZH82NY7IV7DYJM2LuYCgu5nihGGY1sbu13b
6GtGIm+lWKmXqfdCeaU9czMonys0EUwbs66qCxXIpvGUk/lK4oC8vNUd66M+E4Q9TPM+oLZIgJqv
R+Ra6tnMLikaYFakb7h6S10j/EXiy/xhN+zwMU6xr9a/9fnNnt7a4qxDlqrwgX8Fyepq2XsRbGwn
PsD4mrG22cKuH75o26v8uhtPwzsyP+66dNP9/DG3jIWuaWtIWyFWyat0Lw7JBdu0+wiV15d/YR/C
m4rFNe2XioVYKbcoXfccqHyXgwMVZwn14obInYETDoUPk5yafxyofrMd7GtZ3ovRxVqF2CZf61eZ
0RcsThCdnZRDSqrLH+JOgAFevaYJwq70LB3mYKsc1NcC3O1DvDXMXUgbjrZL5/RIXMe7NoPZrFGQ
e2j3CVVQqvzzbo4f25KC1cMQu9yj9A6xbqO8KsaTfdBMvOjoi1O3XaMDHSbXHjlsgiu1SOnTPEIV
n/azimPmus48sWe76u/b+L7HgoYJOBBhvOto9EI4AEBNqj2W7UZwmqmnGk6DIUh0G+5m3WMfQ4Wk
TeTkK/XcHHOPvy93iWvQT98Hd1FAtLdqPubb9J6IXXfCvMD4zGRnjHdj9lXyABVWJNm7zQr1u1vJ
/tHjRSCKJ8GRX/Tu1Ls4PKvFvsUlAhNPxB3fISWnbSpODP3GSDwepV3tqY7Yg8tdM3gfxxtsf5CU
qJIrh+ug3eibesNM69F+RdVHptl/lugRlEft1Oyal+DTf8eKujtKb7T0GXhdaW+xS85SymvpWTTU
tGBHrnB/GJMDgiamQn4NvwZ7ryu75DHGvZE3PHeDm/rMwd6N55bgVqwRe0yr6M2W9hWx0y+6us0r
NttE1g5V1QOP86WnxrymjcV8iFsdimQb3KIHcyO55QU3heyOv8C/YkksD9jroAgJ592EwQ2wuy0a
JKwaNpNbZbv5l3GuP6O35ihd0G5Sy+a0ONocrfHgVdvwwrl6jx73TEaq3uyH7Fk8GS/2Oc7W/Pv8
F+EQn78or5TEenFHPDb5Sw6FLkT3bP9iqQ+G8KreNVXSqkcSEcV+zsShb59yJJx2/9bDFEzuy2oT
52f8z1eSee3I2tOW0iJ5Bdan1hmnJMd4kctVpW/Q9o/4hWt4qjgJRbH8QqJQBZ2TaxG8WQT6yYYe
4/0YHWkBw55YFyGDGncyAW7QHU3jMNvbQn1bysZ9eNBDnhpDMSQsX93QC2doeVmC7q7IqOMb9nez
6OhMBhrCgAPIklR73eb+p6WU9TZSpwA5m3ZRRf8iQn2XSfHBtmm+GsQEWiwjKAAXWz2p7NkNAMpI
+pKneT1brCRd9Xzb8Abbv9FoWzW3fFGKINQ1MAjZmz0m0agFGWzFmIVKPyWUwscQewqRKo9uzWkc
uo19meqDOVwjsozF3mTT4pjGKVR/LMLImRSExahtBogS9ZM0npmFofNTI4noeUcPCkPNPXNFO5x/
wuKS3yLBCY5O/DugQiCUVTXcyC2SfoUkkBA7hMulHNXcG1kAiumvq2olDfE+7xCY4rZQ7f2cthzH
rH9XF3eBdY5RT3b7pHHn9o8P03eUa/mZsHxGN8w3SH1IK7tuM2ckBGXnhqXD3jIHbk/6HDtq2jhi
kZclDyqicjJH+anlvvu1ZO3ajqrDqrovtQdVZd9y65f6vu32HECdarmMzq71rHcypqX8S5JadwoP
ijRHc8RH80IKN9UvvXJHfDNMl7K6wOBuqVo0b7q80uWD8dQjGFZOpYXO42h/Teq6uaHxpIdeIq19
rekTa6qXSGzPxrGi9Fia4cHKX4cu3clNvUpS9aNC9KXSiJDf2VoxcRT+t8oeTwV7GV3IHzTpnEXr
CTFaU96Kd61zh2E35/sCsZqFIrDMEENF9Ulb3Gwga1pPM7lUmz1FfBxJCVN8GWtafODXo75uy9cK
2YNxn5AXV6vp1bDd6Yu3XpqYY3JmxkOc+Y0jy2I7tHYxJ5Ji4G4VZbuQWYdm1dlPE/dabTi0QGNS
AqKRzylqL1GAZKcut6ClX426C+qNTfMcs6cJX7OIukRdGRgld5jVOVpz0No/ZpfCNQAY1fJ86ZJG
m0re2NUD4o3BfinmzdI1zk/D9ESGT7FLoNa8zTntTUcqpXWm5ZuKVd0yIVR1uDCxsik6SzjT1RZF
0OpqFul6pGCqZwodjMJ3qrK8G9XokBQDM0FUcUvMeiEQmjRf1BdEkIe6lyXGwboSo+1I9kIilTlM
wqNkdfaLLsVI+Jm7SnFHrVt/n9gqBSMugnAo0mwCSZrzDJehlexMazoo6Nn7sZEOZtPhyqSnlflR
x4QBsRm9J23ceraIaJQy9DbGqnXvt1Wkb9sURa/DQANlwcqSKWKqQmKRGzr8q2ps59emD/zXMVbQ
nAdoJVn3/n3fR+mmqPVhhzCoffGzsNynvpJeBsTjn2FpKV43F9FTNvckHf3Q38vlkG6geaDoFPq8
1yfEJWlk5KfZ8MedrIr7OKBcluhx+aJFiX8UCR0gZNyYXDCgMI3TwchkDB+Chk0g00EuQDiRpzu9
yihtDJ2kHiU9o2Xf1oG+8SE+PYYDFQY7ZPYJQ0CbhCIYJkKwpIHhlyMPcbHGYyrQxCNrkBg8bAyA
soglUAwqVsqajvpoulcCzpO5LwMnEan5WJlS+pImCnjUKEYpGht5VzyZdUN3KqSUbzDk0w7h/Nkl
pnQUaJJ2BhMtjiQXEgLdWCfEzBvkZCg8IctV39loyT511BwJalLmTDRUotq3g9C2sZ5lp9FkLINW
R9wWW7mrUpO70XhtDHN+TSIKyfE8qIdCk2R44GOAO2Kd80qFSlDye1pURUjzrDAwcZ8tXyanGfpb
ZyzMMSh691TDCERiCpKGXlO88KmyRiZ9slky5mWVh/ngRA0E2tqaSeLK0HStFnuVrktJCpt8+gpw
myTqCoxjE5G9BKXc7JUxZNIyllsA3yrFldbPFi0WgqwobS0U6pN4aAadoCjSrIoNp66xRGw0iQqm
KpcTEVpkdONLg4yhvQsUtVK8WcmSjgylxPui7dQSp4p8Wg892V9oqM2t6GXtSZZ0lG59YY50pyJc
aNLaRyxblcbGSLJqqWlr9adVM1Io+drwUci5xC6AV/cm7Jvi3PV6i9Vw1DyrbWyRtONzvZr7HGmn
0s7lEZw4+WlX9LyKpWkFNrZBKfYImaYwaDFpBvl26NvSezpOdvNWKmOWXLqKZULXbaoF3uZZZ+/8
XO/sw1ibSF9Du5ONZ4MSvvRQCT0Hdwvtlw4wj52QsQqb/qRUU2nvq8ruol/mNFL1yWyzVwiIU3+q
IC3k9Gx9K5UEoXBeWn3GJiEzXxcYkd65sdnq0Sm2LY6MMLOWhV7Eqgg//a5iKmD2u6R7peVGK33F
j2YvYWuoxYwPIbKSbjlkE4vtqBb6efIxsKXHQwV0n9p5X2w1LR+LZ1tahnUzuMv628xZxxmaFP28
UdOKwz4MsBBcJrG6Iq1OVj4PRLByjwKE9Zakmu5PVA7mUSGqL4AcivZ1wBxWzX+lrG+MKURH68qS
vbw1B2W0vZ5ZE4OhInlojI2WJgNjZeY4PRrSWGPMJgMJwt3eYdgqYjbam6t02v5nuABTBT4JvMoA
zgUhy/wBK+izSkI+s6RAw20s0MMiZvMRMOTzo639BiT+c+x8uRZNU0M2FEFnU/tBn1DGqrU19FaM
neFEWU4NG3yVvyWJ/jjLfeaEzHiix83Y/cjp/v4+f5Iv/rg2RmSKxjasCn0BC/wLkyUEtslw7VSv
ozIlA2mD5CxJWvMbdMnPOf7lKjosJwQO6H7+7WkGrcTZmvI0OyVmhwsCd0bNXgR2sYvC8XfsoL+6
J30hWgB6sJFn/GAHlaoqcn8ANNEhT7PJhLvM+M1j+6sbMoRu6zAlzYW7+OfH1mtZDjyNx6ZEO806
LH5+KXuDOf6OXC0vP+y/wkCWR4fg1IaZoen87w/2SpkqWqagwSSKxnbKHAm/qd+IYhNopubp/bAj
8luZptHcJ5ygcTO5f79C/uJWdYJ/2BlYb2hkIn++1XiU0ACnLYbtvaAzjceh7QYNOQClq7+/0l+8
Bzr8EZjgPFZIMz8eqjDjKQDmWa/7l2VGYC5eq/Sgiw3aNc/Sd4Zc/OefIo503BwrAvrqz1uLahRx
wpcXk8kQJ3C0zTd0t4xoKrlFSVD6HebpLxYmLDyIsgZtH164HzeIdjXq55lVw1nFVLnAKNmPtn//
EP/6GsZixMJ+oosfH5fuMxQzoj9e4/fJeYjYAJEP89F/f5WfWB5Wpc2sgFgIggh+fxJyOwbRIEvw
5CTwCswpR8p3yOX+/iI/fO9M5b+vwoYI8NcGx/sD/tOKWlhlvLRfbMZ20/DFD/VbhZxBHvqdZafO
TPYlNcwPIidHRIEQImzoMw4bv+VQafSHOIuRhieTT+CV/Ma87C9eDF5K0IJAV0xgcj+2mRD9Ilrw
rlr7tZxt0aaNTj+V+S4vkXZKRV/95pOVf8JsFyiJIhsmLTINXqT+40wCjUo7sOL9YNdGSEwFIqNn
L9OIneiDM+Jo1NJdbMoMddN/+PvP4t+XlSaIGI0FMMv7rv9YVvMcapNhUgxQdetBM7v7LFV+c3//
vqa4hKbrusYbaUN5/fNGUw/F3BkTa0olTi67S8NHlw/Wb25kecf+vJ9yLiiGwlln6zKf3J+vQqAx
l1PJflohllGsK4HZfnES6mK45zXtD+1325q8UGr+dEkiCFWTF5yTDtXJXn6kfzljrcFAtGdyvncy
2YgdqltTrb7MOdp2SNEqXf/VFM22oppSDKaDhOsl6WwGVZnN/PsP8ScDydQw3wT7KYg3YGL+fMIJ
Q6f1iAKdzviEhvEVLuxKS0ok5UwRzr/5OP9tN18uprM3gOo1iaV+rFY99UuGfZhTAnR4aQ+ktA59
nlu7+c/vadlSF9Cordrmj7cwN+w+MVA6rMWQJ0AumOk1/ekB29nHNhUETpTw//6K//4ecmf/eknl
z59nnqtWBvuF6bgIXVnxTVmsT5kDT4ZVW14J86hcPMEf/c2n9/O68Ey1BSQFdZFgkf39xzoq5tmY
FK0A1EWaWRZMaxv+WU5KRjdPOdqAgiL9bHsi/Oeb+U+E/OW/1+oPZv2P3/7PxyLj108q/Z9o9puv
YkG/Nz+/6P9DdL2ynIv/b3b9//quo6r7+q/P7r+u3ee/Iuz/+MZ/MuytfwjeJD4SEgSxMMX+xz8Z
9rLxj2Ufw6lMYWHy5v8fhL2kKP+QFbDyvH7LHvRHzNH8N8Ne0ox/2MT/OuaCAiDd8g/+BxB7rvjH
Yf9/dx5iKcDgREzLWWFztZ/BgBY1UFZ7hX62PHZ7Px4AQPv+tcUAwWOq4FoESXtXBK1+pPA2SOOd
ZoX540hz7jDHaecALZ3eOv6cQf9xK/sKAiWpky+zGOt9kBhvf/xuCGN/y4w6XKIcblBVJkziG/5m
aDJl3zAcwBDxUK2DOWSeQqN8m9cZDA/LCPZTykTR8MdfV8HARCSzPYFsvvYFQwsZMsTz6KOV0HK+
TNS5+iSliidJnXVAOvsYaSK8pgyJOWNfFACBguiaC1m6qxhOB1Dw0krIFc9JQZkpsEN04VYRPCYB
dQt5CGm5TZZ07RRgH4o2iGPRpDRfu4QBn9Fc68zoiApRxxwajIPF+l23UJziGWcdZgjyy4wh+cVK
s/iYptk2zmcgff0tU5PxYNTTcOhHEwkL3r17XwG60unJsQiG5Ej5vfLsgRd2llTACcqUFgedFnKD
RAeeSHurWik8z/qkP8YRk6d9oJi7WqqNR6sdv5m3RY4N6fIpn5N1Jgn/warz/GmQ5qPPYXKu65em
qlGkhkpzJyYdb0GekdfbjJrLnW6g6R6GB3MqXV2Hl1Hnqcaka29vrYLRzXQqAW+kMjN5qONfDMzC
9l1V6Ns+Ut7tcaoOJOLVYTCCsgR5ZlaHMAx015D7/83VeS03rmxb9osQAW9eaUDQU5QpSS8IqaSC
twkkzNf3AM/tPjf6YWPTSCoaIM1ac475HKvmucDU8Pw4sGu66nU9XlonMg6mSSk9kflNGVrzHvZI
5gaR/tTzT2zRe+GUSw7T3NTrnLdMEdVMgrCT8Q5PsPvR58+FJ2lBO5G6lVFmzRt3apFoxgnKOcVw
zn3lXZWU6HMnobUFYQQFIEaVt7pSX92xuqMz6odJ3lvTjp+zXoOxFp8r5EeXealcZJA034Wa+MjL
cGvhb3xLNAClzqhiBl3uFgb/PkO7CfY2OWMuIjxV5+M7kLPjHIRTOIFSmqkS1NqQPJXtLPgUbBzR
0fSnp6x51AHhrHWj/xqQH+3iqimPj8OEK+s4FXF5VFsdY+DC2lkGh61n5TRvNEWSCzkg+KBpVG//
132x3DeGrD1YQ/88d1joH4exsdbADrOL2xTtLZds1nL73Cq2G3TacJ9CfTiq/+8QW91wrLNoPD5u
PZ7472N9nfYHxf3tZZHsc8hDWJzCY7Yc6obd5uS4s2+FwtAxDCBlTXOs06AofDMuzFurIDAcQiU7
yzL56g0tPKe57q3AfT9VSUMjcDlY+Vjc2vDweASfR3hLhabcJgNKUlGqW0ZkbK9p1pyEMF612Bx3
DfCN0+Ohx6FRu+Y/dzkL0cDM7cfsppNAxuXFvpO5eHejcVxIHFyDVm2QIa0q8WcyRRnjFiARfdDl
xsHIdAkxxl1SJ/2fW1aO434cNZU+dWmpkHl52l0Ovc3fxm9GkOdyN+9CY9umM3AL08BpmFqhil09
LbGpKzmKHSmNs9k8VyOtT7Mcnix4H3xrcwPuCoAaAaQ0proImf3/e5YC/f88O1WKe6iK6seup+mS
lYp3pvAwJB65Ge67Z+EbivGhXIoazyksAZ2bjiLXPcblrYrx4FKM88ucuM6xSytUM3l8aWwHDmFW
Mq47wy6FiPVtRtMiDdQ+qhrbJQFk0Qufluan1gKSU6fogqYQq5WGmclmlFBnl+wcKMprJR+bnV1B
Bey6bNqGlpEi2mk8Ct6pW9wwPa1iyqQXN4mjzezgKo9Dg+6rE7bpEaIamhp3mLVdHSk7z0u3owO2
KIF882J5+j7CFXl7PITJb1FVYxqMMGoEXsHnj789OSPUT8+KbDt6kzRsH3f/+4SbNVpQhfISjgAk
0zFNjlrh4Pr9XzeLataAINO0NvNaXNO40ve96/xxoaBQ19aMC+Q95ERdecvUon81LNI9psyrN+ak
OUdbZVuax9ZWmSu66NIDiDOH36qKOVczRHeVbpOcGtOyN52ouy+XAv601dykTtHoaND3nOlWpDZ3
h07XglZXyYOkvwHIxnSYcWR46GSHW06mZngwcRFZ68dNvKt3Z7BFUEelfrYBZp4JQkwIOtHptXbF
tHk8Ziejfq5CU24ZNXEELj/3OFBnlyvHY1JKBwXJXR2bJqbusgQLotdnrGDVSaAXN5m2r+C2fYb3
7i7VvLsnrDn8zsbr1MU5MmWpxP+GocyPj2eFR/N30kK0OzGmV6SrL2oq5/uYIdpILevl8ZCWqZyi
0DzypkILtsxc1jJzmTgDfQMY2PrxmNv3HXN67/iWg+Mg6Wf1efCsaYf2udjjGCueTAV0Zyjmc5YN
6llzmvwJFiECkLyr9o+7j0OBZ55CZDPtHneTGVVoV6jI2du3esytd1pR0k/qut897mLOOBeTlj1H
9lIHjvILrrofaoL5e2QySZRlrflKLPP3NKN9JSADXpNeDC+qBCS8PK4VTXRoygzv8fJbnmwxfJdm
d2zETIEcL99FtEAh07p5m0Ij5SxD/R85MnmnLhiDp+jxTHVe8t5p8mPWnf5mlPn4rCEJVa12OkR1
4W6gEjWbWi30S5dpOSr3GL8RzM27OygLjMuRP71+8HS7P0QuYqRSEd6l19V9NtWMPdqAlrdC7QL0
iWXV1CXeZeDZ0ajiZ6uxUTVElrVJrDpE+VQZx4Jmx0116deMgIpXbg73IqINSSsy7vdTNIYvdtLd
QjoNX9SQqI5WE7Sr0XQvhAUDgFyewC374kUD/LZSnS8GyyB67km8a1G8v7TVfHN04xMghfGa86Fs
NWsUvkb05muRSWU7QA3yH+vC/97Fuf4/P/x4tpk768444ZcNRI+JktnNdFmvNo6XBmHYRndV5S3k
vZA/Jmdq0eYBjkQXa4SJwtMawmPaGdG9N1jI4rWpv6YcuQfE7/mqhK2x18v0lNEwAkUxW+9KaN96
rcv+jcD54oV6J4wpWSdulOHpeRDSaKDBLmwLOzwMttXt4b5ip8hCAtF6bYThUnRHu6tU8Iag7/Gl
mTu7QTg6u2XoZ3VuXRDg535VzH9CR1kWQHpyDcFbsvyera96SO+4YSrE3nTehTIVmxSQwROdotwf
1VQ/j0OkBhN2xUOCN+hoiVLfVax4U9WtDgbIzqOskYiQK5TcWcFnk05IbCMEdZLOeFN1lWVkU7zn
JlZBYWDqNc3pXbXRvaj5qO6NqJ3ei9mhwuACv+xxUiJkAN7TWR9u/WalYfGldiFOTrFvMV8+dSqq
Fa2dUCDNxdYphuizqSIFI/oIeJXsoksyadGGUQuzjU6horJBD/Yh7pSR3smZxSLGNYT+Q5NBJi1G
sS/6+bummwnfjQYuRVDsZkqk/CrGOpN68ymH6lMzfuZUlaiASvlcuziBvC6egsddylBEccH746Lk
RxIC13OXhtvg2LMfe3u75x/I9B7hiJU758xtrZOb5/8yFfcQyQHyiTNCbjOjcq6ZyUlK5aK+eHQ3
d72TO6cyw0ZVDoU8ljq2pyQcq3XdOnA4QVo+DvNyS824nDgRSbS1p0/EP/WvVGFvGBqq6GhItsmc
tD8Mg7+Tkip/ok5O66RPxZ0YsBD+szadHSmyvSsZe8rU6lduFyl7Ln/naPXxvJNh71ww0c6wIufi
XtUlSNbE8F69Ra/uODL61A1GRNXrfww325ngU5PViDo5Bc8DNty3Q1X7SRTjDwrJGmAHowOzNeYH
DxNoZkXp0YCj54d5Wr8RxPEmMnv8gZ9wlmlSvWftUGxJ4ZAn6WrZOZYhOkzGsI8SdUprNuMP0Ujf
1tiLV6misY5hiBx02CCMEg3Mn5mWJ4SF6nMYGFHS0vDOVSuHJ5FYP9UYV5/4oS02nVV1CjECPWut
8ZRhT/mUOioQtUUAxQitvooIzNjyeJO58zb2hp8hZrBLuzB8HZziQD8VLo6H5luCJGPo05p7roFw
fjwuYDUmFI0uZmrG13wwHXi7ef6lq8rvBHr0PjhlEAuDvV+YfsL11d+6qgCDV8tiXaIqeGvnTkVY
jLD88WwZsosxYYSAE+RZUbSsmm1Fx2TA3Vi1XkJNKDhbuWd3GexUJ37CEnOSfdkFLKyMY1t3Badp
gR3GYvaJbUtBkInjlrMi3zfUKo9ObApUpo1+6sNE2zV0FM6V1Ye+9JhExJuYJVgitUyOQ09M5Eo2
GCKsvNS2rUyrO5UMdR83REc3IuxOfQyVayJtCsYyPdmRAI3Xdor+DsIZfiCC7C0anR+Vhwm1Ksvi
HI6Y7qbQQc4v1fJd0YCNechwW8xWp9HDeBpFgj1C1OlHgDTmxjHSnIv6OniAkMysIVJtihAwzYV3
H2vj9/G86SHGpYyc3O1YY9E66ejcgcrQPeuPcZnqR6XSHF91pPbUSCTGmW2F7xa76dCtAH22pyKu
GOlbqMVQu+f32FD1dSyt9inWK0SKYdMfEyn0Y8UXiqo4+tMqVnsZBzfd2VE+nAskKLtOXRTXSiQC
B8LBsUrVeK8sgiGvRdKEKgWze8UAHJvGvFfMsjy6VeYFGUqUkzkVgGxa3A2FMQMHy7r82WhjczdW
Cpzs5e7jAHd2Q9Q6wKDCyp9dJ14M0ViPoi96/OFz4pTzpfeGW2t05QvtnOJFm1K/ZD+EZIEyjzF7
CobFtW5r4bVsw2Y3RPA4R0XqKFTyLFCwl156wdjdqvr0TNEHI1odZR+aJT8yPonfYugR8FdIoGvZ
gNwI7R8CUr6jstHeE0FDtBIFPEwaF9tmZmTMzAE3VSWVnTqyJyZZyzok7tQE6iQT4A8pTkxRkMo5
tNHGqj38Hho7QCeucaeyvR6gzvU5kGX40U5WYC+rGdPKzvUY9uPvfDRogMzx8KJ53fbxMLHH1gGd
hx+NzNp2B0mx9tQPS5jtXUEpdZoGFu6dGWef4l4nVXEwhbfT9FCksFx0vK42FL3R9eDu2f0LHqx5
p9MNyTeCj/X0OFDqvQ12mx34cuNAayEMqDKT1w5P1FVfbtl6GO+WTtLq8dh/n2A8zX13QlT3/z3R
tB6ooQ7lo4pjiGV7dDNwit9L4qE3IC2l/7j7OJDYfLVzhtSqisq77lE1iy0dZ0PFiL48lGmsqIb6
yDfO/CCa8Z6X+nhP2cKuSpAah8djpdL1l0Ix9o97fZJMdzBjcosYA/n48guPQ5UWR2Uws8vjnqK3
0K5wUasOSVBiZcC+OM3JHP7nUDakvmwg/SjbDibSUYDTzfIcV+6sYkTXoRLaRrfPy/QXXyzI2ix0
D8oAJ2DszHbDP9odirzzIQegACdGEhoTNksRTScnTQK6kLCyPKT+Ha7J+VU4OPuAtsbXBAC2RK9f
fTrlxjMPsjw482sS9oGX5gTrIl3RUBja2whn1cCved1Pb8Wbsn5WvuyBwEjTOtYtK3a1YWsakUP0
lNAiUvTPPO/W7Xh3T0jK1rX4VwNzZOVtIRVM4jcVh6MFOtpeLOvOW+RSARggxODbAVBYuf8G93fM
osBycBWNV2RMjOxbk/V+gsgceO2tW43yL69fhpgz2qut/dFHShQYJhywC0r35oDQzNWv5eUYoOz0
ekHObUX+ZcwfdfHzWLWM5WaM2fE3a7vKGWEOhrEz6VXGYbVrMwiLPRkR1VnIY2dl294BsOh8tU3P
j396brUdTXA+4mPRQhriK24d/Iio0fSgGtqVZn+gF9hE3UfU9Zucz1l2MMmYhXmhIfgLj2bXzNsl
dWB1s7G00A0K+Ldi9OYs+h+YKzLZI+1U83d6BK8z9jMhGPIo1qjuuQaCY9zUYVczBenan9LbOLPJ
loheMGTCyP3HUmelq7+FcW/yaO3h9tcs6kTl3yn5thtMH8l3UTS7FrFmqr5mOCHC8WbwxVjwaWP2
zvl4DxXQg+YhHz4HNDd9ihOuntC22isdC18RfqqJXPXLCUDVqjduSvkXwBEmKfa364zPbDLSVeP9
CAMS5q7kj86z/i9qyl9XNTyCgF4k0NYQVkenNNsBH0gUv7XybwRwCtJWk6z18gUh1xbE6MpD8tAh
HJzDdxuyAMxmNLnHzMK64MImwIzO6SbhI3UZDLAKU7sIUBTL5u/c+qSKsnvzJoiIG2hJ7g/2lPGb
FAl14uteg85xAAfUcId9DKp27UONw9Jegue3IGqt6Pn+s5+T8GAbMBuRieIHOszVRk+xy60oisa4
R0wN/MS4nfXora/bMzUdCBDmD2L+Xu79mJWYV78Z+l7jPSMojtdNu9eKnYmFZEEawzEQW6RFLTBY
058rPChb94Xs9UEGlutjo2jZWcLHoDBPlQNuxB8922TFW5pf+2g9m4H4VSyTKYLAhyP1RaNmB+8L
5w1om0N3dcHMbbTY15Mj+7JGfzbtExD4kpmzX9CQbbODgCWyS6WDv111DbPQziNMVAlGg71gkCFF
gkAhsIBgBOnPg425UUH55SzAfWH/hNVQBtsU6f/ikcn6o+fC3cM9HagKJhuIEqAQ1k281SdfyQ5q
8yRaZOkIL7fgW/ggrMZ3i2tqscGjOrhNsb14fzztpcF9Wt0MdPz/6Jj27Z5LoqDw2/o6iwxz21fX
RjnoyiGEZwLRU37VAgBC8xTFG9W8R825mW8zXVCZBph4q+ZdZ2iL3wzrqZv4Chfz+LU3wYF+NOBj
zI1xwb7bwZyeqP0nLwpMuhC1GWeX9urEfgJTFh+Rdahhmds/9EU6Yw/NHn5Emp/xRS9Sa9bM9njo
rIV0CoaR3ZmabrzkKpR/qvFsKveOdIfIbTY2NqVsl51rwJbKMam/OtxVVIk5zT2SVACc4c6B7RA6
txaKRkppAC4i5hZ4xVfv244DBmK6NMuZ3O4Y8m34YTC/hsUTm7Nn9Y4hRDQ5nLisWCjh6YMOZRJR
kFDsGBk1qVhRmIXC/WpQsBsb5hEWEy0yWbEDZcYXui2Vdanee6aeDo5whZoFVSlUvDK7mhUbKrQl
Bw+zkgXPY6sPe9t8tgeyJNS7KT579X2YdhSxOnmL5UXofpjhEjG/4MXY/bWsAzbL4WIY2ffG0bOv
Sb7p9DWQg1kAASUSrXxil8eIL+sgHm8t9hjgvEdqOJAASp36Wmig6qQABYXv2PLa/BSvaXYS3muh
kGdA/5uGwsXO8PAF1qdMD0q5EbjiQC3TUajXEfs2fPD1ujAogyA3WKXDX67dmdo2qoQUD9AOJz67
hsU+iJozYgEepNUGlbkIA8TdGMZT6bslfkt/AJsb45OgnN0R347rKSLfgQuaZh2UGsD10Xo5P9K/
6TMzyjfi+cbkhEUevZ7xW3LEcmQGlnjY/UbGChX+88asv+bpFO6LHf5IEAnJEETV2vzomucRESjg
LwYr74gPOdW2cmV4GxIeeLWpoGFHLpm2dll+dWjW1pSmrgMGFA9LeIVMD2M6uNsZp1vVRde05jyq
vKCfj/pEM8euJsufE88+Pw7OwMtzN12DWyGKMP5kEvAF6jeN3I0y37IO3RmmvVNFHYCyxu1b7EqM
Lu302kJZyqngliYwCDkqlOPqMx6AtcmGOD81Tj3wuttj27D1VRxtb4L1o2IBf7socQ1RdMZOq4Yr
ckjm2TiWDtf9mDyLpokPaUzsMSW4Yy7qby/qUt8hfYHFrROMYowR5NrXZvTSIykIlCsMx1yh0sh3
VCDZo1ScQuPfyI0PDrtp1hkliF0iQcaXTlrreMCYPImuOggM3pHAoseUlczj0bAmAOUtV2qC+0ML
nO7NYsbNCxyQSupLrbvRXl0lgg4Ja/0Qna+H7TEhkmQOK3xXLmDkFTMzSpvvWmmus9d+khx9pnQV
Ai0amXVQiCOPvimNaA+PA6W377Fw32DTLybZVX7E7JfALFx1FpNSOtQXw4HVUffzoWAaHDOiZtl+
G+rXXMX9GupPkA+nqZuUTcv8i13h6HYvsblcj/j+E8zMkgGPFYiamvANFNYpW8sE32dgXLHwBpe+
Fr6HS/11JXksdKm6MHxWcmfQTYpiAmKKfcgCSyYq7qXejvzGM94ttZ8OCEe/UXgr8xPs8E5ds0Ko
Rj/BarMs5VyWHiPoW2fl3WE+bcM4/UpmvFJzsYuck5sc1U58MzSTjGaqvAlslq6ka9B9GZQEQW5v
dIjrtLhygpZC68ek1+b+GMZVbU28bfiDlZ+6xnbD46XrGy4CFf7z8niPuBgD+vROwsXOhVSxiIAQ
UIsuSxaTuE13bWU6AvL0L0jX4zwUx9SojwP+URzS0WKz7H+h5rw5QNYHHW+Xxo+EL4+bzZSfqMOf
Fu5xToYAawmxb+z5JrVXo07uaVt/JPYC+as/ZG9f++ndrLRX96e1mhdDRl+NzWU8YvNMXvRxyJ/g
TUb7auIcUOioSetv28TQuWjpazFjbMl7FBUNjaYNVU5/KENg2YBShKQ+sKoqOyx+6B90yk+u+jPo
CRYHmtwErljgq4jAAYAAOc5lC3fLQLhiU/GK9VCEyt6KwQkt6WZ5ah8E63yTwQMMCUvKlAVE3g+Y
h5gnTdQ3ftoJe8/AN8Tjm8Td8Nb144yJtt+6eGQObfhSCeTwTdPXKw8bxQGPQEhEVfmNSWHxf03b
YlzTENhmiB2Vi5FxzqTjSigXCo9KdooGhmkRVOrVbQmv0c4e/YeXhfnk6rva2/NrtPJhfbAdoloj
mt85Gj6asuVT0V68sdkQzE4uTgEV89NYyJqIsZGHHJ2k3KB23VoChP7Fst+SvqCZ9wyaWQt9FTe3
nf5rtT9xi0OHcwFvd6TuUlbrOD7s9l8TvwxAMCd32op+/MD+Aex98qfE3hXZtjrHz9WaDd0Ktx7n
9wYacQg+mUmG5dn0HlcB5hdYZUwsTglaaC3rg5mwsFbfE5AlRgBjOO1vOqwCLidn5Uwb98cFKdDs
0DpGw5bb1RBAf5Jijc6OJf1VAY+pLKbB3Id1OMNuD3IyoVkkZxt3nuBR50QQrsPSd7WjCzaRTBAL
SAVTJOvrZf3JzAWYIxtYvgHWAO60MmeuxYvSXmLjSusdTEuKzJNW4ybUjw0LwWzbVZtI88dqExJo
wIgzvrGeHcNNZm1KuoXQ86hORWnr80ZcP4n2Wn3Q5glXAUXTbZVtOSP4veiX6Z9nW3VaIV/Dwp4c
oNINW8ytXAcYJXL3yWv+6NoRj2Feb0KCEaoA71pSrfk0tJJf9dYifSvcbWhexBBMQ2AqgVDuwtyk
Rr5mudddHdZATXfFFjsogeeQFqBwLZ1UoGuuPyLQr2CJ+HP+HoeYEHxN2XCtw/UZVHyPO1Qg7rzz
8HQyVCx0/J1sdkkEpMAfyQdiTWPtQSC4KYXoIJJ780UGmKQuXYBc5Gc+jkfnbt7oSSxf0k6FMBfD
QM3HdDwNsERBgBbEzEyETEszOyx5OC287LyMtxSFnkyLr0pCD6BkCjMEc/x4pH1tlP8uag3nnsX0
S1n9dLa6J26OKj74gpESVFmBbKkqaJo1VaZ1B6PIRpuxGqCEbnTPPXea69P6zAJW1Bbkje47dL8y
d6dpB0QeWMP04tpO1yilKXplAb+ArQswaD5bHaxWqyw9qYrf12QxvXXpB/A/1qyQHhLiW8SfNMu3
FIqbpZR+gRgNjuKs2Gc1e+tYoJisOluYUNOhKr8VDezMb+ycyQkwBwJsr2n6IVXJ4OOzFjWoTeDn
WfYr4nX59FJCRFJYD23/nMwvvb4vdO1g6zlIoHuCggHXKygcQroQBLUHvbkX3St53xh0No4CKp+r
3/uUGP/V5u51fyJxY+LdzlZAsErCQpAgj+wXVuwa1m2Z7EZ7FxkEC1QQbNRfRXlR2jSIXQLXNkr4
JPIfW1G3E4mE1BIyICt7oAZDvA/BHU42iGT9rxqnuEFtaCksBvVA43Ktja0RPoV8ppAV9eljfJ6g
amRmvmOp7PmepEd2BJzgtAbwz3vtfca866w8KDbOXub276YyoExtTD4QwU1aZlLdED8RlX+d5XPb
E3EWFbeSU424RJ13YIKnKfRrQj0oqXf/+VvoAlAEI7LAVEH4CMySyDebo8bepP1oqq2rBWoRDFAK
weBMe5W1dprfeXlK8cpL4fbEDkTGF23Ru2iBa/st1EcEzSDE6MiXOJuhK9fQZ79geE35Fq9ZSwD0
bLPX247xRfSY+ecjPGVD7IzhvdWJRcEQF3mr2tk19gcKKExn+8VWDhhTZ+BcKM4H+sbehtc2A+/S
6nd33HsCnN691Wngg7XpNSoqUisvNGMtf6KI5sSG4zssbTpnmrYRH4OCr8/tL3WXeoRJMR62JLK5
Ccyawpo+NDsmRdK1mK3B65cfyJhwJAprXo8FXu5ZhcpI3BkniGts8KQBRtFBvJBJGfdwigS5Cq5S
8627oW9Xv+5onKaEtVtnpuO5blRgfE3HtZ/U2zkvn6qaIlipqB96Peymcus5s98YhPhI5VqA5X0q
97MfEULQqbeSkvEgzWedptpK6eh8KU76PsjW/AM7cD+U/U+S0wMszWmk8Ez7TgCAQ8u7GsjmZjro
v1PrX7t3p3SfzNlbb1c/XlpQ4iAyKxkOFYigKYufJsQv9dC+2TqwItWA+OPR2ymHu4DXrEfZg95K
rsi0zqmPkoQWM0IPkPlQNT3+/3/vV0CIqYuYL8sDwqNLlzDmgNTul5o7ZIiKLac+hifFJkFLqFeJ
qGqbRgB5iFswsPen9VI56+OQtnt/iQfvYrbKZWCtMBaOr8C50dTpvR4sDHiGvzy3/Ayo8GOfB82F
2qlHaFttnlg0dYAgC06gwFspRkyFQuwli4aAfkh2B0nWj69avlQXbroLe8n4oKPVj18hq+hK3mN2
jEg8dxI1SUb0ks83tSE7QuLYy4iBsKMnWri0yd8H1iymdnaBbi4qfCN7bZqbEb5atKPyFae9t9p3
4asD8qJ9SaOLaG4DH+zEymeGv38yOvbCl1m7hfkhzl9hDqRkTma8Z1PfgcCPuccyKfaCpLnwM5Fy
Uez7tDVI6XrulGtl7MbmGsJ5wpwa+UZ0lMCORMkkLFd5dItVXx83mXkQ3vugXZ13ExY5+Ghf3Pkh
hh56O+wPocLG1qnr9mpNTM1LydUKji8/uZGvGoc+AmECw0E8VRVdDRJ401VLEmcZ7iV7MfXPlJyJ
LMFArisXcyRx8S6bq6rty2RL/JVKAFD3Nxu+NTCs4kkVP25ytuW33lyM0Vr1lxISQeR7sIbp3tOh
XHzG4d6udp3LJKLfZrmaioOrfcby0AOM9oKJv80L5PVqeyFAdrMR9jvlVSt8bjR3UW2hh8TvwPkY
44lRTdZv5b7KtafYLv85br/DnntT4/mvSMZtOfQBbtO9M7KOFtXfWvJh4ib8zyEv3b3pyfdBD329
rn8Hg1GYhFBKnPTMlfG5mt1jKoa/Hr3EdTlof1C/BBKdixktnWUFrY2rToEKtJIyf8Few5E7AAXv
kl6QULofU48O6H/IrMmdblfhc+pM9962SeHni805dFBSTZa912LrNfckv6EkV9QncGEhNcRGNu0t
O0gmb7zUNck5+GZJ/GG64p+7RlMDtiAWh9gYN54wDhmlXAqHeCSLUX6kWcWJnd6yGBtxXwo/1CP5
0pjDTom8oFRDa024i9vHF9MwM7IKO4UuCLuUXKvuHcwczSt3HvqGbZ3q/b4a2apoHpmsY2i7J8Ay
536xhaB8dBENbERZ3LGW1NvGgX48C4zf0DAohg32hwmiysxG8ZZ4hX1IavdVldh/IkIi3kWS/7IC
COQsp/NUQj3pEoBgDitZJDE4o9KjZdf9M4UNRvDFTs5iFCUdbveEkxZb/4eZeSsa1hTNBDE6JToX
OT43AmmuZxFFFxnsQI7qUmbWWZvnbJEPQlAt1RPMF0g0WFWj8nxObCQxKUs30ZOqVEOMqmnKqXWt
3Fui7J+QiBB44xw9xGgXMwcF6i4ivVXp/GRDHF5z5bUcyG8RiGlGZwadwBSqyAklTp//iwewANXM
ssIpHT/1WCEo2tj405wo9OJStBm0DbsEN5G1kCTmMgdUhZhqLUx2M7JgD5VHYCGM2DsZU4eAESa/
FqlvRu/I7Uz5ALmFo2+TlvwZTMtau4pN5W9cOnsXz/IGnAET9QAA9W927MueMDEKkt5ELyTMC9hb
8p3MKKKw9PymmkwuKpo10/NN22YdDVJIY6DU+nI3hnqQsQ/JQHexxnbf5obSVfaMuJjhPxgsIuGI
ZvUadZGZ/BmYjMz+W3dp0trVHAeMfmk13AG9UGBMLa4sik1us+8M95zMX1kvvUPoRJtuaspDQt/7
RPy7S2zk2jLg3PYWs2Nj7OSPtmk1CAsEC2orwbcksjD0TQSfR03pkn2GjnFS+WOPg9FJYmawaprZ
sCSmGNuxzq56K7XdjKbwhGJBCfo6YhMNDjeECz3G1kUkUx1M4UROkzcW66bLgPFqTrEpYv21brd9
3pm+rqCeW+BL4/FxkP0fM4uwv4rqrEtDOypl/78PzhAJGnBVvm2XMth/D3rSUa593P9fN+N5QLXC
m/5GzbY1qmTcO5xUEeRy5ieip6RcSmi5wTbeZqauv3Wz/JnJgGjjTgt6zzmM2lCfO70GVdJ1L1rW
TG9pZKBDHcRHV8Kw60vyEgtSWvyo8OqPOZuvJv2zW5zHnHHR2nAPbldOmywnKNtxq7WtVnKfUd6e
8snYuyVpN2lesCUirWyl5DNZE50nF/7EcGpTZlpVOuDbjeQD8RKSpZD+hJThLey4LKvZ2zfwVzSC
ig7uh1JU5rFXcZMD6cLUWH6MmFb23KFHTahcI6lJqON7KehMzvJSxM9YZUoSY1hbqWkIEJfqdW/0
+8iziue8yIhLFNR53Mp22KE0PgZl+96hYgAECgWydkcw9YnrbXASRxtiwmiu6YckbyglFHVMZdw8
2AXpNt3Yk3BJjViLCTQdWnnUG+0+JPZrk1IaU2nWl7q1mYlK3Sqp/t51Y82H5nV+otTvlUaKrvt/
ODqP5daNLAw/EaqQG9iSIMGcKUraoJQucs54en/wZjz2eK4oEuw+54+eqDd9LIWnhuoXR5n0JSUv
ozuMQEXyAGpm9XbjdLqKZMGcMSRdbIktGCluTYi+iIITjOOhlFkCBarqOC2KvVQqH3SftGval6kV
zZHQ6g316MRe5Au1BesrT51BKk/JIFQLNlIy8ydkMynaQ4CY0Vr3gzlt1kmVzRJ4ikKRL7MtpRFM
RXfH7ik7iU9D7ERIzgXSC29OuvNa7UdSDHld53CBojb3EkkOy1rEZPdk2rYtbZq0I52+EtP6GaRv
1e7bVVZ0t3CujGiMntsz+wUxJTiws9rrMHKF1638OaXKAQtOuO9s9RMPYrlpZFAwQsIhP8ZIcsKg
uImWfp5+iJSTR6qf0AZIFq2iMysN1iSZFE4ajj/FYKIeGKi176Pxp2yC4VrZ9XANuc23uRfDMDX6
cM1TEk1tRi05Bszoh5xNj9i/sVDqVXGu/GCNEta6ok2zrlFNolELtMeSxVXe1uTb029M/0K1TG3b
czDnETAW5uVe06Y36Tua2obgO33tadqvzasIrMuo05ZgQBh4eJjYT8mzyr7EfC+qhP8KKLTMfkQG
piKf0BjKtMkB8X34HtLaJBI0c+OUJQ+N+HDScwjVuI7+Ni4HEsEOZX9EArUg80nNsk1lMvXp8BXV
6LYdeCORIo7BcBB61QLJ4L4IzwjwF6KE3Cffs4R4HdMbV8g6tfUVn/oCP2hdvgcj5+WmrpOVXm7H
4ighpOu5weudTABdOujrkGm7IohJQ9tc3apsM/Jo6DDSiMTwEvWqo/NAW/fAeB/hrXSL0HayYiR2
weDMGwp8gjWYOHcbADUB+mnVvZkZ6zLa9wHRd8o+Gw/2RFRiRZzwMVJ5Jc8QSq4xv6w4TTcEhmMe
6h9drNprLcehz8Ulitdoka8q7+3ovVA3NntKNnxm0c6QnxxqnbzrrJMKVBLfkfAvpfwnFagxCWXj
55CudQqADSiKy94qgUEp/hf2r5DVh78MDCxtKK96Mh3HtRU+k/hl1asu2krEb5rfkXJtCdNtXFU9
KBFxcPZxkOCdrGfUtku0SXqKcAKFb/7AHbo0ySjDsboQ6qOLXmmBSugVEvtK+i0VYADOjVMo17w8
DvG9sk8CLj2uDQj51om3NTlTg5I5RrhNWQc8kk0FJTzEdC0rFZVXz5YBY/kVzHmII4ANPy6mryxY
1uSuaifIdFqEmXVbjfjrhEIqVAvVXg1Up/duDfCnDZAKa5mvR2XdsOK1NR92AoPFwzM4xT4lPI6G
cE4fg2h+OXzzDjn/h7K/ekCnqnfzO6R/+0pZSV5cbRSTC2PMZ1nh5AqDnJ0eCjLNXG0k9VdGzbFi
uIHj7Z2ClOjkwyLBsdygemazu9SSSxAMZCCAXgsDHtC+KLdHGSytMYjclm4t/R5jvAeJisZ/NR6Q
JDsmIfmgqdh2eeVU+vsQ7aCRlhpaEzqaaGgZXE2gG5ppBLv982rLLbN6JdSnxp+Z9Otu9hSR70k7
iCzUk8yFXVMFKmswva5Kbo3fozcpXvKQs2JR04UGg/K8XRlcEvhEvmvzs1iGzJIlEVzQ2SI4j8CO
XKcKCX1yf/etTdRSGjfRi3pMvXPNPuCpf16LPMJaondxQvlSBzeCuCDxKZek0oWEtPBAgD0Pi6f+
MOT37RGrx6JKpEPQnsgELAwSAo1jwkKO9dolzx/WDjC/vumWdSwLoon5qCiLz4Z+p/OsoMakbGzm
4uFncKfpYb6HceiAaUydMK4aUA4kRgUhQurPKRRuhnFD4hMYD5+58s+U/5WdtgMJDTD69MDpFYmO
caYy94B5ha/RR+KgYdIhSt3n6ZfSvU/bn2wQPU3mHjOLIDd1tNz5X0KR4Kt/Ct7irvzuEcLQhuDM
hsxZDzMMyIZWXCVFuvKBk3hZiKxED4wN3qkXAYJZIiKzdQPLq3I0gnHFOo9Ge80Emrtjrxzaekci
KF/VWPs1cwJsldENDPPQZL929hOWANHKn5RUjmITy/0ZEsBhmk+pJEI3eNqZtrIYNenDrcHzqVrg
dwoDayF5/jIjW7lVl7ZyHYx3HKfbBpaWVApclSjTWNRnneumqg+RT+WHQcovb6JsY1/VdzZlG6lN
bqVCtWMXI4z5jGcnt7evtRNcWtx8RLDhRr4SSvGtDYRF8bfE59ftpjYPaqg6isEaXdCQgDsASZJO
40/KeT/ohMdpn7JCxDuWoHgdqMExzCKH933yvRVhWYtArtb0M9o6vTRsRnIGOzIf04BLqs/0VFCA
qqqOp70NGYdb9eDVkmgACkrFSHOLkpcybcnicmbuJj+V24Ayc0I5sdd41XvkHy3x7GDi2PXnBuVq
Nb+U6IgoXAuvoc9+5+bdNe22HECRcfRYYDMKqq/qsBvtN4QchN4bxrHUXwhm5AYhu8a3bZvTqxAr
i5Jiq4gM75qWcPNi5esqflT8fRjvs2avFbsAP6ruFNMtq+4h2YDw/tapa7hClLUq72veJeR4EoXL
9j73fn3vFtNLkG0swkD7EQT+WBOwR4Wtea24HyBaAxRhu6pwVdZq7Pb/pnTfInYQa1tzyQRbTNFd
7eB4MTft6vE02se62pTlMaPQpXH1eZ7k6djTkMrTVNY7MtyIzoyVvyY7qcRYpX+BR1/JBrUNaL/q
HXuSVQEjoudQ/J6s8aV5p2B4GtWPoX1ExYlxqjH3VUtsOUlDrXf040NYE/8H0/lGPH3sbXjiwShA
qA9zWVt6K7urSlh6HV7C7kFKbKZCPbTHzDiGCp40UrN+44bSqOFdU+lZOXXIqDJxjbw9bwC/qSf9
KB00bfmJrInkLoRkLRkHLgVvFKcQZM+1bGOrWXoayp72LZhJhT3vMKx+p52t9jFku8F8tPZN6n5k
9dRrl5D2Zro7ZObPAj3UUZXXhn7sUP6UJQgcA8zMac1OvyVkmm9Rp8pMROen7COqOWv+R5K8qxiY
LWx8SDSkdBv3O9m+aRm0J95Al81QpJtKrNM+5ky7BqmLRUajSMcs+Iy2rdj25bZOCS7Lz6l6oDQc
2J0lKgZv8NR/Zcvr2uTqm6ffjBzT0TNjBqgPNZncSNiGaUueaVseD0a2N+ud0j0HuiY9vQaJBJKn
Dth7KfDK1Zbi1EWv/uuyv3p4obYgAm0RbxvDWCry/LRE+UnSZaaO5xDv6MwQIc3h1shNukHkOopn
379Unfltq5rfZXHUTWa2VcfkkmGbrHfWsNbn3w/Ez3SykYng4VnnTLl29SGtNlP+lkqoDXdyvE4t
1xJU/sDaQLiH6Leyy1jvjJPGCV/hhM6gWgkRRoFxUXgDTacVT0RjSgR3vTOVQ1R9Fzxk0rpYYd4Z
PsvsnNpHSzkE3kXoAJCrWj0M4avkJgjJVhfbAYHgks3dLnCbYWjjgjP2lf2Ko08IrNb81rxVSpyv
dee9jsazPp6KaRPZp6D7SjEtgMGq/zh0hpqP6JYIJ5uAz4uHzOfgXegDKNOPxNjXBdcjSW/bMjy1
yH606L3S3ZjGtGi8iWovt5vWJ7ffHYIzF3QSniPtrFR7dApjv/MOSLrshkze+Ej4dmPstOE76D8R
6yJi5U9FYTEOJxvFgr/ShpUhTrL5tNEZiS1vmKz+1uEn7wLqQ19a81ub6TmUPtvimDaufK5kN9VX
o/lEEjz3EEnmR2v/Knwr9Fn8BBpXh6fYR6xOxZVJM98pVe8VJdOt+qKR0Ff2ffgGW7Ao0xv/SDGv
9iolgssOzpV5DcWbNANfLHTeZSIQO77HXKxcLwymxnT0QmthtkAq1tZTDzHLU6mR50EQ5aq3z5X6
YHHkXfrUsr1hLDI4R/XAbxq2S1QyC953z95p4Supb4i96uDZieWYX6v4XzCcu+CsjN8DNWf0+i6q
7g1/5dKMfQddVowFsqruSB3N/GBGb3rkWhkTY74d4seQXNP6U+0fcLiaDoZM6Hz5TLQnZ3s9POr+
GMMAV/Itr+iz+Sv9O4c8xGWJPcC4Z+p3Xz0LPYWIKo1V5rWodNi0+VnyLKJ3Dc95oB3MiXsoP832
qFfNGjPbomxTFHBnIiBRHJrRyQKl8CKIi3wrj7tMf8a2tayidQU+0sKCM0Wiu01grxttTFdzDjsK
Xy/nG02HtfzIuF6Gc07HZuMW0zGJNtJAjedhiO5xAj1AWPBBKte6vZsoBKMChammQEwgvmRqJ7gc
0ecU0oHHuG+OBbNMT/9d85Eby5YwwpEFmmdBvIXZc5bIxv84siJ+3ruEapdC2ALKKd3LmHzHy0Bx
brgtog31UULf2xQUp8V1QvFpner0w7e+uHg4GIX1yhnduI4Q3qKKVbv7kPxp9oWjpNS44xaAKg0N
tMiUVfmt5XXWFJrKLhnbJH1O/ed8nAjXh6u2L/x4rvxWp1rbtZS3plqLDqlnfmF8uWacdIV06aNP
M1kGPgOBzmWt/YtR2JNorD44VXUF0ke5evW7zv8YGGtLRYYZbyKFYW2mRo4Th2DxoBSoC7fAgGgG
BYQ2T6C3IsVc3ZrZuoiuY/EJQBFBHoQ/HWqI9NbU+z7aF/aHrayodQqHqzT8omiY+j8/3hM9KPsA
V+hnNfbtId/YmeKs+wjdouZh0C86xmSZU1BPB3s5cDWp3Jd2Yj0FDSKlfytUOHgvOOdV+J3xg7HY
AHySIrKgHUGQ/0UT6bobIw6baTOm+JMKa28goOA3kBttZwf1OkXg1Hu1G9afIg1ekYSA0aIhh745
xpj6XWk64rPF1+xsU+zkSD3ksufrFaPRtegbmiwLkx2lsxwOzXCjb3mhphT5oGk1E23ZojEHtQRy
QFAkQzd9dRTRTRU67xpHAaG/KNl0suy9q7BIhm7Jn1P0UIapLWq+0qEbdx96E4VOszPA9Wlsm+QP
Jdz2PPH1Lq9XlhwsS7E9RPWtmo4I5ViIdfGsqBIlVb5SPjrlwSEv+46Sv3U80rnnSuznO8vcFKkb
9ndI/qpiASU1fEGpCuYbsBZ5i3Q2a/6QUFN20mqzAKZnvw33ov1D8+syGABY0hrvtR+UcLfN2bzY
4w0RDA7oCsmwdUXi07NjR1Zxkuyy2VNDjBhan9uit5DnHfltRngttR+6fwtsIYoqk76yMb21gMol
GXUdUFn5Tg7zZDrmve/uRNstqU8U2Q9deRra/1re5/3SIDyGbj8rOxTjbSrvGvZphuoamU92IKTF
aZn3E3EFMOc/mfFDtHnhkTIN7aWU1CqJefznb6rkKDUXQ8CDiUPanNvoVNT7Ar+rHl7EeDMImSp2
I8pXHlePDa54oh+mxkfYWBZGk/4IPsFDk49IYluLp6LiTsyIG0/FTK5pLDQ5OuhaC9+wrGEKVh7c
XajFRbRjcaXZBWUbPXGIN41vPaCqb6uRwZ5uAe7K6GToMAefZvdAA62q9zEhYUt34oHWhG2Clwsm
7cPWURz/Uj6K5UHmNlKq/tDh+qUvfDwJTszp2HEUShrL9Rpbg05RD8oOdZPgeg7XzA1Q4zah2k73
0tqCcvDpKQsUh10mDVi23QQyxWeDZt618ws+V50U7pwGy9wja+AM/s/JY40nZqSB56p/ZTK01x4Z
fJT8G+2dPZyZrPrG5dTLrPsMYEXZX1bAE85ATX7pYhIlDn11tbN/YwJ++FnNPClsxUOpfrrp3EhI
69dJwrBG4/Y1GcB+DqI4KeVSk5FEwYBeTPFT6gf7H6Z3/hnGSQrAOWqKQWB/QgJElYVr1ds4XQcp
eqyz7LtYnw0a85J7z4yvPtT+hTbVK1F6rEHq4v4eKDsRPEpgcPXVMQPER4ttVlkV6LqkX74Ltmes
PMSvhO2QrdQzB/fxr9w1PKKlmHsrsoXUPWlQzJhZZmez8aPX7x4B9sldGT/T6CkRe6uXRzv/jahV
j4PVYvZryPYXUu9KuU7MK8aedYV30BxOnewyE7YfPZW22HOXhcGaMax/BkVzi551AfP3LslOmVdy
6Bzq7tVi5cmizYA5YcSdeK6Vf7LlJhkUbrWlqqdTP1L5YtMtMr2G4VkYD1N18LErOfmK24lCzx+T
sqdgS9S4Fa3J7ZkruCl54ioLN1WJmB6t6SGieUW4CfnnVFOxSSNp9LZ5s409N7w08iacXqn3BHWP
9A81PtjtTbddtfgghCpQXVNsEunS9E5VXAQjD400vSNSugpXjHGKuOMnwh1kGnjxYBbXcnrwOWDR
jBBOjjNUMR1puI3qi6FyKNxUWecDZYcZJPGSJHVbXvnhBRheb4+DTjfEVuhHqWbvwp6yRZw6hm8w
o80qNobfjLTOGE3KcgwiDh8hnqlHqxEtzp9G6Tkg1MMxi1kofe4a+gnqoyhuxEuwK2c0t6GTZe7O
ZH9d6MWs9FxWU7so3kSgsvp5yBQtzG7YvDisvYKzCRT1EbdXdaSOpBRvwkiXKyQnS3Uql6Xx22qo
/xdW5bRVcfcsYGEwMOqYSY/ON8LsVwxBWvRSbQhPZB2LZNpmKWvTych3HpHoqcD+aji+trZNF5U4
fWEtIo+A91ch0MeDQSSVguBo+kX3IK4y3qxAfsq/aWUs4ZWrqyU1LNhPix4HT9Jd8JD5RyH6a6rw
lDc0QIgjURS8AIoYhLEItwBkAXYX8GmLGsoUv68ffjLVQYnT3/aYWoQFqBD1ClyKa5Qic+Ck2mEG
sfwvhR4y87vIfnuID8zvHLocRZg5vA70gkYkt3iTBOIQjcQD6gvFtNFV/BoE7iDCWXN515C9bGV8
kbl7nCT/kbhdYIkWEnIt6c+3Y1LPk1WZacsZDKvtc4u5ojjJ1bHqyQHH31pcJg8/2inS3cq+MA/1
llvJR/piLJ+GA2y7KqDxSGqZb95KcJwRNs7sR7oaw71q1WtTMxGKMpjwRUtisrf4qzcM65D+rU5m
bEWWQgWFzfvem9Ky5vjATLIrJd59miNkzEE1qlnms+KtbBF/XzBWL3ESI8o62WJWqE4oy3PeHEqI
5E0kvRuKv54U0t+6t7a7luP7hMe20FeR8S6KH2Tfef+iuR1tE0Vn43cWH0vx1ZbvcnKLEbkC//EA
urnWHCufHe1ups+ReKqlMvQHL5a2GMmo0/yabwLElzZQPLnsS1F+e0TPD7JYoYlaxMq+04/JqJK4
P2K3QhQwKoXTh59UyK9UHgcwqVysEuthk6eEXi3grmV01EmZR7QG4h7qhLtvzFRepWm99BlSMv2B
aqCAFQ/wX3j0Q7pFibF435SXMvwyOBSwxDD1M003JMuXd85oukHsAF19yse1KlFRuvNXnEUKqZ5w
Ivx2ODlHB+VHoLkhiFIsUc7+HqO/qyNK6cNyE0bRKQecFcaHjzltSdDSYim4t1Dpb9C5QexWG/77
HOGzLphOAgGcUq0aG2eY36zCjy59dQhCvNZzx4G2XNj3IGscAIvO3Ku9eTfr4FACdLbgH+DgQKe+
tegrnuCEur7mIOJNVp6GZDPQKBc/zfLBor3FCsZ5WZQXqAc8OYAjHhXOsxcIl0pt/UjpvZ/ta8Le
KKAehSEoOozWSUPqR73uTYzVyIpE/22lkpM3DzFpcODpVqeoKYboQt6CTkJ5VdaIdr5btfbnFFuO
YpKtBK3EKjRiTzTy727wjiL31m0Ko1Aidy4r/K8DLquEf12ORuYEHtvR/tWFee/qnrnfr7dDiEcz
7/DyEYjSduEzCAasdTJ1wsGnoatOipZWRUuVez8qXHlhXD2dMhUlXPnoxhLoDwWxWaccU75r5DRs
0wJBvLWXs4eoMJugnMhQgRn2lj9Y67SK1aDc0swLgI9BVg++ehwok22s6ch2VDRs80ubqBSd7rU5
Odi4zxYR+2TbO+xJINcxwxEM7RA+lExZdky2jG3JTDKioMyXlRQRzNejoGZHkjRnNlzUNmW2nbeQ
dO/IuKX1fDb05xKROmRbjfM/lfw9dINkseojGZeVZSKUfd3Iu1GXOK971rq3BKS7ZVGr0sYJqh9Z
puwhIJgwPyk+Pk0rou/F2LQWwYM1+kiEDCEabj2fTQLIaOiDCWSGBO1Z0DEXwF7K+btVE3ISXbr2
pxWoMFkFRoEkkDo/lfndLi1noRvqnyk3e05IHvOfpuB9LFwmu5rEevL5V02jEV2ibnWVU8pjYR2Q
lM9IW93RU1W/AyVVKsVwjbIAYlNmPH441bK6SBkcqd4rVQxEPRsTeHP2R1TFQgzfFpWFpexd7LYA
ZatRsX8aRIAZbcFyPFs87PaAKgsNtuhgdKiwwWXZ6auDz5GM7F7jRKqs+2wR6xM66Pg3woBKR8O6
k5NGica2sVvePydAf5YNKy/+GNFt1PUVT8nGxmarwfYHGOm05IMYs+MIjUlHcsX3+Tz1B4PsN2jS
hUiASeFdDTzTVveKusbN/hlmRP82AdGCIyMkB4ACq76TrtLMiRt/wtAIlLtF+aBDAHaow+5Fl9wq
GEi5DQ49hIkKhwlHBenlcemr1dlS7sWeGyzMLT6miid+p8611egBcs28DHXu1qiJPe8zohtuxFAa
iwAy4SLVOLX6XUTApWNHEQ3kiG+ziK+W6FHEG6nJ5sZL82oyxPl1veZojqcE8XLSE2zSmy74OGkT
qLllt4Qa0MBM8/itaBA+K8FRIDiJ5jvNPsY0mHRquqsRSapU3arRZ8JcH8T2EiVtylnGsLAwjH5l
MxOnXCSesmEqH7J426VUWiBP9wUSmSK1k00vUyFk29o3eZqUNTHegfOgEvryQF0jmo1m768ffbUR
Rz7hHD44zHX+KGhNXoYgo9W7rE8YFfaS/NCaJ+ge56LA8mNl9UH/DWpyOtl6mdHlnaYi3owtRJy5
BltkUV+F9vWvLjjtNdLwkUN6a1x1wFiBI1m4TaIvC+tufq5onE+kVSW9NKaXiItBh44iMg0SXFQH
Q94V3CHaudLE4g8LlCPTKyEMZbygb5OIOVtmQAHEFqA6XjAwZ82bXY+kJlYLvX603K3ddy9+xHRu
Udz2CLdT2qD8b5nrMEleaXWMjJydUYqWQVPdEwGF4Ev9krwoWXXA5qAq1IET5qh6u6XO7Wgzj9D2
RXKB4J7VjnqG227Kv+MpK5YSEmmiioxzmWGGx2uR0b7ZGKRTiO95JwejslMIcdrrew52Fir0AdzL
6a5veUFMlSFZPtZwj9t3FIoSDlDgHvTjFEl1nzUlrCWviP2Y+U9nKEeNhLD1lOvfskFipk6MFm+3
3U8L1ZLWAzk33mzfcado8hzUQk4rV2R/ho6Bt7UiS47AM078ULj8ESl2hqgnICc32SjBDNlOZHi1
GE/nooItXZg2huBG7vsb+Wxb20ICGiWUZmH0d8lFoxhmjJB1DxpyXEgumQF4MFXd4bJscKQuyCZa
8CVyaVVxJBTCSuFOTeFM8U5v1S9LJ4grpWwHDaX1GFOWF3rRfDjl+Ggg7LRBOCNGz8mnbxXffGjr
2FfSn7Q/Mf5+p2xVyvfUfVjpNTNBwGiMbg+mjOggkdtX42M/LMO2Wg3ANF1uA6IY8cy8jY8ppaVx
rKjRqmJj1/mdfc3GkUzsep8qysHrJXVp9Cge8pcdT4TrfPK9syjKGkt1pYXaI0zV70wVM9zMV9+T
KnfAiIdsiXL77iuao6ZEKxadzJ4VjcMHoUMLpSG5C3+t2cCWUUhnnn2GE334s1GQBfVfw+QjyO8f
VMuZAzKnSt+wl44YJNg8Yrq7M/Lvl/LIV8jrPHuhEVuADCjEEwYwBwzkrys1kLCOlT88nfrar5vA
qa3q4UemfgKj1W2EWqpsbOqBdBPqFCm3DKI/z9jI5sCz9xaVl0E64Qk3zJNKX3p7CP3kV7Lk97w6
irnnYn4mhYyjiyTOH8+nckOUBq4NeVPMgGIy/URDd0zL8c6AkNAIrpMLzLIOWto4k+6gi7L6t1j6
wNHgDOF0ssPR7b1iXdPzFoOWG19DcsmuKVBicqJeh+tPXdAyBV9z68fpzdDCQyWjVlH19GkhclgP
mvyuhGp+9OsMDQIyki/yqzStXw3hPwP7clWiJH+vuOLxfz5pDCMMdynXKDZqsstK0ya5L27e5TkN
WMXj3o+tivygKJhjhg1RueQkJDECXxl4wJjGV8Rd2Q/yxzApJocYwfSmH27V+DP2db5a3tBwEbLd
dFXIkdGiFY9jTK+FPsIYDu+jwd4KYxNW1W89hG81Y1ebv0dltqGJYamoPHb+P7+9F+NW6emCPAX1
D4hlpyPwKBl56iLf6VN0LFBXua2gWlvT7S1hsagPZOqgfIXZOirg0sxo1RpEE8VC/hh1f5MmJspy
ZZd7Km3mPD/ty1doRDwX5a8Hylp35bVRtn3lU8asWa+h58gtGwNJV482uiaRrDBK1Lssy03LSm1Z
XE61JL8CjTDnMWzLXewx1+kwbC15iLwya1F6pBKnyU2iZQ2pkD+hhveSZV0BgnmOhvdPlBfJ+DDR
wHuNvzTxKBCiyvIp4Wt0bWWjtq+MoyqdFczlrJjpFsuOpdPT/jUJ4Dg9mEl0bxs3DElWoKSJABUj
dks9/LJMTO+DJeF9DNgcO+mVDuVGa8Ai8bO2rLfJWdNA7KZ2U7NopHrzDAaCksnDai2noxoRvfTa
tMmzSR+jJP1YEUu7Mo/0VGgELNj0RJEchisQLDwqb4Ycf/k0IdJzIdwwso+Jop47ub6jL3RyYoZ8
36ODXA4RSndg2SUxJr4bjegny0vX7QQrDbJRyAVjqTbfNLbm/3qFMq0OQ9g4lqGjlWtZJ+mzTuu/
onXq4Y2oY69zDe1qePeYPynScLcSYEKJe86b0fb7ZD62lk17a6sPKbgSBjC+8mD4nkabLAhpafkH
zX+ZtdvLJ774S3ZpMCGmA106awR4ReM1i38kcQiDDK37tqzcut375iYpL7J9DPkJshvEu7LdWOEP
rW3LKrsN2l6u3cDa6+Cepwo3W69CZeS/aSC+R/O3Ys8QDMJELIAttThJZ+tZ8qNQPIadHJUe45KM
N8fX/noGHbL+lHCX6NbdHtVnrPs/WsdFxW14r8me5PyhdqAIPOEotf+lR41OxFnwJQcebVWW/uMB
VgXBYVSbBanNYfw+wPKr55EY5oF5bbec4p8iIahlXeW3DpPteWTHsTxHx6+H/MJiowXEjd/L+Iqs
Xgo2hsLV3aT3VqTYuqX2K+NZYJuFkDJaPlhD8KPM9p2N2g0T9UHg9ddEf/ZI+DvZHhQhh8oh0d1m
OpjTqo8vgkCa8N0INhyaQbKztNs4vBO+c5ikfeoB9/6FtiM15GjvCBrFKSljlhzhInd2fLWnWzQA
fr2shMSv36C7eN5boJIpgcjBeLc8+THFbtrte3tTBUcYbhhv4gHXoYo4ueeAKTuBfNUDFW+VZehP
54pmRWL0pi9cbMNC7cHYgtE4j+qwgWgjFSqE+v5fimKtcZgQZPOOvRTKPPFWcMLxsCXTuzDYw+Vj
XJzgmG7MReCoPVUmKCeI4novOvlPLvsbv3XOF9UkdaSjaz1I9nq/jrVV3qD5vBTsmf6b8M+m+VWZ
66L4J0kXNXpmIS8p2cnaL0yAFh3hA4cv/1J4vPBnX3DYPRLNTaUzM5IaHsxhHdMqOSCb4DWu2372
DetJdCKc7jyElbmckoLAtZLIY0EeQhkAJwn/YqWqWysNqeYLZ8zeAp8kuKNpwMO41YDqmYbSHg1w
705kFKjPKvijoI3qQ2L+GownkwZWWBNZbCpfSYB9qwhGFEIPWblk7YFdl8gH6EjEOIVmb6s3NXD9
5JBCcc1reLCv29VU7IPqEiqnRgbn2kjFMkQp6t/4nX39FJQvTXpv20VlIzVqjGIJFDp6T+QfNsS5
DTIyEewXz/FCgMRhfo68l9XfDYR68aaivjg+yMYtFN9Q73p2tuMXjJykXGuMSyRyqeOpgaFV/xpE
I5DsBF6hiWl71yjcCDrOoAkTx8Gu48s0p69rp3Gc7nJOsj+McvjhMdvFpAEVqLjRnHHFYwxtr5r8
MnGnZejFe05CPdnF6hFDsCYfLIlQ7KP+Jqm3zjoG/ls9fuHHh+tcmQUNikjp7ONU3fjYVeA3GK8+
xN1C7muqk6aioHXjQzSH67oSt166BOo/1QdY0aL0ZelOCX4n7PBAkqC8IJ/8YfnahuIALh6+hnzh
jl60jqanTuxMuQbWF+ZeCPCnkwg3vXTkLWtStwhJVupHBCDsUylI3oIkQS3ZAo9pOTLQeRyl33M0
71GJ3cWMnuFIJHAppU5m9B38d449E5GaK1TChyEolj5IG1PcMaJUYt2E2nEE5F1ozWfuhUASF0DX
YSKGg48p4hYw4pOuP4eR4MsbvYNBdYitjW2+8/US9j6M8s8qNX6NUAEfAMPqmxC9YXICocssZHKP
Pn+f2AEArsrg5PGt9IlKEOWvXf5aU7yPw+xWCPNNL7EUKG19jSQufvRCmaoLZgf6laz3Mko3YIbQ
a+icMoi/EBJp0u4FWSbiGsAylvZel/lsN/5wGMt70f/H0Xkst45kQfSLEAEU/JbeG5ESKW0Q1JME
700B+Po+6EXPRM88I1FA1TWZJ+/GEN78sIaKhg4Ot+xw7IJtoRMKi0NEnopw13pXkt0aHyHidzLt
O/AZFIwtqwFeVDwG6GBc1sXisGxlgqg6+FLCjj4Urh4Gyp1ZFt8yacIVEtEc5U6GLyHzH6bwdKKx
o2/FkoewdElVN8PPKENEpLkcYE38zIuUrbM86KlNKLnuh0spqhrWJl12Nu2uE7TMdcEw29NLxuF/
YFCUmW0wT/R50A/MKQbrrVe3XbYu8n2M83P6pUtEl1r6h1IrdrYxin6GR+zjEX9lioErWKq3wGm5
z/D/zqRRnJBXGYS9YWjIKXPsGt6QptHBRX6lzaMAXQ+7e15rhyOqoZsvMoI8QU0Ec+OLpC22BJ28
K2x6kI4USH9d4zJt28v5KN7wApUVLL6FiWPUWWCtAFzkFyvgAq22HUYQoku+QbM95gn90S7Ptxbt
j0G/z4xuk2I1BtUcbxgJmchhpX5w6k0H5vDd0d/1cFfwXRE1UiKBWPBFUvCxbDfVZdR9uAAYVnGh
LeY6fPRRCxHG1mx5gObgAtz46aEX5KovGbuJZp/ivg+uvY21gg+N61Tuh+bJHg51SBCrh7T27iRV
MKxh06jG9ishLsrE3CZXs09Sys52zbCopTxRM4opNInIlqyL3X3FJvRdhGOsRPMcNtlCN/Zcs16D
DTy5ejEcmgEh9ErTkb73a1NsZwXhLskJF5fybacnvjtwl0aDvhDu4WaMuwW3xxNIQcbqIbpAusb3
R4L2bTbua+AAU7OQGdS5ucnhSiYM4h2j52QOstuYv1IXkII1C8ROeufee4hgqQb5JO3tBlTrzYYb
1ao5HvHJUnmWR6O7JkjWEbM1SGV9+iKEazOIEmvbXqlPP0P0Xs8whzBP7d9t9iZT2zgzm782n690
SsZutUVwlx9l1I4wvTV27DnSo+PcOYeEfMerNvzQj0kBgFLfFgyjaL3AqLp49S5998HieYjnvnhB
ZluWxGeUX7guRH9jBf6beIzyyT35lIznc/OfPz5r/9ZVN6v6FeITi+8w/ZQHjgtF3Q/RT16fg+zI
1oRzdvqUnAJmz1ndjk4F9+Wfp3wZFw7Ee1bJr55QaVhXYrzELfvZVY/PPdAfChLoZlN4l1LeA5L3
5gV9cXuO220yvOdodpJmT/mkmcracoY/e9kLAKgrjYEFf0O2Mgl6icZtbP250yCFILC5SJKFbKMV
tFJDg7QEod7fCPdZVUcr3rt4sMUPV13cwQ/03P4WskRMmZNoa1gzWvRrWycNegWjKAVqB/uP4j1p
/9T0G+09io+Z4f5SOcxsVFuyWCU+6TH9OE//2d1n4T49wuerI/edYqZAsLlQlJQNVs9NTwTwIRMx
Arsmu0UVokOj+CS9Z4M8h7tf9PuB90XxjY1lIA9xYBA0HlLxiEdC0+7YySYVPgJINNOr37YCOPee
5Et/uE1MsZphKZCVDyVfCkmszpLBQBdwDLVvyE+rHnHEsDCTaZ06YwRP5Dne+W8LcxL2YOPeysvI
HVjtV0GxLW3miScFO1EevFWoLcbNqCzFZ9GxQ0Sk7zGdivA16ziTE/7CslnUAEQMROrhK0UCXsnX
vBPkr5fjAsWwnbMxpvqxJZnF20j/aV1iPg66gQjAuCXVqrSCQwvpVevDYIVP+N0z4y0TuQ8reaVI
CvQjox19JkrJnuotc9aLSh5l8ywBB3fQLhxlobcy4DVCwsi2Cx0YU5yFSd6Tac21mAOP5h5MVcZg
3m3+7EjbKkypMhz7zZggc93HkVwqTIlr9y+loiMbSe2gLqNpmjRXGEv0CNRFENIH1KQss6LRN355
t03IzSFhZUxxPTNfzGM2ng5ZbWuuKc4mt0T2S5vk2Nlajc3qTR2aYpOmajqrWup8sQ5zo/4Y3OQf
06ll1X6TtP07uXVmaTzSCkLoipor6xYk/0SK+BGSjBftbWzNq/pbNbQ5gkFNf2m9ki09SnELgJen
QglUc0SB+mqeTGY+Oty2cI50dgupLVBHaYJoc4+LM4QwwI3mouSx7A7WXYLNIiXSSpc4ZjLMPdhH
d6URLFH8tyLjlsrAvZhAGPXIWTW4omeWDvFuCIZnqDNF1EbGz+WUAs9MNi3heYpaAd1n+18N2xI+
RBh3beHOlWiH26Jk/mY72lwAdG9xgjAAw/AoyNse2/e163BpVfkzsZlVtkyHVMfgzFWZOIAb/rbo
FAq3+8qQa1Q05gfqE7xjmnLUYhzWQcxS1JbDKjXsp1bXJzxprT2QQR9YCGmxqTMWYqGNGbqOyARr
0Hza+TTRxXYMzBflWAqqpwYd5Vhc6pW5d6zgT0kAbrdNw1IyqNa56X6URqNQTnafzUBP4DTgW4rZ
oNftvHRZG46J8sKm+e7lqGfVTsdWDeOOhXjQCcwZkIFsIKqlxuOgBh9KoT4TZInkWXXSvQ3elxlO
B4hCXLYporlC0wSXQbXaRQbiK7BIeFcL6pPggMzbWuAMUhLE1QpWp9pn/l4o7jotOppAWEM6O4Ky
afi7W3Gvorxbu8ZkjKzQdQRl3u9j0BieNxA3krc4Z8mCCmmaZ6Vd3Bh5X8e6t+fNwO6nTIleA8Tr
cntOunMhi7lZD+9KVly1xNA2ifb/OKChbCgi9crDbKo22A1/RELqODtyk4cZESO/solKZl1lDwCd
5i5hPKqTgt4GZfJeOU+Wu5TponjkWqGt4pGlaANuK46zXx7VDBtInB/N6T/IuWLrCpqftSIHDkOn
PLoKUGGR+Zl0sAtd+tuxrhcnJVY5bQcjoTS3bmWvX/XurRFHu3SRQTg74ZPlMA3wnGygmePGaU1q
oZTau+11JDflW/FmsI7I4hacDHFb5EVQkFp8S6wytZCP06siQMSI6rGdpaRwAU0xg6oFguY5754Q
Yt0PI3fF9K9JbIXr2tQm3nd0KAkcWCvaTtWqbxjoYwLX8WiUX+gl2xHfwHdpidkAgU69gKLpcdRe
mr+eVBIsOa6RHz2+hNL4Ne1n80q6l6WLmRMoyxitYVf/8UcU1T8YjoiyzQG5DdLqEn93iZODLSxz
WhLTTJrSBp2WcKx9WYmlFR+67ltn+2lGlFU5+/F76rKSoJbpSgYXODL2oQdElUuKKSS+khyiD9uD
5VBvc7eDEisWI5nvZmZsaJ6gZTcLTG7TIdTPwmHgXfkOyImL1YtT3PnLUhYqHPPuuK0DBjHcseNs
xAhkLQw60NraMGSaUqNV462lmpIJuK62webKbik/mfq21PZARSUNvFIhncNdWiDQ/Usa+FXXTNpA
mGNuV4dm6hJLFnHKVih/PTBQI/gBs8vfzI49Z8TJOk6gbdFNMFxOwr7xlqFNEwWCCg2Z/Ip5l1g2
w1fTsk/I0tpdKyOSHEVlL2bb+T4jXSXS+ZdhUs0o/lS2VZBNxI/OEuQfHyl7zwAzla3tEAxQlrUF
oVj8CZB20VTi5TB8fiDj1uQBm5wVcfzVVv7c4VlP+KHkyOgSmEQlht7Q/KckC8r9qPqHgHH62ELx
W9p4MxlrLF0fVhVYZ9NcIUv0c1a6Kj8/WMVFsZJdsDCjDcngc6mx0M7vAftig7ox1BuszJwyKsYL
a9+PR5xCkXY09IPRP2qeOJfXRYTvsBlngXujikKXY2p3O0Mws+rEpuy2erIcx21g7lEr+LMm4oo5
eP1Oaf/Mmg8JVJg+S/KPMsfWuMmKPcrLvLvJcqvHN2nDJbyUxpuUe5RcSBhtvBPBBTtyo39pVGQK
/9RMVxSbRJWfRKCNrPeJDfS7ZWpgXVPt5uDmwLlKatlMYsYf0xLNy8v1UL9/a9VhKI7COVvZ3VOR
ea41xPXqNY2+cWAU/ZlTNbQOttjI0Z8PGL9aaMT8gdYGbukgDrmFqBDorrvOw0nKPQM6on2p/W2S
J6p3BMtO/emNcAvg0yDmpffO/VuJyyFJbl5x5GUs/82G7D0NT6n7R8Fkq9fQelt22Z/nv+z0L/PA
4FKXXgNpzPXup4+PUXCOjGfXAGyd3EklJyT2WqFM61EIhz2Xy112k4fln7C2Xn/yjbeS/TuAgBlQ
dvRfreATxmoisS0AEtXPsbLWeVFL9zUMJ129c3cvO0wYFYFPqfubKmtWIq7xROOqYUIO6OQOkVjH
3lFUX9J8eOFFFy8e8kB+8L/Y3n7ybU+QW4tft3HKDVOsUdvhCgcyC6QZ95zQTwJv3m+UW2eeD8vx
EBR19r7PfidYOEJ/5GJN/ZZiMGrf6+LOHDrtrpyTRnDyi6ul/tKgkclTIXxEDamz1Xq51ldevNLC
p1vEHXUU5iWFUtwij4gHVkX2VbBJ+IQgj0jZYV2MuY6v0bTvwMIfuArZrese4T2bstlV/pMlzDbM
zjoa1fSQZq9BXl3JW4JJ3k5Zc6GP1sgkZWYcu+uw4sLdhxWjqcNoFzTiZ5ZouLan4zFLwDfU9iyg
mfV1DF75I3DuvbWDmcNSYhYBgMTrT54xeNcHMYxqcdAxlLQLPV0N/k2Ychbl6H22ttgWSGiZFrcs
l8KzOUCj36Vya8qVnZ/Hmq5/1+jLWnmEJwfZXwCB5Ixa0sy3aX4wor0lTmyp3GVZLkI43/VuBeRq
16Dn9Xe5zfW/LivGausquhfFA89M6OxLf1vDdmhAvG7H6ip4VXVO93XvbAEMNclBk3svu9xtiKsJ
akzkXP5Rjd51/xhU+8ZGkHyEONE4V5X9ZuAfLf1fqawUe4f3qQg3DBmXxgyzoWQo2WPt2JgjD+9u
sNcjOG8UG8N60qy4DHqWRcl+46wRh8qZ36FkzQ+r1IV0MpX7+8i7AqJKCSu1jll6DWBxpCfVxXiy
kKQxxidz2SCr+3cJQnCR9j6ih+ofNFD/S8IN94x8l6MuHPY+QVTVNs2e1Ix7EHDPTvuEMZ88egT6
+S6X94qdabjH4Ch0OI3LwHxSBGOCitt1qx14tGKP6+fE14zN2olOnnOAWtd1C+A9W3xjVvZmd3/g
4GkTYn4W6I3gUYZL3Tqmu8w+6s5dJksMP8LboLpjS2bmm9R6+MNWMgiCI6sfLGch+y1uGkUs1W6D
XJboLUSUbbhmPMeDyWxJX3MGpRFbs3UUYStboUEBAwEfDiWTlx3wugr9hotNGlR9m3CJsE7MraHc
aojb2g77PPrOyZLIY4I3rTIwsuO52DNK1nQMFvIS7wLwMvrI7XCdsCWtv5uy/lpXXBLiYoee7RpM
ZCpIRuA6gxZwRtnZCLxdTyqE34LEssbys/BTlCRJ+pS9C0AUUJEC1wb6BUaGkaV4AuAk/OkhVZkI
f6sdvsmEhVyXjMswuS+w9Z3r8L3zjw1BFRWzGRCbvlNs7ClTCJJKtsirZDltOYJafXmZjfwf+VKY
0joq1RTx1/ATig33qxLdb++PcIhjhZFmWnW7vnbuFi1yKlB95D40i5Lf1bvfLZ5NpMhUHKa2Du/M
FTXuS6wS3bUzYPdfCvJ8x1abRUpmrXphTidACBJNrmHv+Qt60S19iNL8qYwCjea8KtnmNWfawGPv
fSYOitLo5UrsQr0cgF3FwTT9CTYCea1rE5Ymi+aGfL+rDnr7Qdio5++6YhfKpanq2Sxn3Z86VbUp
Rsqs7KoEg7XXsg36Q8wH+JIc2bmryHEZU0Q8bPjItlW5QRVidBvNXWmopK25fB+ME/pvmZv9OnDB
6GIDLkdH29oA/XVjPebdeBVqmr8ZtYh3poDT5/3kivwAmshhehRtssZUZmryWIz8ngaXTReDN3a+
iVBdIwVEzaEpNxe73ALJm+tRfPrw95N1Q2NFBFQPtVEFHeRupfnrwqnxkdQazD0HjLGsVJv8FIsD
/vFi2HTay68YC0NL/cgx+upa8yYxr1reMGsq/ehV6ybZi2LL0I4sZFSkoOxRgPEUFPkP0DYGJvqE
sW0wDt2H5M2yAjha6RalOnDOmkuVd48FtTc83BFHcc+Pbu10ex/DW0LOqk4mpJzh5cmVlapE6bwF
4TwP8VWqzkfs7wg75BFnRsjiqpSfLqJvliMuVD/X0y6KoVhfo/ZdNyGSpaeV9ldUDrJkIwgM2f/I
mmvckEZwMaAM6lhG9zoZQLANk13L2NRAzaIw1jXhbg1bN123iN6nPWG86tpq5bqUZmABNRN4ucfR
hmW/xAwh8c1G2LHT4YEiV4bvSNCwaGbZNjHXZvCps7eRzjKLA8TUl3Dw1wkiqoRRCxCqjM0QZ45C
fzg+hI/1cFOqG4PbHPYScSDIxB32OXiKm5mJPyBsX5HNFw9JnCC7PIwfvUjflL59S2g7SyloZ9F3
FUtBgw1AkNybV4xqkMaeYZ0NVBZr65EPM8wOlDWraHJZpsQGMyXu/9r+GKdEblBdXIJ2Wdcfdltw
igEx3QaCXdfWHnlulfTNheaSuzgk8YZ3zid7Mhao2fAW1dB6tn1zKZWfihVSYW2LYN91zHHWg/+0
bGanIPyEQ6+T+8zuWg+HrIH8IW/arQUZDOuWXu81Tu401pkqf3fRZz/8Zv47bFZiFIkPpQXTSJf9
KZDKDSPKr37VoVZUIFVbXA1T+cWuqdqb2Hw7ttS7AA9iwWR0ZjrXolxm4EdksEurd09uK2akMHYL
K4QNPdTZvoSeKuJ4VT1QKOlLq1oyd2W5UFve3h2Lq6vtQADLih3RJxeD538E2UYO6ODTZOVp6EEw
/TfnKQSDVynqWOiykLAWZbJ28pvLFB3JZqptg/qqIazJki9hGJAckTyiafePVd0eSkXytQU2ZEP9
q0Fj0JJNml0j52JGv4mx91xmtpuCADLUnyxRZcoazkk5L7UOoYFny30dE79k1z46veaQpJPz08US
jf1bu8HdmbEXX8jsTfEzfP7IAu0G3S/+WTPdS+U60H1ATlC9hlHVLgW9qZo/LBnpW9VlL49Q8El5
d/vPjPMpZ1xG4BxtJOF+rEEYOXrpwqemGUzQ8DSClu80u54VjWlaTyXJYM2ITRXSUpp5ypPJ9jhl
nO31wxeOs/k4N6Ivu/q2rA03auptKGkiHbzLUQVLpL6JSSZw9UtO9BvaV9tDD7NmSILmByLXPtTX
6JQMd2m9bBW8OQLgR+Yccxsq0TND62Kys+wWY7WLiZZJEfMdnfGrGbN5W/zAh/Wxw3hIAjF1as3a
HSzuOCZnu7b+ZiMoi180SVnsogNLzo2LFRYZP5u1CBJMZT9EDzaqL5V57vr73nKZjA9zaibTf2bl
D6oKJP5KdUiiq0PRr3l7HBlo0GnK4byRcrV0xn2p3hSgrYjwZr5lQRj5DL0ZZK15gz4y4UtrlEPr
/+PPiEE3DC4asPSleE9yYEAbzsKQ7LpHTRCqNqqLTOenEH6Z+MM2ToxWMpuHUbEYJGYr4m28BJVj
AVkoosl9d0g2nGBFzfCtcsTXtsmB0sxjvj/colbIHLOa64yF1OSjRDEkw2fLB2/7J6ZKc0xnLPdh
KGdL2cCW0rEgxDUsKgLAmE6H/s8E69EpgAQrqNw50eGJDocZHYhDXkhsPaB4Fp2FZOeSt/8ScioT
j48lxQFmhEyqMfAzsJxFgWlsy0RZ9xT1Pp5YpWV1QoFDCw8+u+Clbse7BqBnlU4oyQpdPLQJxXyL
im6uP2273NV6svb9P6dBwqQr7sTzGucqd5lLz6HS7CC9ptGMsacULuQF31i1vnUYrXA+oDfTJuM5
EPSQ0tBk10qqHMFZLiPBp9N+D4q5Svl6U9TcFRurnCO9Z8xUYSlI64qKraZDNnnBrQWU8nk3nsSI
4DHkuSSmT8VeBgyg1nI+VBPpqe/vJfmR5G4y3c0WgvdOhw3v3JCzrkFNLggEXsBgCIcJGQlVITNB
b9nmEbtljCqQl2678v2MYEftJ0kcH6W5j/wVTJ9OzEtP+hRiZ3VRGOA0PzLGbv7/q4Pw06zwXznZ
1fIHOjfAvY1QmNNT1Pn6ibg8dVgKeKCskNON5gS8u5BbI8PaRjbZRUP2mVfbKiauEjqOrtubrONn
0anLvEAYUcDcqIfgX6TyHPvcXH2b/2SR3HdWw1azOcUVzzcN2FgO4IecQ6jF7+qQA+Uz/kDevQk4
qZW4ZjoTB/IMVjNxFhMnLcraFQg/Hsy5N37YnYbRVT3hOpvVh2pZOQVszY5zNH2Q+woUEBoiMtVD
B2C7AVcMZzmByj/yT1DBMkmhvw+/RvirtvUySM/GUi0YOoqOn6TKQz5i+iCvSnb8tHaluu+b95C3
26nkYqjPkuFevY+YqcTJdyV/UUApPa+DvmIF6yVba5czl4uLXxKt5wO3QduTg8lmp+GfAL+YgjWl
sXl6eiQZ1QcK1xwI6tC4T4GInNa6DakDB2/HXnO0WCZQiIloOAU5SLwM62GMBZRC0FaWKrkRzMOk
1tNb7yXFhIo+ZtjCF/FDHOPB3URCBTdyjO5VjKl/GpKgl1OnPS/tRP6sx2s7vlRkFlXyMp2fwTWo
wabx1l1pny2EV10h4j3MqBn8v4EQS9A6znXE7p3icPAdoklgInigbDpW/4LfYPBjisNnjK5ViYMN
INJT1AAQJj/IVLAo8jndPFv7NG2yevSzBWjLcntGX4BQX0FHElo5fDlRPoOvjfqR1Bg8+310BmA1
0yNGC8dBrbHfOEv89zsb9oBKHVYy6rCjbHoHl5PwfyiPQa4tdaa6cR4tSmni07EhlkBE6EmxQ6bg
gPTt3ouCzNUq3ahUVoT7dfEO9kRDxndn7WTw07ZflbXMy7c+wMY8w7nctJAedH1RBdUpT36C5Fwi
dh7a8xBwRtv2rMSPk+KvMpx2D82XmAeNdU540PDHWeG/wHMWffLsANGFwNa7jQqjSaU+4hjzzW5u
lR47Y3uaEnNA39KvBglX68V4d7B6V6ygvF3A1RHrqDjZftmML1PjbSAJEbnv3Bzdua6/InQTFYet
F4CYsmZl9ZNSfRsokCO+dneKA8u4jQr0+rk5bI65ce2jT0+BdjbtT8mCiX0Q6QQCaiSLpOJBZQ8+
i5Cki2aRROH/qzDNdPUlHy4q1lBJc+B3PUK294aF9+ATYSbiDx1VbKcWi9wmukdQeZFc4DebwDWf
AWYHY2hhCzi3oGguZC4fSCJda/Q1I5NFXCeUyLs6ShaTeTbFzpShFcvIbCxhe9gBMG1cqDqBL9M2
JloZ+PlrpIrDSpoa9rF70bKMbdlXfv3TNZVgVQ/P+rhIwFGQHNdhy/Ccv0qEcxsbqpZiB0FHUP8S
wSpOujBR3JgLMiYlYYU6bKO++wlL4vBsZ26q/7qYkAyRbwO/Xw+5sTg3+TOvmzvFvRIj5+SKlbQ/
4BZL0CNC2RrYecIB0D6QKPzeJuBOuxZzH78NMthGDJNpDXbKg0mvouPbgMkH6Sr7jGmYuwavMnyk
wtozeXf9blEA/WHKRmiY2j3cwd7YTNEoj+1w7iOmM6t1qRV83jEDbR4QQJgivqicMJJKH2IPt5vZ
vKKUM8X0VpzASdDMNRwgRC9F/XvvP5NJo/vVWCrTBpReU9fCnqRQJB/qiN13l/NUAL5K3Q/p4pb5
9oKf3Mex/5GScmnCCp3s3NFvFZAwCY+jzgZyuKtFyr1edxjl4uEKa3+u40+dUjjwwbEv+e0RgwDy
J6Hnk0V625qLEhIQDB7C2teStxQwkEYBksTjSropxTMDTl5U64GAIxp5tncwQ2FtWsE+x3nqElKl
MgdFkpD//j/F4Y9Nyn8qpaY3kNUmb1L7VUIibf4lCb/QBWZAriMGEDIOmFUBa2WCUBO+FfPf3fR+
mcZmmqny/xEGd3IzbMfe17TKVoaz69MVRO2iQhCmJL9cRKV266vDqO7S7D2BKwltCEYRegu+4SQY
lyaRsYLm1x2+VNPajQOoZIockpsLFk4m/jOdH71idRuTPU7uTtpkai22TYbyiiYmyjEWCtvuR1Du
0+Tdd/45rEvqMgK1+1VM7xI7ZNuXa6eceJ+yJ1XHZPFyVRnHi4w7Bo1cD/3Q6Z9at8ioNmSpYCs+
lyxufW6ZglGS3nmLFkK3JwfGlHC+y5MTv7OFhwCK3pOVU7oNiF7J7yN+bayKeKE3RJz6FF26fu6Q
rKEkEFRBJQogXtOgftgFihSbzQjhL6jDGKA36Mwm9rHpsKSBkx4zpi/ZEmi/wVT7IppXPUZLAWgC
6l0A9L1D9k1BGRk/3OjBQimRKWsywr4YEzsPfTji/6lqbF2v1mJqUf2bkHC0iTrOf3ueVa/yHFuv
pDaXtYcXsP7pgmfrd2ulJflgzJY+qjlHfCBAVSqdQvKPAUtYPnUCShD1pBpKQWXdTAmUKe5k4zIo
V+ArPkVM6hPtSd9hzTT12wU3KHyyrUkqgn6IjxwRBMITpyDii6ap4MQ2sHmo9sW1fmVwDZm8CUIa
U3/V6jvHv2oENo+9i4aWT0qnMC737Efg11W0XOnGM1fc4LW6U/U9EcYrBwu9M76i9hEUJT9mNkTE
HPp43m8dGggKKqt4Z+LQ2h+FdW3puFM+XUbXYfAKlZ1gGqTwuU6bydiFoMoYaV1634Vy0+ZV+iiI
guhcHBGTd7MC8J92K2p8EAXgFkm8d5jOKdMqg9FPhOvIhkFGcmdCgewXn4NAnxht1afDWeh1FFlE
dtorwqXuYMiHKffJvTMvySzc+J1cJIj08pyVE1wFwJ9xgRw1+LVDhIAlmDsoLj4yqwqPHL2wg9km
zlc2YJgu3aM9RJxQqOYrwYDcoFr0G9IYp5zLnVAwA9JgNO2XY7M9dRcZ6k0l3it1y77VmQc6CTIP
Yh17Ez3MSN9IgajvOzJYBPJ71u3VaM+NVe2z94EFiIoNoQU0gHvNV2+yGYcBCpqu+BPVUyupZpi+
kiKwwMs/a3kcNCCJ4brVAYm6CzKg+VQgRXDNT1ReSlhl2Ah9ERN01N3SSXojfhI28Ib4dQxQPQrv
fxE3DTpHfhUpdWO/aYYjgo95r3hsXnlUvLMXvhJ7WIvhlv7kpC2E3gsXW4lcZ3q54xStavY5csDY
5rBIy6uhMl9h/uSEw6lCXjvgLJHT7d7fSBOn6SlnTOxZwkflh8I+AwgKwtOh2Sn40yvsKQPF7tSG
BR6eeALZljV7oIq+OHa2cjwlaE/1P49PqGBsqRQfDRj1adtr6T8coX5rLxKdktmBGPB/fEG0bhvz
rlnRL+JVp4UUEYuz5bfabnD+UWI+7KRyka5fcynYWn213nvN89tzZJWUOGHRd5To5mYcMIDgSQPb
CccjCrqbX8i3XEkYCxQ85nh58Duzfsn7m14fLJyS8RwrxCyBHsRQk407NBhVqMtRIYMwtT58mh1T
o98ClydU6mu7XgvjYvQkbeb5RhTOmdSBEWlGtzeQ+LONNjMGR0rK7ejQwOZARDthfeiSZ7TCVpug
znND7ztTKZ5sj2lUn1RPCaEl2hkGKS0evS9IOkCF7Ekmv2r88PgwUgb1JbVWUVTrLsiQxXbZXrVy
iDll89mjtRamH64NG9ispQfdMim6rxZtM6Abw7lmLIUHenuui1deH/uRKwHnlspNsrRDbxllrGNB
srnsWv9U1FKaRKjjfeUpZ0nWrLLawkcbIGZdBQJDo+Vfi8Bn5TmYABFIN0APPDEWpilj8u142AVx
Szj+ZxaNvMRUbHnJEAMRLaNEBoh69srBeiP7Uvpu5ky2pkLOR6Wg9l/2KgJNO0je88E9EQakQO7A
4xagzxtNmEaNVGYyZ1A/Rj+thhPNSKl4JwyNk64M9VcbjhYRUaifQ2CsKTqvmR9PWhc1CxdCtMAT
MvO9bUbUZRXbS4H1uLpKj+lUn05yaRjZyFRi58/yiW+NeK67sxrU5In066hAKu1VBhtW+P2N4myK
4F/Qr21Au7karAuPBCVoNlL5dOr0zw7IHS3Og/GuqaSf1iQ1lPIf8Abm20BnHJAo2mguVUIIeFXA
dfhMqjtoZUGjcleGCYcJITpaY9wQUaje+B5Nx46wDmxx2DUSy8cwMbOTN9Yvmmhxd7bWSsJ2oM7S
VqkGcVsyZpwJ6R/SyalkjR/iIZubTTCEJy6opKviOzEY3jIKGHokviJjRWiNqB11l1ahlfEua9ql
MRprXWgwBgJyO1KLANUc+Uprgw0vFBaZ6Py94Jv0jI3Fq4gICwCQJs190HJ16omzivv46Tgg1YZh
n8U0xuyL9qLGX1oTV2CsIi85GN9D5DN91TfRADkbQkTrkaCd8smJtp/ZIf6mLN2VNFEWJlII9+xQ
jHlGMdUnZIIK+19PbhRfFv1EoSGLq6btmuWxm0yD9oucT5ETh135clXX1QU/6K7DYohtkSRAnLMA
gMGqI0xsV5aKXbd0JZslTuVhYkR2zS0nXJ5DP9ZvxNm8C+k+aQcr0Pg6t13sVUuLnBkWQKQLqsmt
i2IGYd9+q1yyOn4Y+viW++jZW7EK2cnbT7/xT4V0g6NharQiy6bgsBNlK48DCCmQCtS7OjGCQ4Da
mYA5HbPK8KyYY3jt0cvfPVqUzF/I6IKGL2Pw67qf6a/Gb+Hb2icp6Psufqsj2getmWWKtlGGb8QV
GfB5qb+yARuQqcDxKLxPuAs4SJt/7MEofiTfNEb1fV0EJBLVeFOrCl9SqypHY1AMMpLF7FTf7WLP
YWccULMRJJJAbzWyhaWyHP3xqg3gdwtLoJgVEJLRWPT0S2kbgbppPnYpCsLcWpf+wfb/wB6A6bvH
sAwIXgx/qmEnm2RVJiawm5S5M0cLWRXnHkOC2l+GcFGmK8tiV7nUIKbZ3in0+OPUCxiMIF1YyNM1
/iDZMVpwzd82ykiFSFscuuYVG8VUZyTb4j+izmupdS7bwk+kKuVwa0nONsYGm+0blTFYOWc9/flE
n3O66m8aNjgprDXnmCN0Pqv9NZniNTaCXLN7lSJZ6DdqCUccwlDhlIobeXur/qQYzoyj0mEpZ9wM
cvAm6BRoSeS57oMlTCZv1FwlHfTxexxIqMGuIuIuypElt9Vmas8FNgRUtmZ0n9j9JPYgjP6yY9kb
b12OS0qVNZRJRY/jggEbSE8pqzqKWRR+LzwepZU4HqE94ujebA066ypctvjPk+5gbYQ5dyDUnF5P
QWVRQWRJngKtgdEmerSK/wkEU5Lsi4c6luxCtkGbSwlJJ8QD2q2CFL9GMqun0sEzGJXnOnnLI+CQ
mK91hDWhDjE5qeBvMdwpmejoy7qtqC6tNdql5HSLh3Y9qKRxeRpdXoaOOFzHYK1tGq093TgDxvn0
SxnTgJT0Q0/ZBV5x9lOIFPU3PCtZ3bdFUNodNTEWOOuI/T0OuI0UydwKXUZse32vesyfmft06PKU
GTD4ioeKiSNh7zHNdzSkpkON1bMoJjpVXdhBWarq6eJPyVbJbm0QPoir2TaYPjQ2ZDH2t7DG9Cmf
VbXKng+2n8Jy2yb+KkM9J0Dp64XxHpfFBffSLCkQQaJuMGX/oOs4CUIzGBNo0KHX/wQZNMpMx/RI
wrg0foRpsoeJvRFZwSNlC/MwHi3HkE1I3BTYYClgpgacVMvoBhpS2DhW+h5OxFd1Bgw1rySNCOeq
efX0HRxJYhgLkdsbtCPNv3jScb0TmVf1zwlp0d7wKCHJsAqdugNrwj4bBybCxY3BJ5wYlkhUcEQ6
/OcEI2VEWFaDU/mgmLpF5rJcgiUmkoX8LkOlKGkNsSuoLAqNfegrzcKblwhvFZSNlpQx3wprVqwh
drrA30f5ZSSdCvkFOqksvRTCQJRFcxj8kYRD/eCNAQEz+laceQ7NTxjSUzYS6sqIPNQccMn0Xi0m
iQwOsOyQU2QQGOyq/drAD6cjeCrPxbWSXUheB3H5hHB5khij4rBAoJ9Mkhe1U+EGkHLFRtvHafQV
1tpe52LV1He/yZc6zIwR8zMuTItZNmELQ2SsRUUiJgnarfYQDemngzQKwUGhxC9EVBbSoTWntyGb
bA0bd5SPBmbuugThoCpBRvBniUiZqcJxuAw6FX8knDr08CTiYaInv6b4UpJkEjnhQTnjzykUJCmp
1Um4ZyRKoUADITFitIOWdZDyRN7UHqiXbN7HSj4ijIYtJmrfOvONEsY6M3QOYbf2LIhJ45MWua8x
WMe+yPo3s0khFvnItIG6kzffTZIakU+OwzN9DjcbBp7+IY5RAu7Nai2DpCVLHT4JzEZGWvvxK8LA
CNWbQff643cu4HhFK4ekCX+cdGMysYscWEhTf5XxxRJ2qkDv8yQEFXaeoCaOqZ11w+iW4ZT+5vq0
QZwNyPuKbiQdAEyDlkEo8EHGKu8tDZ861jLjOR22Ur5l9oMHmKQeeo/uCX2IDO7kjV9/EVqfeLBX
5nL+Z2K42fFkotHqfL8wsvTN8IodtOvvaTJf3mQkds6q6WquYmLUXA84LpgD6Q+w2TQmGU+jFdvt
oE03q+Ei8PvxpY1vxassPkLShinzIC7ZHtPVCkEI93U0IfTcmQLtsROQlDJ+wxah9/Ktc9JqroQB
AB6e00gunT2pu5E2JCBIWN7goYXRB8K4tUT8gfCFLZeY7YEqzfBK7ogFC7E18f5p/qWt9RGwb9MW
kH3LXtlWWYDHYbH22rkPE3BvHQY8+qbwYI5fRiIYJ2wh8VYCn9ERT6ieKdtKL5BGVnFVN5lcYmIV
XkhiyN6GhheCv4Fj77LOxU9FmgZbHRjEJrMcSgPHCsKP0oMk7hhT+EaiPE7b7Hg93Xmx0eeRf3Qt
QtxnVJ/Md8+q3qsobrdqREWh9cXGiICsW4Prv3swy9sp4xu0+FU2ts9BxnOoSdKjAfWFxIaZMskd
APEObSquJnB3tJMx7IlagSzDFdB364prWtJWQ7HliuO/Caxa3aQpMoQzOZuqWjsgiA2EeGuhqrco
KN/TXjvTDzn+dgpRjvScEPN9Fjj6WAKgMQqXqFp67SilKIQd0WQI7Yj9OojoR4bfXhcwyJbckVDp
8mFJ32lAcdEf1GA7qWvWgVpAkI2McymrRyNBNjUPQqMj6lElCE9iyuLd59ERjrJEh9vL0VpJXQBb
KKQi2aQsyEg6yMZI7aIBpwhsXKnZ2asdAcCy95OAzUEnTUHRBuaZ6kErbs2wB59ufRXDIdgTCx0B
V9JjQrLp5AfRzSm1fS/8hP27woK0yVskHliXleUdU2+JGk+TH538OXYIT9kJSWWcvhH7gId+8RxG
fKjxGs8/Z1Jta8I40TDdtFP045rNVY4eZmTkG75hH8OrkKAd0hMLm1yAIX+Y/VamM6kP4F3iP4w8
S29NOZZ7a9Jqkhu0O5VlFJPb55yN0NmDiOYm7SEzeIj81Lx5ddZl8FGoj43GTOjgB+7knQSM+mAX
p4i+2xwvDnNaL0Z4/gYFMOR24NLoXSkHtxA//QKhjYW6TEzp3+RCHO00f1e9ZWAgbOXTuI2OAI5W
OTNx17Kt1MUXNxbohKuNBqcdMJsEm0xc+tiNqpSWvY2lkOPRQUmfiJlowZghzyBxzNLFU0bNqa+L
i2xKP1bxE6YTIzfYBAiSKjDcDwHFrLUa4htVHFYzOFUx9WQeSboYwAPZqxKOPRukwWyX3xblb5um
PmwV68o2ptkk8z6FSlpnOjNmP2fzkoeTMpgAtMQhtrJa21NLz8Bw0ffJ9b5WKHMkrUM0TuUBP0os
jy3u/tqoLZTCWoAmO9rs6tDnu1QuL1LWnSehvkhI67yA/qGSltq0w83yJBjZPUVqGFQie0exNDIW
BLpmaUAxyP+ICsMaLnvP5KFZZyNs+0ounpraI9PBFzLrluWAEQBOnhrSkE68xOkNsc8iFjnmMg53
waBhn3KN1OGViGCAYjjHeUGiwNiPHrYCOQ7eR0nA7mqt1ZekP5J0bOYrpd4MusBR3rbxrY0x4/OM
7qJCBEoOhdrGrih/TQnMF79rlr4xka/1KVN3BTFSfGW6hZl2UngjHTKhZvR6+A0VPJeyb+2mkT46
DQPQQnUYRF0yMpEzoupJIHctwuxQKDF5QT9nogHSqnVPKdLxxOD+iUkPSDGTJpeayaOIAMjG8VdH
tJfSAeNOgfGSLD0m3OpHUweGPmX4PshJ6jSzg0DGVi2zvF0zIIuYgMAcEY6AQrjqvnr8ZWJ6lnm8
Nl8eg/ijyQYJR0A5dit2KvCkhaRJlyACN66oGrdEl+kHWia/sixs80rGyqQ71HaSssHi9VTHXAe/
TRX86zXo/LF6V6mt/Z2i7km/JmAywNkbJqRcfyRDdpjHxJm2J143p/3VezwSlW0hI6/ILNfnJKCH
Fp2aB0mkq0V4aNTjTmtvFaxzeCVxd1baVaAS5ZK3iJ/DTxl4WQfKqpTfEeFEA9E5fwcCrVXicHAZ
ksccCz5lKVClKdioaKTezb7t4l729LXYez+h36/HvP1JFeEXO5tH6mHleQpqRsclLoG1uBYiCMaq
5NQQcFJjN76Ao8146/hMHPL3WPiKWOeGc0O5lpDgQQ+ASzpmncrZY+ZmWUViWwKddEQ4rKaqthdK
a9UifsmD93fnWvRYpUcmDqCt5hC7sQz30owx868RBQk7sTI+Eyh7SO2WGhqqFhPOCj2SLt47E2tz
DBM8L9khsOvoU9VfLwS9U6t13qX7QBVsXTJvBWo5P0ZgJuHAxRyVa8kQUh0eIuVOjl3CWqyk1bIm
6TNjVDrJv3W916LhYeGY69clGg78phmL6PDb1SBA+yTuVC7QPPeXvdtyEM0CQUudbRVtbw65rSaQ
IDt21msHsVZRX+rLwmLLa9RngwcBvjcEqNUHs4QwlWwQrzFKx5zmVKa3EeUMwCA+qgosshInHdVM
twInTp5GOnu5v0eNfPIbkN7fEtIXKkxVoSSOIQvP5eZXELpSi6k3ZNy4QmXTr8vEoD/EcJuWOxh/
Wm+Cx0XtAPdXBHGeOF4jcrCmPEAcktymBXKU/XLv57MngLY06CAzyK+GelU4B76m7PuBrAY8BdLu
XI1U4YxCcP8brGUFWSEw6OuMGGQQ3wEATWUAPgIdGg2AaXJd8Hdn22517yIbs9iDgrSG2wpxo+lk
mlGYJnGwmRLZwqSa8tSrBaT0At5V2XIs8QMq8FdiXZLv4/jZFq8qJ4NlWnr0EPocw4R5hCoJqyJF
Ay50WwvQlXt/hQTSyYfZEv6MydVyTKMV1jYfooKzvNEsqm9V0PZBwU3mGfssGTgr0tmvHmNzrXE1
Ebp+sdSHEJJ+xEpLKZlgRJ8YHvSsvefPk5J8oZe/high2mxctfbfxTjcZRE0dIWUY1cOMPP3Dacb
CQeEOGbgzdVkX0Ozq6Z9pa3zcaP7rNvlP/LsULrgqaq9ZiJMg11uhXNGiI+gr2wlgFQFQZHKTVnS
jdqFJLwJIye8OobsVGmxq3LyFppiaVa5Lb90NA9TAAUg7wUyt1Cx41W7EDoLk0oTOTUOXIzfoI9i
FkCoOj6l+a6QVZtVK6XhrKNX3b9JGcloIjxVVuHAsGy5fGRGt5EDSLgeOpv6odGEBNpvD6krktVD
wM3EkqRCXJmWghLgDEdXWnZMxNJivGXVCMThCJO/xPiCFbA+W6j/ezRXJtNhts0JrM3Ddb1Kpzeu
v7WR9djElG+FrmyD0MPQ81d9tQpkQPUXSOGpCtcJpi0JUk5bk44BJtCsQ6hc3pAcRW4CzZu4uslu
mLbxJNOrYUktfyYazqNhRYmjdU4uwxXjYWaBbB5DU2JaN3L0XXfvrXc24ndEzC0VquFRZsQyiUsX
o7kI/amx7tGkLRBgpJRrPd1bEwCZR2ddy9YNp1IvTuKQLJYKEFWBvchgbfR5LJzlHJuXSqiEaoyO
Vb6bubQUtPYYh6Hq5HHsmrIKb8+nPR7zz6pJOXn4V2NNnkKxzQHKiUg7AVTDvwde5Qz1xXfX0PSp
bqGyn40xWrr+EDIglBMR/LquTym+/2rXB58ZUn9LoI3Oax/ykgHpr1TJFxuH11SnjgklslKJJAsW
GtGztHkwo3UN5jM21hf505oCFAJIuYO9PwK7levyXm3GuxDE57S+WuV0KkfZjlEqLLTUaDjdeP5I
4hlrJlYAfyV67U7UsOAV2kMaHZu6OWLWg1+/zFki0z3zNVbDeCN15m5I+2XE2CSHlZkL54n59hRw
1eeUpAXKDKVlNNa918EhUYw31ZuN4ajZanmpCyIMEjYkQ7z6GMXNsHNEDlHExxUmfZciJRvPY+d4
uWe4zM86o5zNGq17rY2HYagHp8vJ0xQx2++JjM9JOJMaYvQMNF2EEOHKUjAUVoPUDctPoXDzXxMq
poV9SVBfUjESYY361bIV+jNJiBQU4ltqYDVmLGo+fNZb0bxEnQWGlRRyxE1tMglyqs+KLubaT44n
vZ0G4Q7Rkv/FCUE+2WZQ1OB7IbL0McPsZxRFgi2viJCbOFDKCH4sElFGYxnF8zROJFKYGbKsjksB
ZqUev3mqfogEtA59gzFJs44UzP/07lRJPfr5wU0lATYS3ATZBC5L5faIRJzOmVMtka6nJDM7cYnL
km16497oWTdz4dHIjyL4Jw7vmlZuKRNxWY/geetHJdLmLs5u+/O9L08WSEUC25uyLwvCTRtr7/qk
hFD0UTjV9U2dTfSsKVnXXddy589zxHHdqMOG+rGpCYJCYuPrOBbIkINS8GRVPXpSvaZFh36dhd+S
ZK5DtisrC/6ZCZkPPS4axJMiZMakc1FCuCswZ6zgKXs8vokLF0acpcvwkWLwJKr+bCuJ2xpyYEAW
qoQljtU+BKbJXSb81kzeK0/G9zC3BzgSwDkhzZ7/T5z9XQBrrFriWtZY6Kie9z10thb2PYHvoGEL
onhS/73siHoHEGBey1xdnHq8azuICXJ4jxviQCziIGhgFYFtxWLplK81bX1C1akr3bE3r7reUucX
1zr0D1LBKJWhwhzvlteBgyNA2t8ar3dKdLm1hMV8+hZNOWM500V9tTKHxNExB5HIKDFCnJzQW2Wd
iUMyYr1MIKQufuRADkWCcsjMJ8K0aqS2tge6EGLDUnlzMCuw/Bi+BTTxmUWZpQMkYPVqZO+W964x
L89uOkJHWInU4Ffp5jcgovnokIHWG1cPH/zCzHcmI9xqpmy37VdPsDKOuv0qF/UPyIFmi7UI2e0r
pqG3bhKWEh0857auhmut3GRjvPQqA6qa37wb6hfGXAi8Z8s+dodFwK0phfq3NIqHth5wErC8rU/U
t4cVkcBRaOOjiHwy4BYvjeGmw6mxIPX3+r+xxie7xbpF87tTU+oXBaNllShxr/ynqRSRubKCnvyJ
yfapV1DHNG5F+FMUIYyftoIfo6rA2oEhWS3rLtAT14gChBupzx6gQo9qlpp/XT7sVYK5ZpZUNg37
ykcYHXmV06ido86aDMJdwomICvW3F+8Bs4E6xzQsJ85UPyG4SnWZMY7q1HJnC3OYSPRT5QGDFd9t
Epb9Pto4WWMtVVwgUiYsQ7LEopXmlz+vcySiys/EZIPx7ibIhW0Bbt2rTmSxjGgTeQ0CzZVOWqqI
Dn3VIM0YPGrrunQL/EHZHlQrci0+bGgp73I5M54UEScMoXQGojErZpU98q24VncRmSNEN54DmgGC
gJb50H7g2n1QqBE6D9A2vJCKhrlC60gK2G8auWiMOH+dusqxZ2XsIS09UYTMhW1YuKSNRUNqnOkg
2JIi/HqhRgQl80dRwm5nkIvPaqhWCtdlNcYOnyeHX7sNivS9wU03w9+o+2PVedsGCoDY/0tY0iOJ
/OwUbdccnRKRL5dWaJ4EnVyZaDfkMTbu7RFXDao6uwEqy/D1y8m2XVqewfYUbxM0OXqz1S04pTTj
O1mjUSdmqdKL48j+qgUMHdoK+9JsPOlR852GoSuSh2uF0gP2hxGnwFvInNJ4phcyToHKa+TP+T8F
juloWnd4HPkeAbdeRYibsLXHewd74Hitxul26BsG7R7ZBuYRNB6j0PgnwQK6juvvaIR47gtIOdHB
auNyTgudhoOY4d7pNRtCsU3WWgP5iSWjzDbNjwysoCTVC/c9N+kI3ZJZlu2JahGN0hx1rZvMGLAV
7bVKxfwe25JX36punwtOa4arsklWPUYgBXFfQ5MeVasluO02WahsZit+M2QOPvX5pcpgH7QoG7L8
ghfMYZJd3xTdii6nZnDSExkfzgiUrOGaflZ8bDNmDb8PnogrCzFPSPgFHGN7IyeVJ1xlFPx5hD4N
Ltm0Y/bvUucyZc1sUNmUDqVf91XX4fpgh9hqsAngB4ZqWCeYw7xaeAkViQ45m9GwsO70ux+lLsrq
IitcX0pWKkNf+ArrHF5F0QnLKdDWqUZYHfkhWfSPYctMVg4yBJDFAB2rI2+JNNds2rcdN0ejy7sl
fH9n6WNuxpIn1dhTZXWYbXtN4yTWTEvTRKAFjzGfGnD9TEkj/fsdqy3N09+3f1+s35Cp+HbUG7bT
RMap1xwxVpClNNtiXoqhV2ZcgnHChUgoMyKs+e6/PxpleZaZnPcSc6F4/oO/d/H3p6gDEmQDGy/X
8+0UWW+MuunC57ekVk2+jROT2NP5R/x/SX1QU95XfiC+gmnx3zPkMdl0IxbCcKzbctvVyf9+8Rtp
r0gSiXNFP2v3BZ1fiDKxxTLTp7/H/r2Pvy//fVup4aNlzi2HUKK2g4gtiOM37cxJnNAijCY91n+O
w38fNyiCRUazv0tDExkyQa0xelqnC723ogGGZswijGTWCP1I0rMqKEsxIpm1hyRUzOejGTJnCG5h
znBvvn00c8rxG75ODa4eTWqCVpZQ8qeWHl0ZjvPzUXByhOYvicAUJoF/E8XVxBAZpKRSQ2PNUBEZ
kRWeAo0kxmqWKFmVj62HtA9VjwZD0NbyfIg9qJVZI0ebKMqVJbXy8e94/32JFfCeGE8GdDn0cNr8
XiYzLLboVVFexq8xGpDzBFong5rK/9T/PwW4DpuOby2qbQvvAB51VWz/Hvl3ps0GytoY3GulYvgX
Dtu4JMo7I0I5EZTNf49MGiS62yrarc/jRHL/Tm4msS+kClhH7kQ9u0zSV8O21FPyQVtksaYZcvH+
Pcffl6wjP1SyWMz+fiSbyAR1ng/+3xe9I7YgMrV+oUaezllP8esZQuBq1XpQ+NZbwTTq7d936fxR
8CeQyiRw/YJdmPLVMywMCkyQRImW/z93janDDRhIQkJ6zPlFYZiM5n8+F/yx/33lv5fPpxaBolUt
i1D8v7etmQZoYkwP8Hcn9Vm1T72JHPJ2zkD1g41o5ReIX+k2VIhgSAtWsL8nG9RdkJRrFbYJqBn2
e5B2jmKfvtPZQcvXzyKHMhZZ5P77+YXwgiDko4ha0JmKpaLD9ij1YSxw58GIvYqjvCQbBjhnWLEK
XEyK7KzscMYKY4NP78H662Z1uASUTo2vkti9ziqoiX/LRaSl49JeVLtq563xzoC+AKtg6a8QysJn
ohHpNtXaXw32P33xZNRJtTMq7lBgweLr0TLrwBGj5k3sUYhovTc6CaH3K+9tgkuUrnRhiRkCwIT0
wuP0akEfTR3wE3jO/FdWG+tODO84HU3Jwe2u/CLmNvdd2ACkDM9BenRVlVOaKxzjSEjBBctsbJ4O
h0ajgPsNUdRhSEdTUKq4JYBdkVzhKIaNEjyA/kWycGCjvSdpsEYuS0NZ/8ufyp12CJAnlfHy0jD0
cuUQp0eihE1hbKHMRNfOh/1I392NbvcKrny4mb/HlAkXVLCLBNqondB2Ubcrs9GkQMSPDLyM+46d
pzZ8QLVbYM2iURM487+xyTFPQB2nQ1qGPwEhwga/SX9GnApAZMBufvBmQ0uvobjEAs02DhgxE7MR
6CCK2CfZw4Nwrn02OHLjKtzW8Okzl5gLMSC8yC1werBYE8lLcbBygwKFvB3QhcVkz7ZGLYdb/cNH
+DfX+BuIELx/eks6OHpHNFocaz9cCOACuFYQXcccmzrNJmOtAt2Ar8z4pnLBRWK4rdhKO1HeOMPV
w4cMYivsifnl0I7zOsZruBKG0AOokJn4r3lQVWqccgzOmCvY8BTDH+sFCa95zMKKdIkgklYdvyjk
GwTlMsoM7YmZyINDh7GVYDjCq/+gUEqpBn4QUXmC090t5BLoy/DXxoSMop0oITgIvx7aNeNApMs8
QKf3YVEAd3I02rtf5KAKMYh3/0uFsLUtC2f4paGp3ru7dBiOjGOjXb8ZHj3mpWuY0fDL5SUWwwyT
PrJr9qArp7niA3jP6mE+8w/+gDeanbVXRE90hQTNUZBnwtyiwkIptf1TcJ5e+Qc/AaqS85CUdvLg
pHIlcD1Uj3mkNtndlVnWiL59oT61u/wcqsX0CpEzyvPD+JvpWhzDExdcw5ADR8v53/DOMHHWosFq
bUpe5t7Fmb/m7fE+5qENhFAMxB4Qtfl1gJshylm6HYrPVwae17jEBCCFe/AI84sn5AHVg3SZot3z
3IJJ9AvvDLOYR3aGG0m/FkEOfliEsi7CEyeHT8rp581z0pESTIw97KP55MHxhw6rKlmoXxCcuofy
4v/UL17A/6FdS+ffcrH4P+FPc+35nBzwAS68TWvJQRDNTdUw1D5xkcYMiYhrGV2+wdwXDjAgCA6N
tOgarLL5NgVdTK5yMl/JBjZSrD13ZBSehBUnjaCNuQwLxbDV7gFFgrUwL8lVeecvile4ZxxZfyVX
Ha0JTGtXfzMv4WZ86hfueJYU3Ozng87nRSywh4kqf5gkFJxTazEC9yIGh5u/CwV89+yKiTU6YI7s
P3aL6BWjOci24in6xpIFr4NP42ye1A0Fa8QoWbTHf4KGUAu7C34G6rYIBITpliOBVrDdynrzJXrY
/iOJ3xkzYF/W6Bw1XOnGUCAME08ieYD00LTmKlYbdZ1nLbG4tOQrUvag9FjPymWIhBb7TKjTOx8C
XQw1GuYhv0hYGAALUDdnrQxwJ3TMRZnYfGa6Be3AJrLB359ZGm+Ai2tBuA4cUah1i/Ejw/LzF1CD
H0BBuKf7aalgMQzXkaFa7RgDqx48kIXCmSttqwScsDm7OLlx1bhRqxDXaPwGzRAfZZx0zDw+SlUI
7N8HHG3eYNXHt7gGBE2b/sdqATImlwuHLYQrp21xh2Y05EopaikaA5vuAaI1Lkp4Rc9aOrIYWKrx
UEKEl73Nvg/EXDHcV3izbgFxGz32iB7I9es3ksQDfavBDQBh9KcGC4JIWvo/9djgkFEjS1SSGi3h
ZJ7dGtY392J4YkFuN8bL/OquLN5IDvdYIG2wlf/SvxpWRePl/7Cwc+HMS8QrOouV4z2l12xw6sQn
9QlWcSqO3BWQLGfecb2cV7p4U/D9gxsIgi4ONYSMggrZbEBlhUSLmIN5J2JnMO79V3S17mEATcxW
3gnZjrQvcsF77DoQYEzv0TW5gkKAFs9C1g2zPL36wherGR2gcbhcI1hoKFbbkLyd1QWj1HXTojFc
4KrhE/hElDMnPXYwSkBlqcH+EddNBjJ44q4n0+Oetwi8L9Unmt4RRq7gwAY3YKQyN7GNgVW2owug
HhuYaDE4wGJ0JYBdIKcilBeLO3TDUDSu0pVVHY1mPq9FeJQHjrpM//VvXreYYbM371a/TZ/SJ6kF
wP7Zon2DgVizkWG8SH4S8zKO0rl6ZJgFzEui/jVdQU0wm2O54wNBjt1BP24/WN07H95GYuVo5tHf
O82ZX2DN+aNcha10rT80Hgeq95Gd9WevuaxpmNud4w+O4mxCeOV2SDcahFiXVUd+qk//g/WI6pWN
IXgAMMlPE8u0t8bFWIuNFMcHLmcKlkv2EhDsIG586pDVyVhiQPJWWWq9CeBRriyPqXhFxlnX6pBS
x2Btqjn+CV1XHnG+gUBQYGRCpzWo5klJ2wIhzESOkEmCoTzBsMqb+luv6LYaU4xsRWl7gsFx0Sdd
i1nQptUZQ0L0hCzc+S25zOCxtTqtzIBbQtMMFYIa7i6SZu5yXp3NSy+WNC84dxzatQGpOLdJpYMS
DnwBQhYzyR0W6J6IP9+a634jQ1rtVt0nSjSAwcLpYofoFxN7b5Sysh0+MZ3t6gexB7DULX3xEJPy
CNGdMlz9VqA63ZJ3kNcQ2uY3e7OMRtxloEqSSYLZfLaYIAixbr53v8Mn3hTJu4gBIaFHdNjTb33h
tYphoVPgsvvHdvfJczSf+jdkEpxbuRBBQXFW0X6pFcpL9z79kntXdU5zn35Tc+GFS+/b/2ruhDfp
t5SLOrqrN6iX3yFFBOMDqDvior/5F56/vymn6pOD1Pl284uuk1A5RraQLXHv55DwLoqD8M8jk2Vy
EFzlmMyDzP6CsDYcehN2NDRodIqoH/BUmd9gFC+q3+CO1oKihb9geNfzASB8gLaa0PZgnuFLzmmx
RWwKf0eCmDnJBRNq64ZWgNoO3p1I/isUU5jRUGMW3Ze4bV/6Hco29yuFEop5Nkx+x80K8I4o5J/1
0dG24nKE5vKjgkko2vEN892MQ0vA529OEOFN+FBmmpAT/TJj885A73gNkwbHlUAABmGZyLO4AiMV
+xUek3xK0hKLll/+BFpXjtyrcE2mQPzJYWI89iujOMRIm5fUIoeBSotcSbDFW/PLua4+B2AWgi+/
udganc55wY2gY3GGjLd3I6xRxlUNMho7obbx9ZXSb1C6czS5mkrBjnGoH/dJ73JWZAnv1R068NmK
mkMX25GFa4HT4sl593YC04KE2MDFHGqEZRMy+A4tPn6sC0KK2L1U4w3TeOUhfoTTLqpgOCwgpYc4
HFBZ6XO5StEU6UtWoOhMKRb/hKfkGLNkEPyJaotKixIoS9bUuhOuEFSPm8mafvzkbhUlC4cMlzGK
NTRFva+igh+Y8UXVpSdE0KKLoudBw0etTaWjYR5j918jpWAFe3HLZsDaIty7cpBdM1F+a5KX0yfo
KsspVDv2FN5fkDlliyR5iRyXClU2N6Zi98Y6b0HYTywMUb0UW9RKzrzdXHmH6al60KJQqVHDUqTy
jUI/8qJM6F7iyFY9/4IicQJvs4rl1NLyBf0rrUzs/Zfaq6PyD+e/odwDz6F1+qIi403zLWqk4IFA
iZhSvFwpMflcgY3LGz122q7okYDmxtqtwHHU+es04sjt0IcQa4npMyzS4sUK64OQ00yOHDeHQSeV
C+QztXTEZygvUL7iVWEQW82zo7ympiZkzHPnLtDxOm2dVAIRqDGEMXRwT/GthfJ4Ca6EA1eUpBwC
xAkMvag21CVPADn0vaAFobMc3yjqGcj9tXO8c/oz3vwMJ1bQJ6EcORIVoQm1ZC5OhXvwoJEVhlkw
RenINxgKoekZZ8UWBWKPMYo2vxa/xHfXmmMN6GYgP0BmWtCyEh3J7kHVJpaOfMmflJOhRBAnFSYU
AhlqHz60P/yAKzfg5lyS1tybqLm4WH+i73RvliK8tjff0tnVUZaQ6/7UqQU9aHO2B3ZkKcWpHAJt
I8Wo3HBfg0MUnloFzm+UG90+HBhhRiyDUYURXmjwIq2BxlhiOJTtu9ggql607k3d/ZSq8Er1QnbM
XtiVxig6mjHomO/gIqF40kqdUDPGVSesY42xRQdw2/rpRipBr5oABmqr51ydLSWgJGNODuP7KWZR
tC2ijyiMY1IHUdZpmk8JG7NS9xKVAHMb0pTR88hpexyEonOVSP3uQngkovc9aqRlFyp0nYChYK7J
6yoSLFsK0Qf0RQvTl2jKqbUyFzsFAcTb6SuVbFTmNpoBqS1MUECVE7Vl5ZHbN5ZcJMmEq3zZgNrE
2YSz5YI3Hek7Ggl6BGhc9CrzVaHCUZxODBRbBCkoh1n+EkveCTEv3UQVth4TlZnUwisRYlhZ6RWC
4q0BQNwY3g0DK/JFMKteeERE1gXXUeaplSMKynv45wExYaMj4unOuBHHDI1CN6DwyoeO9rmJrD2k
+LPVkzAhAoMTKUI9Xt1h6gw7Dz4Zs3vpTcMWUa01uBLk27mJPlnwG7x+OY0wyALOQDBR4ujgykx4
P3xpVoKV066JZr/flPzLQUu+uOYm3Isf86oAdw/Ky4v/B8YS/V11DIg/HMHsdgENdr7Lm68ZYqnX
KjKb0SVFhEgVa1r3mF+2KybZyoslNQ5W1JhMI1tuK2xgsZcedvtBUpHyVtfBgB6uP/knuieWahq4
wJFGV1dxhHPJ4UCy3WNaScsQrePZ+IvA3haYFQPMbNm3bmIsThoOwkb1zFhdeiXMVuP/UPVmy6lr
TbDuC21FqG9uAdH3GMz0jcLGtvq+19Pvb3j9J+LsG6btCQKkoRpVWZlZ0lqzAz6RR3aK7g7tYSBt
O3zUJ62E8TN6uPWY6ULylfFd3cTp1GJvbRhuaGIM2I70qztUOghJZ2FMqjb4+q9iNzQF8KKRYjXb
sRy5VAzO9Gr8EJIGsjd04chSnq0+UTLBn1w4DOobfcg4qQfCnfRAuxP8Y1XvN7WD6F2q0rdkOh0r
dPcUmktKeCp8c9gxbAhwhUsA7CNKaHvui3SajQkVIjW/CRbzSysWAIL4BXhGlTrih4lfClstvvn+
FncFze62ygAOletMordCbMlAajL/M41JqiKMOqtabhaVCi1/pPlrxDZKVxteO5q/WYfP9yZtIgse
I7e2POz8/J8KOb7lmjQlyKI8tchlJkxLQ2kVBD5jPILvrkKwb5bOMT1zG2b5KvePE90mFDTQmT4V
xOQxmuld6Z00c0f1xF5he1vPeBFxUXaxrTAJjGjdS7Y7IkMeS9qOsmncJ9q0yP9KN4kDcie7PZVq
9V7XTs3wY2tZUVEGrugVUoEhyKKY0JhtfIrfxuju1S7YgwMuZtAmc1mxNQVctFehOjvHwdz5JG8D
uwJjY5GH+QcsuL2Ci1e/S7pJn119GyqFYedgeiKwU2gn8DLUjZofOmuJS2bVLrHmLZuTRYuAJCla
wAhvjH44GMNIPe+SEsAgTlBFOdsOBoyE7Go1tbicNUm+h9V1N03j2vZQk4sEsM1H2ke96Q+EcMPH
ot+u4wE+hHHpGFuhM9BGCzDh62WsSnRLwxY3ZKftaa4bhs5u+in73tYo0LGERbGo9xwSBEq6sGaY
dE3eUD2aB/dl8Wlt9Sd0JLZ32nLAMoW6nfoF+2H1iwQHpC/AvQbO2RaIkCnl+j/pOiSH8G4i2dHy
Kdz0UvhWFf1ykCTDLQbolGaHhUjCKUcZis8CcI5HWwxKKYP8SNzNtAlXvWzdO4/B5LqJBL9vu8+w
VP31oFT3LIEaikC5NZBFTUP/qVvnyFQBMBqUyVhT7XCZAIhi5gY6HH0DdZgRDn8j1FtukoKZJcSR
TnLt2qVsZ1mB6oIeKSkriAKJdBkG+pKshUDcvwj0gAXah0G/emmqzHWcp8jRhyu22DXur429C2Q4
7GW/riQQlVpGNJjJ48ZIh2VZoc4p2SGInspGNzDdV3R71WX9j6WYJ2aL+qPT0hqtOiRu9aNQqpzl
YTPjnKElLcC0XVku3l8gjnD8n0xi2yo2JhrIEOtdorRcMf3M/QfqpUu3Sm7XcDFYmQCcJhrJCXNQ
KrPhOioyvpvkSq0CBay0NQYElbG5yXXJlWisUNU8EvMeIA6GyYiRb6W5tDWCiy0cJ5kyZOB/HsCg
ZLT0qD8ytTewiaRv7bB/4JkXXQbTMNZexS0U4IWjS2MD9wNEX7G72bVS5Wwn+UyEyuIruAEKDpEs
Q9QV3QFyPiInPvMED/5CUqfoOE0uul+Y/+rTfPmMCvgFnGJ8E7vzIzqqTxAmMMruQRIKrvKQUU79
fzg9BTr3hvjzpwI0AwLPTkWw5KqT5JL88kh17H+XjOx4YC1FqQ/SpD/zvXkjD5cu/GH4DY7kqDZy
npnyKzY8rEBBbf9yW9te8cwXua13y1WRTPPBv0vGKnAwPjZpfNDfgyNpL7k7mKSNlzbvGLimM+Nz
cpsBKoH3MCUKKKh7tPvpEa2dLRCBCRWXc8zkXBqsOLKMz8RYgj2I7gaNP/ZptGSuE29B9IEF8jf/
H1k54DnzVDFGA1QmU2WrIxEHqg1F+upyvtk3ORyGOfyRD0qXhXPLc8CXqC3ivb9xmqX0M63ABZNf
Mu53wiwQFKAo14m35jMLUO7i3UBN0S+/rA/njnhD+hycHXouGdkIdSSFOwJg3EDTWf4av4EgpR/5
FvwOV29vn9mBxJggqk5tbVxxfmKUFNI8yRawY6dPGBsyVPrBOSdx3fKuQL+IDhAcQOMmNIk8n/DD
hYNhqQ67Wtr65lWceAc3EJf0g0cxQ89YCocpg/HROyFa+LvNOSrnDKyGNdb9kpJwVdXnXxUTeywW
TghLh0jA2uRn6YM+Ca2qjhTcIX2dkV3QcrIVUWlwCNpVnDkqAG56FmvA5gU3GeEDq+I0PqkDcISm
d51qF0fvzwklqFEV/2DBv1VfuDAZMcDruvN2Pco+aWYcq3f0eWnJqI4Z7U1MLSTqZTAPTqmEranY
viMYGMT5r/rAM7RdzTSkbqlgqIIAEjkEZblEMw5yK50V8WtMbnfyGrJ0kN758J6c0rt0TVFokPRC
zMFnD5C6AFYVzw4wJIhdvayQoCekvdxgZjDcMRxedRBoToqSPWH1fvOztbAHwCfYqRLtMITdMLNO
nR9Zm2L0Txkq1jJX2Q6wKJslmURnDOqRarb7jIGjfsrn5YhzG/elzt94XoQNm2CvwRRiRm4fmJem
gGiv3XsVQLmHdbsJG5qDdgF9dyyA8nJ709dgDQvKQk41IDzGYe/YIiGrcfx1+Bar4m6QPgDiHAYI
FAcR1rEHx2YczHucy+aXlD+QTdF8VMZ5LdycW/kxyS57S720MCTcZfS6ZVla953KDdkkdMTkeXNs
N93n8FnS8aYw22NCwyg8h53lCOWX8GL9UlTTtqE6prkl+ifffgMB16V9Qy+Q/zR+5XZFPiuaYc6K
Z5RvzuRW1//SOG4zqk79JbMbXQgbrKVf+cn9Z7Z0V82n/93QZCGaqfVa4BIhJP85cCYjo8J/hBMb
YFIER1qFJXcAf4BZLTYzDkgs8W7OIXuwlXO38J+9zYy2OfcZQAPnjKKHenSGqOOMT+S1jeqXCb1z
bgbfQ5d5SPVll1TB+C0+/X/VMTqWb4Ayb86l3POWmRuf9Be4KVlDvziixad5RNeSWe2/+ouQFk0u
DaFlNQdan4N1ipctAfTmRIyZLSKetUXGOpeXnuit6U/9meDiuKyOBn0JpnD8da4QSs2CK279m/iN
0HjRtgYRN2O5zbnmf83apmXzicP6bVQIss26Gm17Z3X9wXSkguZ9fSC6h4ZLN6GLNrgfEVmCfkF1
HmtYuCChnbVP70S/KsmEOw/xmnYGdD0I77lDQwIkjb5ydLWS7RQcHMoKQgITDzK3w22E7pY1SzXw
v9m46Nx2iZ72SnN9O2292/iCSA7I8SIAcQX+K2PUJ5qdxd3bcRrHp/Sh3hym8dUu4YdeFyGJjaYn
BWbJgOzaC64xIa71AcUWhQ1cxGHGp0e2TKFFtsx5wK5RLLAZIa/7JZsWuPY0p1uYolz4a1CzWoCa
ivQ2oOBkn+Ti8wrmhVDd0qD9A71octOW4IVikA7OTyz0at5dAc+4DWkSZleeKv2q9poeaOt8YV+B
vUzfbuXY/EdzIIYXHy2lfq2nBx/ZC7CrAEVd5QeQTobDR6yjQsdarV/2NaXt3otPqFf6HTBi+5VQ
D615e1htV6ucaXfIfRopDKK0YTb9EDQw7c1hlvjz8lZil4Svwbv6VQASgozdrWhm/LOv5Vdy+O7X
zIt/NyvuFFxyZvrRIYn5wR4byXR0J4vsXb1DdvMe1fd4/HFMLB2PBuPp4I0wkjOcC6uU5uGQGA1H
LECqnFjxbe4SwmuIjwIoLZqqtZXAVsRmGqTohLSq5ofg6KiY5qtQTLO5TwsRdtMso3SyaWLGKXZn
1o4lZAFxAc/LB+tC3tAOO7XZqu2KVkytnIfyHPtnWjTNR40SWbny/fMFzgQLa+u9zKez1VwLiD1a
Ft5+Gi+yco25oDTKI4YcA0UjqMGZy2dILQJcZLK0Qwp5XreA9TMs+7rEZR4Zoh3pl4jESAXMhuQ3
XcJZi5YO0PsAHt/dqQ4xGwlVIs6MD/Nfv2dI1wASlIPCAVleIJrgaeD4XA/AffVLMQkvi95ZqsbJ
zNdOf+ASMmMofgEAoQ6t37wnq8h8Fp8RPXTDWNLuA2TvZv9IutI3le9HWsT6J6iyUClSCKP8wG0J
FRQJF73IYEGAYUueAuR73B9i3YPr1OOS3Vzc7ZAJFNDtDTYipBJEQ57M7aXqAklgN2GzB23khgGB
5H/pxHHbkbERGtgz4J14w5Iq8WIcgIFIAhrPBXGky0xbDkYNvte/E9kFXqV0Hp5UDf/hlRBTfGnZ
94Afohusn3VsDNieaQogOGcp53O2+Yr2B2IwrP9gY3bZXuOqUALQU9LUrYEDJTOSlPn4Sj0dYdd4
G0MuNjbuX1MYUpRjJkTqgeTs2/nGzwi6mPQWN7OBlQlr9AtvYlB4/iBbM5o8yLTIo0AV5zL2QMoS
RRj4v98tp2iBzwoE1zBcKvrC6da1RxnJFoqZ1az/oluC7JyUysk/Y+PUFlDwZcQKt4A2gw/yL1YF
CQsdimmBS1Dw0fyA19MqYTWM1rZUXdB8bF2yj/gFTt+zTDgDfHEb5hJ08xn9LvotDu/C4w9rhLxp
vOE8cw5frFW8N5qj85g+nV+oDAlUIzD6bnIRAjPXDXu5B+1nfEutX8IzqX/zqT9BlxRlpT610aXU
A3NmeUypSzFfL8jZSAZI+qhwyZFZMl6zovyTq7VXYrbg1v3OvnnoOUWb2bxx2UnqQKELz/VZEWKS
w5zNgjo440604F59+8q+6PfMDGjAXTF6hmdFu5kJ75NK5w+GLJstGkptEQGGEnoQr4ZkkKrNVUsC
hFsuefrwS8lC/U0OXC+hlJBKEINBe9iG4Gp4L2AhiiBuD0o8lj/7UsaY83YF1eTve/v1guyADn3H
lARGtpi8AToefBmwA1s2HUZjDKU54JbNRTBit4X/C28acqax4JqEtJUOdQgrfFA/TKzQIye4VXh2
I1RHfVLPAZUbWjzNginBUgPYs0Pj6dOGYS4noqZpoQBz4NmQ09VAtbEYuk0Uu8bff9UyOSqGQ6wX
OO8LPKpYMfS9JPoZP0TjDO/Ck7UxNiP+UfhZMDCW2gKAlK4THhaYCrQL5CINOa26S+LVpCL8XKSI
iHWcFfetvEgcVzQE2XhAj2uZ/v/cYILQcXKDHdtNjmSK/jJ+rpjS+3PUSNpAy21hL6fpztZN21Lx
soWvXXX854pZtCbNIiZmsouhsDRAqnM785/u4e8wo3HE0NGpZtWuuDtJBYUKR5+zUcMNYxQnYoLy
jUaNNRGlVlSjBK+2XtNXAoAj6VMEC4BGEw1pDOTSNzZhKhJaK3Rkwm+aSmzS/rdzCa68kFKJld88
qG5IOVjV7NhPqjrqY0FPUAU3h3QubFyyyETekNQhnSElYGvpfiEREASTaEOkAxukS8PNQKZBDU5V
h3d/+5Rpvlj0OObkKCU+J9iA4YWSolGbB6A91bz/Rza/hZJtVNQkiU73IjWomyUp3ua66oKScCDu
Kdow0o9TrJjAHH0VyaI1mBQYBfRdsk8+K98gfFMu4gO+8F+y1yKnAAjR5yS0nG9OfQ0fHVEuG2Q4
F5IM8hXAQvhwtNhoj5WApi4pV3QVFf8DOes3dlacV2Sg5DDcIqQrNaeS4rteNMka60uCg4bWbhLp
GfwyntzZoLFzw5lDfuCChNkyJuNEt6fQOYd5MEMpwJOjcQGpgY+AaRbrA9f5HCXXtfkMv5Nr/la/
xTgg/bIdcdFIZsNZ+Y81Md7ClwB4iznfIgAXZPwe0lvYMcqan+u/Y9ndaqwXtr6vUb07cCoo3Cas
5VQ0TFjRYoKZRstUBlFDqTJjq8UWmRu07Jecbv2r+mliFy6HrbrkEhGGJvW8V4GzlvqXmW96cwVN
lNha2IjoILmJhjTBmbZpFmxL45SqooVaxTtDvyntCQEs8xQPYXohVosnqTu64klM0F9m8QNzW+5G
X3UzaOoNU+IwkHA1hTx6lRv4XeDF94yc7F7le8ly0QPChGXtM59HGEZjbIAPHVkCnLhFygwfkuSa
wc8z7dzurG86dZiES2fn2zziP5DNtXNZuNm9f5e+g3vyQzQgCPTvJsBnP2en47f8y7/VO/uo/aMr
zfGie7uT3pxvuMRkZKo3N68Gh6XrXr4HdwtDCphUONihmTvwL0eAZ5VTOFKElLPoo5XFyaIbLe+S
Yslmxc5E6jSYKDQ3RMdgYG9wc+ydBshOIrHKm3dmllTTqjVXMT7bqguqJy4Wlyk5TeGahWM8+j0Z
MyJbfw61ACoAMYl0zH6vPiA0EIRrW7SuB8Ivw0YYho0+g3D2QgEK9eJH+BWjHmgxJJjD8NDiRXn7
j4jAxeUAjAHAeFQBEgA/+MB3l9fJ9oxQTjoGf4GN1cbFdMdmS+jDKot4aDczUnItdvtiwUZ953iw
FKofU7tzdqyzf5LfOS4pMueGxr7kr6OP+Ia9IUGaSNx/cfKsM+yAd5Rd0rk5tLtMnNNgEPyO/iu7
58iiZPL48b38iul2YAH0Bg0BszLSQ646HBN689rMtOg8CX5B+h7feBEH5gLrcIm+Qp7GQsJiJML7
dUEikuDr7oBG5YPIR0xtrURnJ6JbsdQNukE4L0E2SBfZvaDT8IEQljYtBk20+gAchvnoUK0t6ok5
eevWWQU4d0wA1C5sWvpzHsP9tH+k3kBEugjH8LTolkO3zHFdRFv7sjHOwN57gb+20BOY47uOzTOs
peQIcLwytu1eoI4EqF8+hTcuicQySiG675Tdv1iREu9oiw20vfwViWshQheIJoTeQcf6avVf954w
zpiiJDsGFW6CooUOFVMAngLRyyBNkKuCavF38hYyXLokpLrZQ305l+IBfPqWfOb7PzySNDZ/Y4gJ
1r/SkuIC3C88T79kwBAN6EQjFvvAfHL8gJ2LDCeeud4z/hbQxBmDZEC5bJFq7IdijK70W3urAKcN
pUaRCKFzpcJAxl0D+h+oPvaTTHehNgRBDzCMca3HANu0gSkAgh4tmbIjxS754EC1ws/tQt8VF6Yx
eILDE1D4qATABYUL+Z71Y7AxM6mJlBo5JVABzr60LLCU/ZkOGnMFqE14Hk4n3IpphjxyqaJZixcK
3o3xgvuWKMkoL+4viMKWuoySMysfakg0rK3Y1eKVXLoGkfEHF3v6t3B6WCLZR8UNRupAXl2IDIlC
02YgKbwlGCV89p+YIGO7k7HgKdUwx8+FSM334VtBcqLCMuLV8FPBbOHeY/QbU1YCcZfzSWE1BclK
fNlyyc1pU5wR1SEn81Xv3pcwmmpEgUb1HNBUZ8IytZk55/ZuzxgIkkmYQNcOCk+xU5I1sKxqqOKs
TaAZ/5I4gpfOH8WFOxbqCp71SG0PXIwV6RmUSLQQtV+6Kt9kHvoTKAh3D2BV2tRwRABRzBcwAAkn
BRYpBaV/zyuhu/M/LERrQX3GwWkZIm4VrGbh5ebNEHcz3phN8td7ksRwl4gNUWANbJab8Js6OF3B
o+d++A9MF1g1RLwXeYhxATni8P4C6ka5ANozy0W8Vy5w+wGvEKeCSjPXtg/3zh/DM3eouuf0NMjP
bwE9AQ6GW7YQJEDPJjX4azRkoolAysM7eLdmZPywyzsCxUPl48Pymkggv/YJDEiJtxTfdAQ8AH48
sycXsJ4QUEsHjOpIygGSSdB4PZU6CQz4UViccLwQVqXgIjQuLs0voAvdbc4GyEl6BtcBiYSec9W2
ADdX5swgFOCEc2hOYpHRip1nFhMB50YNsxZDauwPFwnwgrLhQjbm0kB0yTkpTqF/BHWMQxdnIxrn
poMQZJXDxQNLS7FWE5ecdzODhfM7QiWlQKph+dBi5RkiJeJKnlv5CH8XkieLosR3k6aEikYKjo5L
qwaeO/1jgUjqr+JzYC7GG3MpXzS0u08ZRyEuFmkYFTj25U/Wjv/N8uJyAmVxPL40TVa+LdQh1kUu
4yYqSnaWFVfDxi6P+ivEXYh4DCSMTTRQpwiK/AA6QjH3xrqI0Rj8rTmAD5I765fS3/ZXrHPIxnSf
oYIUV7BX6ZevZ78AvIhu9kt+5sZ1AEJ50SNBtUHEBO8vQDwZrMiXf7KsQcpEWfeilwuVR6xzZUG3
mlKfBsvIeAqXQq/5ZbQdCIEqehBgozRdgBcpKwEf+doUoeGGp9XJ/B0VS8DC/E3ompInx7hDiayX
uPwu3Z1D8FDFurIIVHAkMIehGfdGLGG0aasJIhBYRUMCr6VY53jATCWlZzAgxSx6yrHe+mhU9V+Z
d//iPdxAHMDR3hD6P/lirDk+DVsEEEa+R1LJd7hMR3rQwj0XVS5It/aX4D+4I6DtbPmVD8ZLgYs0
kgkXCj8H3LN/sHQ5Uib/YcEwkKGR0JcDr+KgDDuC01aRpNOJ+xb6EYqGkmnyrvmi8UR1XT7RyVBN
cHY5jXweLgBwCX+UX9zH/E/F0URLBHyEq8HfQE047wKKvxgXTpF+o+zg0/EaBb9FgtJpfMGg/QNR
2mf1q0IvTle8Na8En0k+xTsRtohSf5EB8pTxIeyrP8Btb8knjOg9zTz+kxPG1+BnKh2O3VgLhisI
fUW6jx7sg7SZUD085Ff/BP3mTAz0+itRo3UPH9c+HwAqPLO+6EP+QbNnWmPGB1QtKnuaP7wIaACQ
ltYQH4eP2LHV03uZ8Q2eyad3C88xKDXwEieIpYa0IQdI5ow6s4j2RoD1kmipFw9ipnPhFSf2cxbV
Y/rlgD0ZwbjkB17BpyZPYBDRhU0b59KHfeuX8osPpJ7aF+AEb8wzEUiEbxxRf+VipXKebN8Vn00w
7tHHzSC50cQUl45tgWtT49UrGodTVDEhml2wgs0vQZkXdym3Gju6qJR/SIbJB0lFA7w47iGMyUdP
RKJAvobSgQgpWnBgYgSETxUPKjRB/nf0V6+xBYjYxJUFfSZCQG/f5wwKWrCXMbCjyF1qNXjciNH7
ffkGfDM8CGkeky3n+TfZANBS+LQ+KZokwhJuDjrUA5eCjdflzBnziAH6S/SLua9pOiCGpsNquOyJ
FHkDDPng2DzYASnQKA6Dq/eioGaxc8dz3lf1Pjm2C6sdGORoCBJiMRoMD04oQaX3AsMbc4AeJSdj
ei4dNC1G1WBYPlwaixvI5hW4HsWYIPsLA47CTJ8IeVobJSQjJGl+kR3MhFHuam3sB63ujiGjM7jc
HbVPS4948lRvhSUR7KKvzK+jeeWbmzQZ9a1pds5qGmymcMQg/2HQ6m+TzJy5hmNt28AJOKHlT6DU
5r6rbaF2pzlp6EO2Uz3aU1iA0VqBoLeMMdBlhh4qOg8VN9BiY2wrhWmRWcuAV0atieHLvndpK8fe
dTlcUduJ689EqleOHUiP1OhXRUORFw59d6uxsjxBDtsUqs1YsUThLtHCgwIOnHsh+F3eYXPqyfVP
MU1PJdLLf75SoyGTfM62ipeBojGc4e8BUbq8Vi00NCZdHCdCpF2nqnpHlEo5rDfSpggj7Z4X+f9+
RWLa7ao6AH3NR4jZfiQfJFPv3kESw9HEEmwYsLQyB/SLMQvPl+UJxxGsh+3Acaj8LQkVNr+OWHBe
8Kct5jDnMP8WfyvEg1OTiBZ2pC3//vb30MhlvLDLOv7//W1KnXExxdDS/l7297wqLQHV4d0qVSJD
/gmMWx1HApnqvhQE2NVcN8bNUJUjsw8a46aZoQViEXxWSgdGnZT9KfXk/vT3kzNk/7hUMgqP/+fv
bWFunS5t8J+wkKVn0aNt4dJiwcWeF5jho2rBcDMm6a4V8b912EOqNeQKCypLgJst+k5LC4657jGc
Q6pWf78NuTUfbE+6qyH89AkrBOyyLYixSflR6KH3rw9b9ICGZm/h1TFotm+WWBd5/wZJqZd+BY3v
72lYvfVhBQiSBtba8UvTBS8CkvB8b240Jc5shX7PSjoFo1EWG0dBy+fn6kAcyPVbqwPBj1FmfFh9
fMQzIHxkJTRyS0XALS6K4TnS+e8hbFIdnSTMypbJhF1v1TcjC/wb+f7fL6acNbeicNiJHHJYrUEq
XeeWvmNaQbLrfaZBtHEhnzWJOUxMN7kYSqivS0sp736p48WSjMda/BZikY3O0lb2f/85RTJRssIL
ajIHfd2kfrixmJbABFbZ3iXV0K0y2Y5PJT4ArtXp5rVKgITDWvEeYYt/XBvi+BqH6tlyzOGaJayZ
xkZXk3uFicKLCRAQUr+pCvJyoFYzrV3RZP1Lg1RuRV35ofhjw6hJrXwHOgYxxyuHfieEnKksnEsT
YRmkWk53asvYWhKA8oOhmc0aFC7daWaJ/lmxyo0nDfF+imH6SiW4h9f31qVxYuvS44KpG0Wx7jJu
+bKyukceYlMTttY/p6uspWWr4+rv10xhmAexcpu2jJlzJrW+tvEILpGo0fbv19gJnFU7dt95UL37
Ce77sqahysglmJPJoLwlAdbqkt+j+/QGWkOsFyWTiSDpSUXY/yYz9ZUPXP/6lubtJl8fV2j8r57J
b2HV4j3bFLBx47o6WuIhNRk/N9mAYJmlssWIv5k9YOXs73/SRNvpQRV9MrVl1Rk4s8RMMoBWqg37
rtOifTK4TYONbKpMEA+67KImNoOzirQE2RU/hn1wqgpQQ2zkmIlcFpcg6H5yI4g/LAdeiJFoEu7s
GD7jGpAz7kO905RmxlJZMvgX/sQBDwZjk1fROWmxpIKZXeDRXYxHHLd8TNo82Cahk+HfxnCRMmfM
qN+G1S0IfQP6dzES2UKvxSJMDrA27VBs9E7xBc/5Uw2V5qxqFEgjdkrLoKxgTjJh+Gw7l7TK8e0S
DwNeTRvPpjCvow78Ez+Bvwd1wCRAFg92zeLjnoU2bS5HyBXHetSyFa5A3cGTNJnms2XvIz+8WbHv
bcbElvc1X2hnCyQpc+SDahfeNk0wCMqhGjMuLYPaCrmbDMuf7h7qb9zZTHUI3K4Lw9PALHO51OQf
z2xeJpNySYnAzmh2rUKMlhZy1OBn4vi0gbtMYXUa5Pa+DsluaKaVlEMX7qNBZcp88Yxx1QFqr+2H
PTDiPXdG9ZyythOTqbdpi2WZhtPsMq5VGbGKE6wRZKm7XpdlCPIVyP6Y1jsP+aAelPrabOtppfjE
wcxixi8XMv/CD5QRFQwr4cvfsjA4YCLirTVvCk5/D5ES/uOOhw3bmtIlrUkWOy81v/v3YhyG766m
nmQ04ngZc+unCVrM2GXV2uiO0Rx03YIIUQ3mTbYksOghVlZE2nJXiAdevmsG9d0uC/9eOLazNCQm
TddBL71JeXe0aB0iWiIoO0G4LDQ5eVROoW+DSsGqJ3vVnRQdo2wUVA5lHEgWSFv8iba2XPQXAqS6
jstGc/G67/+lSXkZNIWavEG8A6EXsBVZ6GSY/YFJkvJSzYN+O3Wqf2yc6CZniv9W18lqNDU0fRZY
DdmC8RjDfAPtE4ZDQNtQnRpQfSmCbGziIpWlfb5yDFna4tNW7YkF+bIwGulKFgToE0ZMmu7if9FY
tIypxbw5iRg5pWdhf648yr9GqiQsbBRjPQYp1peyLr0VGJsntX9TBs6z36vcl6xUBtwJ7cJhsg0U
Gg50gHSSjZ0lQQTKUm6qpsjSo4kaACKb0i/qW5XrwzGIGiaMige518aj6ci3TM2ETdlHCtU2ZXhE
khba02BG/LruTQeKBbdXUCq0TVi6V84nzOSu7VYG/o6a35J2W56Ny4ecXgxGJ/Y5EriQ9sjanlJI
VL7FbMN4uv095Njy27IcXcY+/YgDpIO1pLDMRj88YYQP3V7rtn9/+nsYJgUXnpShWPXYm/u/h2Qi
9oUKtsZ/vwZ+5SzTCoTcj2MmtXnFPVHq7OzLwf8etKAF4mWa3rrKKm9nyMbk3jxu8tNUoc6AlQvi
z6zelek3Gb22hKYSlZCm1fKhbc3moLV2sghlent6pKqYHxLCbN0MMEP2/vcT7HMyXj9c272N5VQp
+P6O5iylpoUUZrbYMmhJLIzMzOlq1Q5cU8s4qVMqX9OyaDft0AMLiv/EAlFfmEMnzWvcT3aqOtlU
ruLHSUSjvI3gwRW6svB12Tz2lh5v6qHU1mZlXpQEZk+dWTZEvzHoMEFk0KXS4QeWTAjVRt+Xt4ZW
0ML3oFJl0Z7skVs39pSdjGL5XenAmFrVu1tdjOK4hxgx+RXDFhVg7c7K+03oFfFuHM0B2NxKIdjR
ZGTzGHAGNVCpIYGYfO1JIM/SvH0fIlXaTW3CKGq9PPpjto56TzvkHX3juEQKoKmjfqin/H8PcS0z
tMljQmYYTNlBagA3aq2zN5lHOSBRSISGWq4rDe7TOHnGjmQIQ4SWBH/q6rvj2NGPBFG0RQINpmPP
Ep2qNq/DfD/EoXUZ9DJahlrYQAE3T1obFLc4rhn6WfjxuS8Zj6UWOn6Y+tgrK8ZwIJgEFTPJWZFB
VfmS7Ug/TMSjEQ5HXh3kcTHomn7wWNsbPaYUmfzCgetiSqueQQRHP1bXpElfvZ+CIzFfvJ/9n3Ly
yrgfLLwVBueascMWE3I6gLNADhmR3pxGM3ipFoOSvAQNDhvxJurTfVMxvMZR4UkX7Rp7x4yGh3nV
QKY8fIbrTc7kb6x65m2rriQ5Nth0V6qk3gotQ3H7xgXBdaAH/VE1+or4HiPcrKbqt8OiBs7GBORL
7pQl5mfkd19Fq9OLU4avqaB5Z4OLko8quJQe0e6gBc5MZMAt5sfc3fnEeOah3ymtOQPIVv4lQNr1
GXPvplyl/k/aE0dPoX0v6ldQvyI8HIZ31CZtfI+UC6NlE+Ueple/u6jhQ2N7TbRTVV3tdO9Yb2QA
BYQeagokTQIa1aAtrMh//8SKIH+fKAaBDdWO4cSkCMLcJE2WQJd+uyKnBaejUQlCk+JVJ7AHamNC
1p6/CwqZJmA4jtbQGNg49oLDy0/p11mBqOXPMBSHxmm63ssaxnLU4fNADE4CmN5gRAMIA2Q2fnMR
zZPeCjsX594yDhofGmz98DRD5yZtcSIxgPfp7Kx5Nf8pESwOcf3kxUSGtN3Y3zyHipEKe7hisIBr
QjrMxm/7NVzJYM8gysVOixCWzJnV1NonPk4GoFfvHfWEPg+lEEx/qTpCmIW83J95bzzOgEhMrNHr
4pLjevcJWm6Mri9h5foDwsgHxrYt3MMuwrEf078QQQ1eEMl8/MZ9AZ0bK4rW2kGaD9duy1tKP9Bm
0xlHLnY9DEpz7lxbJoQwJ3ymG/Oa9hZSNRmW/7J/AgvRycG5rj/zTrBFbJjU/MRbYEWGanid/5jn
4dr7WFbTp5xP9EBDQSidOP/J1X6lZ2tlHIa1c/X9efWu/huu+Q8OAtBKIYAIK5sF53Ng9PUqx8iB
VJEPigEakgRMvJRlla3DuQR7BXQGLuQ1X4HpY8U2g+7rb/lYb8Nl/NamDRm2dugAl+xoYaF7yUDM
YWiNuGrNggKKDfYLi+FafNL7mkxmTi/GZJk/GQjpTdo8c3ZmcDWwbHDo0sxHvk+3ZhVY6CkEBWzV
q8dOPakoyVlr8BtAyJyb4r1XqDFwzAIfaVYoNTkm7F2ybYk1H62ZZEMgx/FDWSbWxdfPUM/hQUEQ
jBZQudkN5mF5yKJN8ttiEwrj503N3rg2kbWACcaqb0N3TJc0CbwYuz/Gh26K8mVO524LDMm8KKYh
+/7WSlzspZSSEmjpMC4bIgtvwHB1wsKjm8hE7rKE0nUeILQG1Kw2HZMu8yUzXtvk4RlnuNcw+K6k
d4zLwtcS5nExXDVmVJRERMYoqjZoYXxAr+U0xwQnxGwTNycvW3IfcMMxkFW9zRg8wQwT8zEysXKW
/1j6alA/B/0kItmwYqkZiot/ZE8Y3g+w1so5ty0KgeoIl4FbYPhi7TMMFBN/bB6Z7AE/HAc6ppGz
htPOddJzn3H5ER0DE47F3UgOEmQX2Q2qnYxfAOKd/8vSeS23jS5b+IlQhRxuSSIyU5Qo6QalZEQi
56c/H2afqRmXrLElkQD67169wlvzi/MiNwgh5T3Yc0toBUhhQORIVL5iOlFVrlQ9LOU9Vv20tvkD
3Fj8eY19XmmQY7Od1PVa8LjXnVsUpxktfYrCx6oeZXfuExg6KB1QXpZ8qPNTsS/uTwZpb7U9widj
vZfuFQ0J0UaePJWARvYIG/nfkJDltpkgSEHVMo6VsI3Y2kv2UgWJ+C7x978lNnKjo2dvakz3oV8w
2sr6M/acI49peNf0syB/w5jHZJjeTsAKEAMYMHMkw/FDhcAh2ti2x+kZY/JkYkfl89OIA6bNy6Ew
oeuXx/gleyXDWAHVirCo3rfkhqTn5FPmDO33SRIY3HWFEQz6UfrugaOJRZDjX7H8qvIrXFG+bC2D
OT1YBnFhN/18b0V7UGzZtLH9b8j20j8d0TqM+c+s7EmY1mP29iPcFfq2TXTtHkSCiCnuouey9+Ua
RxGD+1J80Q8L0fXDH98EaVpZ4tX32mmfXPdqgudxxYEy4wrmt4pYkuIret5C0RGyK81jWTm55ht7
5QDzL49PQ4r14bHp/w2Swov5KLNvY/jryy+reeGyqMp+lMhP9TFXrHOcYbhKCjsA6DJsglhEE8bX
HgTYVgZtEHI0axO+CY/+lXeTFGTy2jGtwSJjizyYRGO5xALK+Miza56/63gmqDiSsma+Zua7Vn0w
+tXVJWRTOWyifflZz8HQvEC6REBB+jYx1ll+eiZ/iLZVjwd4KL2ORme+xfN3Y9x7DQOB+0I4qn4B
TzJDliikDZBD6es1FpFvS/3Adn9MWVEcJ5KOODB7PCJXLbkkHCpr32VH7vsassIMl8w2z2F8Ayhm
oZR+GagEPzlOdALXjqqAf/HDUH1j2clAJpWvSTdl/it0d4IVmRFa8zWVPo7TuHauvptm9JckZAP8
qP1unl2Sjyw6DSKkY6fijMO3gbgnshYKyEK7jh0SXvmXJXYMa78+UeFKDJEcHlAp20oCDlw2eW8L
W0oug+SVYNzHb+2xDA49H+ToS/qIUrQu2/DOF85eR0isOTaZygsJYoV4ncSPofpBEK8bviB9hNZx
Gl6r7pZnnrl6z0Kb2PTkQxr/Wh5nzD4/0/Pk5d/kDVEqajx7oJSlm+LBQyQYd1Hjasc8ol89RhTh
DiVIwfp+9A1WO9qJy8erfRIkdIvpLtVLI3v1YJfxbz7ihpVftRW02jYTDeD4o0EIulmmQ3OoQyMx
jQMnTKs4IwA9378uD1ikEBLMw2sOCHfkF0VY2dkOwYTCQ5LtBjSZxkfHh4pVEBG51T5FH3OT2Rut
JmjwcLaovB2LBNDhws15l+Ogp2/kHo+gMeBm0KNt2WYn6iPvelhssyiQXyRm/g3uDGKFTpKWNBVs
vQ1IXExyRgndF3WYMwdw1gi12xTMUzAOPlbiNc3lRBquPX2TPhjrx0715ldCGFD5aPMhJSYOOk2H
0x4yUOrkjpL2JM7SxOGBdXO7kJqXDhc5uVrTP0WyW4g9PJht8p4O6U7T3nL5lA7EQNkiLbQwsi8B
j+A04lBnMqicp37iXTQjlItBPxJK55btZz96CbGSlEtrV8IIQhIov89KkGDwOZydKDRBYt+0/qIm
zbZEY6nzY8nL3Yg7P5q8Z8gz2WK6EF6K7hCXP1xt+kRSnzb1q0N+b2YRLjFuJH3clrjnkEORkfZb
4OcxHAy4hrnllZG/Tj2iuhoicl6c0nmCLaQjDybWpDrDoA0fmQIZsUOJhG5lCownhwExvZHgRSz9
Mw4WnHiw5XgXxNdmeLoVpjhC5T5hHBXZeyNfI4ToOXRXq9iwqziy2sYA5vkqay9y+YLyaYPGG/+B
f6rwJ+sXGZki02f/XnY3M3sJq3mjvEObEQlVjaC9TM9zIRyN7CbmEUHn+PBV4s6EjpxgkCCgATei
fTzvS9wmVdZcpSzYC6DXwkqphPpRqN/iHyBK/9niCbUZXubj8v18ff7FL4jBOK3Vj2beyX6zt2x9
13kIfTaYbNnzafINZzzVQfpu7eE7vLLbClWmXNrPjfLA/EvjCaeXIBUWzmLqGA/te/zjamiPDu3u
cfGWR3pOhZ35N+DORN/pa87gL0zjyDQw5PUrFk7wu7LNhMX64Eyam412Ltvxy/SYiIhm+CS6sV2b
fWS/prQ3FI/DURc8kyZQ3T2PBV2Waeuc6abDfcrH5uBFGUmBDsa7cX8SB58GmG5HUzGM2WGDX7Xc
GRtGtRBkFK78RGKVxzNn2WR60RoST21RBecdfaCKLim19YwpPP2odFcgPU3YxhgiYBku7zH3NmRb
gC9H7YKln5/KJIioGxWlYv21zi4UZAuuPCljCHwkxxTcevDIc8AcOXa4SxZ82ttVCAl5uh9del6g
CvzOmOFLhEo0icsR8rhYe4vhUCk1ERvsPX+MODBO3bZ8xYWDfQFicrQFGFFJjQOHF40ppFeV2V48
lqr9bG16UmHmDH9VyUCUAlElidrVwwCDYwgvBqJvFnJAEo18xs/+Q3wBhxSxf8Pw+B0W70xIEGkt
rMePzBIx1x3KIJgbLCp4jBoifV+grxqPXEKOXv4XXVPaY9SwjXLgyLX3xURioNOBJMm3iTctpg5b
RN18yE1EJ4KIUXqQ1UKgYsslNw+xcY4xv2OfzMFjFq6GvJZiWn3gDKcR/WDucgJvcKb55Ssa+/H1
+clcx009fTODkzJusidIMWDaCm9mvGHf+ST3KNoxnQGJY+PAZzDUQdSNCQIoJ9ND23oQ/JBLwTGI
/2OFwB2C3QyPqNMQPu2YuNbp0MIcYENPzjV4Rp6Efquy1WI7oZwY11GL78zwxLCo3UD0eEcMkYym
nUjq3kH+wgM2IdbtS1kcE7LIv4gcVpKion0onMyOcBnySBBHoHld/1UtWzvQ2JhIj6CL4iAVIQFY
HztR5+jchvpFItq5xy+FTJ7dgHn6jvOIxEwRH0Iw0XHLvV0CfCW0X0jgdwk5nYWDk3rN7S2Qarzt
Uoow0nnkK7jVb6ihIDX8emukLZm2OLDTTgslPZWNSJRMllq44WLNs2aF6Be2Ee2CsjF/i+9a2usf
muZypBnflBweDuubQ51jboFMgezkS/+iHDSX8N/MGgsLOMbI3jXw+cAjHf//cZdDH0K6xh2MWBLe
x8q93HT36rL4I2s+x9q3n0vq9BkmE1tOVJjgX3mxNflyFcjbGumQ7bHgHqCXgh+5T8KvajvL7Xby
uQp0whogQ4QSaddhfrDaM2yJShRprF6Ebw4kIDDmJDINJmLo6DDTCCkBBEAwCJ7kHc11+i4eNQGV
8Y5gWI7TbDwMZyXZCQ+gaE3cjbhqqlhWwgPaFL9I9zswXdNb92kkFolbFM00uujoc2WD98CI0LV0
o3TL3044wYddgSRuZQna5ScPiZzZ9Wv9x3zKAkyhtpHghEymhAC2jThSoSOYrCTt2LxWGNLVLoWH
OQTDxA4Vb/PSC/9Mkqg1t1l2ItqRlsICoujEmitTkP74nICzeLpfJDrxbVXuKkBJwnZpCis3JD+7
CCyiJUXmz7UOsZWjCGnF2p0hGJq49UI2Sa0/dwFUWbV31dyR4x3sQHARSG5i+NWbPk8bvJq7ENpt
vjo8QbSD6BZaX4jWYdTgcokBFUpKnIKBmZAfrNN242GYQQnjDBcnB+fGTjgoaUBlbFRnnuBBuoVw
WGU4mYPtgiw6TzDI1C7hfoMlcrsjLOkxa0D8saGMYifXax+izJk2MFn4khxAr9FG2rT14WeHjpwU
qxkhfBRysMq9f/ghgbBDZDcroORqi5/KwWydiYpW+b6rDwjNjcNQH457PNaN9kCjy6uI4LJZZ0xH
M1y+pWCRroQjZrMDZoAV8pPejhqLs8sukgm78tAE7UpoW8oWhAwukJIFavRV5w4lCzoQ7shw1orM
K7FRpg3k/QHgnO2ExOYn5n2b+czMWSubMnOS1Ob6jRcAIzRldNjUI5ph9QPX0V+RowOSNJc4hLgI
Nsnt86F+RH9ULD4LV4I+m9OyjjzyHygmlBHYy99UOcYRodmahm3CxEZriQbgmnymL/Vf/zeOnvJd
HwlEaM60KTz31064837tjf1wNvba4UmbYgtATMT00bLtp/t4kw4qobTb9pYZ28KpXozvwiG7zJs8
pOyAMqZfZjZ9l/RIPil6uaM8CCs/puf6iEc6J7k/POKzflkNVVkb/wHfwHPj7UruembuevmK3SXE
td61zuUT0z1XzQJRcsmvm7gqhtfAzGwAZTbCWQczZL7/l0wMCHSVDtGIIezyetu0dgc/Gi4eblwF
yXGYi6/EYCUmgng7ivCe7c5FVdTkF0PfdkjlP1HUPRHzYS0iIRQBvr90jW9qe818jfE8ws4aiQiS
XZtmT1C2BtSnHPioUN2YByODg4zqeLfon53yFQ5HnumMOQPIbE2U91D813/PT7o7CldPZQAiheu4
kJfpCjKd41aE3q7ZAiTy3p2QfMk7Gd4d1sxYhCLw4SWobmfYjbpT2HtYqLFsSdqHSLTwGaTvpdkp
V/HFSKNCaGbsLAAQnCYfrHKgoDzpVeFfEMYJCfZfxpJMBBQNoKSIK811ZN+4VZCYRORyv1C02L/n
Au5hq1OZygEZ7ktxL7YfkrjamKkKpHZPwHVyIc3Ew6SN/E0If2Bj2HwD+KzWZ/DUAAF+Qid/ADyF
8Dyp2RyRo2cNDjjKevivty3pwraYQdlAl03GNAErNMrEA2zp+TirWm7W8lpe4Q69lrcJyp5ga9N+
ijiGzpPpVzFY60b5EWcWu9uZx/NJr7HRP9EmNT/MJbmFG+A2+te8h8cYS0Xs+aBSMjuZGMf45mwz
+GWQ5JGeom+Cx4j0nocUwhkuHMDl1W2xfowbFj+cyB1ZIRy4ZJ3ROABu/4U+zxtjqf7BGMu/3Tdn
Mu0R+k8LMke3qa8jZ9/Lky4H9HrLtym7Q/svkfFB2qBkqOVA1ffYwVRCYHCAIlhgWub25eYgyw+m
GzJvvz5lt/QyHBq/uAyX7oW+HXiB96xFrQRW9sFYbQLmAgd8NN+rmv3Uf8woWaxVBv8/4w8uB1tk
wE/8wdN/ymcO9+PTeBXe1F8asOq7/NO+2XG9c0QSrgT+Ikbb8VMCoLb2Da2uaJsLz9CGQxe7jwfd
dK+BJ2PydWQRoGCBQQ+FFwiZBS1EK4AzL34h8eNU/tQ/lMr5PbkbLlRgeIWsKNrD8PY/Gxc4fFpQ
3o0AQel9eos+ljdx122rICqPxh+ph9CAFDvHl+hXeoMjDAEa1vpiZ/fuTf9h28TZRB2GjEonnEKb
Pi9XHbiPh4yowE3kJkcG2cUAVDnJH/R7+TeYh/7beRIIJ0aWpL/GDm9a8sov+qX7jl8YmdY+ENmP
p6meVVKW2GmSpQy3YDtTMXS3Rag+bfpXqdqtZfRF/iNK8k3+r0vCs61kq6IzV+6oWSlse4JGoQ6z
2rA2Iz/jf0/3/6OZEOrhMaHlCNJkF2I6T9TVVjsoh/yjuWCjAqZW/GqxS9eEoQqNNvVjRNzNhAfW
We3ArweGJXqE/sSwlNDH0SQiCkMW/M2VaDkSEAhxbbiYAC4sRl6Z5BjpaPSp07xYXonWvjAD8FJ0
mil8W0k2HXbKgPJvSy/2pbG4G2BXbtWF2epsNbviQsc0v/FaY9Rg4HL4ZzAMbJ83fkP6shDb9YlY
RYVzGWfHhJBAonYxXtmK/2pooeyo8Oda8CHbAhw2GOKL/ooOIETweqR2yB46p/jg1YuwVqtN9zuf
1Ne+fR1BZVcJx9oPrk+ZbBu1bakey2KKa/8q/q0tLaAKhCvgL3Qp4F5AheEBNhN3cFzD6VxfoEKK
Lsr1P/rNhGad7rLasVqiNDHkhJy2vDH1fwPPd37uX6vzAoTRbLN9tC8u3R3TLaipmOlABcZYUN+E
TD6WW91F9P/NccYTennk5AxZK6Sx4LTd2cvTiZUdfbAK6T/aVJecddJG2WUem1DLMd+kO9B2+hO+
MY1flrv6CmNS4J77M765SLO+pWSOf3yoiJs28qvo0Ec+92JMi4vixTzApKozVwt3lKGWQU71VaiZ
qPN4JWD+uOljUPtC452+Nx/cas1lnHY5/tEIEQ7DffHn49NLvPFN/VchIYEDiHQ986NiV7FjhRD8
zicwseLcZetANUGMuTEll+NRB1lycn+Ojhxdha/9UEA1hBHvYPaUWSAsSiunOiccH9Sw1H/KL+En
ui1O/yacuTkkXMr84ZBenicqYHGX/41v/VeD4w/aF960fzKMBFDm9W1ft/TBTOAA+Asv4y4jbmFb
9Qs4xqipDC5LPW8+5R/6G1OMjCOq6HS/XPlUYRDtLuYXtprcDrwV5ltToQrbPqP1xl1nASQt5OYG
81dzGfzqY16o5PUrAGYKoI/EncuAs7BT/mjHdF1WajyjXvq9Lol/dVx0/logGK4E68/GZfLGUIyA
LM7VtbLgiAJ0gygKP2ZQGYo5cAcKwgeAMbcuoHB/5cSAa1rQXjEzIcP5EN+Ku/We3P5bgoCH0xJC
DYd2Hkg/5KlHPHih3VDvvrU7NBgdjA9r0RGncGyBdvWjRtS3aRUv5lB9IOJDlacDAA8Ovypk4GEn
DUSobdc+iNPthDbTUOgNVo14xmiS2lgErRGfQI47BJ8te6jBRn8pIPdjlyiu0kuMOPhLCDllvnS7
/+WbjwmBhflvStRsfQ0h9kFXfovwaui24HIf7NnH9WMTddTPIhMMytOaTUha1mJH6wlJk6vRn6qP
5oOztH8FwXn+AfSm7Z66zqZRgYU52HW3K8Eg0KYZG1bU9XAHMftmlyaaBxNnYhwtuGTFrs19UoIN
DKXAYyCjf6m4s7+NhNRoUFcDorme0yE1Dlqyf+oBpBhckXXU8SnZ8Qh3oSfssyf6xT2EjHY551wR
2nwCuxHri3687GFnKpZndF6V7KLSfgIEqZDqud/34gTNw8UoVEwCfpS11t8s7AuxCWu9ofVFOegB
V1ebdlfX9l1D3M1FSV7D5ZhluLxvdUCN9mZim5TzEjCSYWu4gcf+RFuYOXyGTi/BD0Fhhb4bOluC
8g9lpLiWiytPzN0IoHYM0zorz2FnfnFzjQnYjl2TtJsR2Odli58br6PoTsyLdAoobxqMPvaStOuf
3Ma8yQS7bGmiohofIZCv9aFt8HynTBj4MThW5Mp0LwRsdn7Il70tdzARKnbNQL+sMXWcwQski/H5
pSCAHBhy0i2N3md9a6PronAzrO7B21rE2cOJ8gfvR+Gu6HxnF/gsYHUx2qzvaK456FRcCdI3EA8u
dbR6S+/WFqQPCXZkmzZrJNUhhooz+q2ksgg5XETVr6N5L1mNy75P0j9a3YMoupPzyS06ItJYtD2B
ZDP+S6tuX2a/BtrJJ24VMHWINLOOg9Sc43AMmuJIEPrfYiUnPY1PJBQHDSsDs0aQzh9HCk22xJCp
x2EebPnJIk1d3hpCNTv+w20yKQzElX+9gasGUgneJFN7USsBFWO+fy6uyKUa7fV/J+BQU2NAbv0q
hDt/Z2k5zJAWWeppLRthss36zyYxaYLT1xYnQGyBHSLRIlQ+pPeMvUUEgOiJurFbuROMhauwU4K6
4y4qC3CPX8VG3av5bY5/JASxA+2FweMcsd5TSAIfy/2sZMfRpNFtARUSCragHS2O+3qqV2aH6Bsz
OLAmUZCs4d9QDg1mJr1IgQtqUb5YjFe5at3bp4rGTTlVJoWKYV6X2zdWpAOBr30HMSLrEvQMaHgw
DVDK+RJDl2WWa0Ce0sQelxQDSexXUqBolOqRIm0HgYGwaen2zSYfnKoC4sv0YMzba5MTcp2APtTF
BGyouDqTVChFtzokJjn/iYc09LsMmRCK0JDJQxRkp2oxno35+YOZ3HVG2TFsTvUzuxItiRXrhOjx
LOj4dI1tG94tMQv0Kbsoc1HtJMuR6Bq/IpigYK8BsCkDTkz6mBFPzqRKVPponnwITHZpCr7c4IKg
N6s/d4Xyv867+4wZepr0l7k8wAR0ihmLNCk/zykaUoJ3ZhUKGvBtI910WXRLRee+QSK4kYW/Rv1K
Yi8OoVMdO86BXnl0JOsRSS3eIgwhOHWQduEepHHHkvMg78EX6vxmhHtz+FjEbym959LLeKzMICy/
4MT1cOZSYd/O7xmVJi//VBWK+85qDm2xzS8qOlTJp8gxHtOVMOJh38E6GfksQB2uzoU3PKGl+/BA
Zvjf6AsBWFBX7NvhqCeXhB6F40XxstXMwAZ4RrogJ14I1ArCCjYNl/pkih4tIJOr0u4MBt6crgqc
CVB6Ycnsxx1OKodovtfCW8OmtWXQ8NsnAWOuCMNZ9GYQI/HYmL6OYfm46+H/yIEOmjxbL4lwiU38
PAdqMuxpTLfLSwfCHqIloyJC6cImb0H42CsFjoEhxA3kS0CUkGrYkOzK/Eee7srzqqzbuwpFse4u
+vmJHLhm5+qUuV0gNRaiAzv1kfqk+c/iWyB5xLzGRjBzGQzmIsKQWf62I2QY4ED3Gb5pDfBozJh+
bKV3HJCnbSq4UcOa66WwfIy5iVhPI9eaTyu5fLITlIwzpDgWS04l7qMYd0PjvMAe4u2xrpZ4G7LD
+EzphTuW+MJ4MooYwFNGVpOdE6mdd5osfOSN5pmgds5ksS3z8oiaQLKhryv3tPNobkXxXDwZgjpf
UQ8lYffmJkZLHts0u1np8mhGcBK95d5dFPEw4V2U28SyMymJ8xW/WLk6DCrMeQSEviIiFNzGvcc5
b9JMMu9OB77OtEtu/NbqgrS5580dSDbr2PjARrnrz2CxvFFxxYUoqJs8+lq3H9CRy3vWtlLpL5jR
YejQ7uqbRG8pYVV26xevt5fIlrpt8iSt5dxmVzySBuWlZ4A3agYY+n29NV5JxCSDvWeXNqVYOVl9
QMepASstPMdK2flsCKF559mZdtvkm7POb1yF267fK/HhqbiKvHMGy00yf4hYFUEfCzJ9rxCtHR21
6q5mL7r2brbkL+852qfiXHPjycuxz4LBOosBtyPqCxkoA++j5EtQDiQuar0bykElHMscu2pPIE6n
dSrLn8NTnXulzE3imeAKjZPPjkQ6quk24z5NDrm0M5+eZrhtSjqJE0kMCJCAaapq8CXRTH6md4RD
PJui/JqhKVMCHrexPsWWV5NDxUlAq4O1knxoMBmW7i0259LVSA6F4cVQ1x2wkkhhkgx11iFZT18D
t7fXpeiUmfNNgIzRvQzc9SwuoSWZOzRuu7TnvvGL8sMw/Ei+PwlLaAlf3KbEokm639VXLQzkGevn
a1yyAt42jfAoJOutvM6mrcCDww5TsUXSp7DoY84GRoSEuPimjkWdl2RBZZ2h6I/73nyppEPZO1bB
8sCL1n3EebVrS+ebrM53kShkiX/gVeJ2YX6HkXZ9Eh09uBYWZezOWUeAEe1qhYWPD98gm7wJteiA
WHPyqOSwQNuc1dx94riw4MKwzXN0iiL6b/Do3INksAhBK/oWJCliXFtCD3IcSz+Unrh7/DvMf2SR
yu2hCsEOj9BuBRn8kszj1Jciu4LsCX0u4OLxeeq/zd6Z+8gYOIra8scig9LV4V5labyQBg3L2vIq
iIwz0PgGrC8xHF1/GfoXivrSuFRaQw9gHKwMq9Ez5kOnHyP9IRoXCMEjygjNXyqPXyf2GIzOcbpZ
wlcWewvuFqZnEABYH4fpYWWf7Zu4nAfhmCiBJJ5S45Y8A1E4pWQni06MCa5+EoaTVAca6hQaQCzD
GT1/kr1qGw4Pe9I5aeyuNQZBTH2aWUmU+1DfF0JQ12+R6FnJaxlRfDCXGi3iszEVwrsvOnbpq0C3
v0wvxfSSVL8T4tNSqu2jWvxVXVCsXXEUb9NpT4i0YvqicHlCnUWfSs4AkQ57khtn6zS0NlSlqnPJ
zoxhDcrKsY8dVfHhL8VOiM24cq5HTFnqmsFTEpeLIfZHLVWudSAZxwRnKjLA6KOf45nonUJFwAGt
3+vaF0o3C1frCaV9+iNc1vrvhAAv44AGrVnyo1L4HQWLuggjrLRryQsDxOR48uE6w990kFHMIBJJ
7jfJziDQim1+zYqYnBN2EdgqvxTCh9TBOfO4/WaFluX6nLGiPQiWmw5kaLnkRkoYnpjh4ykeJVbV
WTAik2UC67X3zjqWi28MDwugz6pZmtrlclTToJQ9Id6Hf7o0e7EpHE2cMNNbNe/F+MjbGLKYtV4E
+aCMD2GG5+G+qWJAL7K0Nvfi0lwl7VdjEeGbObamh8xCWuNSkw3zRsKmmMB+P1BkKhU0FYoKYlun
LVwZI4YCr0xjAdFvOFgDgpEtwhY0O+1sEF+KqvzfWcTXXvqA0gzfKZs9YlfrGvyL7u+VZVxrPKQQ
To4tJZwXGJe5ABwhW0mKZsoPUjw/NcM3GfwrdAwbWDvMsczBjHpGxB9E3+fP8Uf+WqZn7UnZaNsS
XkKYkR9dbT+BxFoGu8WFHKKwZ4dVCFsUP/7MpuO7IyuAaxOzN2eu7xVHgYWCNpPVXHsdcUp4Hsr2
KwXcxIseRG41tNfYPtq1RRCbUxXveAYb6blJz4b4/dQvJhsy3NtYrFWAUsNyq4topwu/lQ4wWrth
+jaPpJ3ATUiCZR/KSLh5sIr8PtFcjMepPwnGp4Y60zij4wH3bxExZfJ50PFz8p/qdUSpZq5rlOg2
4gQSuRHrvfJu8UYJvp5e08GrURA9xpQpK39vMVjrSJdlgS5quVtFy7WIMV8dkF1og/DR+WZQsmVS
AvbBM1wqTXiV+kd/bYBkwZqX/Jz2j3WgSQWAOvgG8r7H4/9vjl7yypvAX6bll3apCB2kczRzBbHt
0R2ViZQflNXM5aapB7PaR2rAhSiTdyb6OUdheAQXZWZax7VKw/XIwciTxT1ylXq4ldV27b7OasOm
F4p5E67Q3EKAmora3+UAETGFptZydPRby/Abw5soMabBvLpm3Z1mnb0cpsYsISbrzOpHOafWppgI
EroNyi2xHsPoyrWDHjfkilBiP9L0oEkHA8BNOehIiuwiSliGEJauBzqWNLnypRe3eMEYs2SBrTxq
/GbYgMBxYz8MtYbDLjTpVt8hwrbbZ3PQWjeCdM7K8LZEb0LqKA3drtNbb1pyX0pbl09V/9aGXq66
au/DehhqlxlIGhwxDvQK2rDHeh3ZIXBopLgd2heg26/qA4CkeSFmvdoVGdIDiIJvbBW0b9b3pb5j
Fz7c+/+efQPWUeemkF7YvVA0jRR3QN3LQeElxii6QRXbmfC7t/ALlQI1wZi1h0vUi9lfGQzyFjiC
0Xk2LwwjoCMzS0+Mly8AyTBGuBwFsgbgPsjyDSZQK8JBNsLAM6oe42OsXQBqtPaDejNETAyuML70
oHCsP0c5/HpG46cZ4YIJPNuqHyW89Zj4MNXYr8wz/El1btFe8tMcvuCtlz8s9bYA5mIjMA6v2vND
mVgQ/+NT3AlglXQ3YCNjSdrtNcdOijWxdJ1YHlhA231YoB+Ij/n8yC2fxwdOoVzuK2pRgZuUoLxZ
WDHTmXUOxIe1/xFxIsSuAlgLH2n2o6ywza2ApEMOIpjzQJBnNQ5IE9C0Y469Ks1pu0dol41XyFHj
FJjkBz7fn5PPqAGyVYi7MvZGw5b1QzG8FeuCAH3XeGjGgyqfYuPeWRfFcDTSRH5JAaHrdgXI6uG9
nK741X6nq9tRZQ89k9FqfhGxuUYbogKK762U0S1QRB/rlrB3n22FRdwrEcFW4qN5L7QgBT+o3H5A
9/udayQKexmJ6HAiGGrZ1ZVnVX9XlD9dZ778inGeEDA5OIJNaTMSqtf2yYCx6yCnWnajepN5pe6J
yotYverGAcouwtVnxlt6K2cCsu24CuL0Loh4yXhwmnUaqCkQQ2+IHSj7C9MjdvKgBuB7Okesw/V7
iv4QBmrqT9ODfnPuDvwMjIXSRJdxnGVGnRPTgSgF4+In0XF8AtXYBHFa0H+LyEVIg/yI53MnK0wa
53T0OyqwqB1Da9diSFfsAE9JwilnE/93LFpHMsbgM8k17Mq93B+s1mPV2/aHeD2SbVbaugSdz3mS
SNJ4TeO1jMV0baAxCrNtoMpXs7oMRGwMZO6smHQculpzNLtvswalbRdfmWKIj34+7UG0Lk197KX1
8DWvpXxv+VJtYBjuJFxTVrOGyUJLS04LqyGlvrbsVcen19ZObzy08ZRYe4pqj5BPeE2GQ1+f6D+Y
99TwJGaoZw8DNpfJNqWfIwRD8pypD56C3RIlPO7zEKa1i8izBF1p4sUfwJbp5cFkMn35yQrzrZPZ
5Up5EnyKWIIq7FsZo+EYiKdpeBcwEltYDcNQmGtnMH/b+sCCBrKuhHXXfFAM3LcI49g/oUeHb5V2
jjgRyxt0hlF2rMqGCjMP1+fk8kGUXiqiBduXaaRsU1Ks7G6p5z56SWCrxb9wVsfhOD3fh5GNAdM6
6aDQeozGnRNP15x1rGq8zjoDH8IhGKprGtLlUZtZbhbysjPUW9l/jWgFFHsQXFPGU9xbktOofurG
VSz8SdoXkYfJ4cwsrVOLGQ1tWHLJXz3Nrmgxw2bdt/wVym6HD3t/eHY/c+5JwpnNEKSAclzpQobp
jN05V+hrAj30dIsdb/lac/enjgN8q4TMHFh4upMKV4vK4ba5p0Vu+x/Qkca2Bi2HYUg4NJApl+KV
PqdL9nL0Yag7VDH4Hp6y5hHTbWgXRT+slIK0hOYMn5JnTVxtZ7pLZiwHVBfSgrEN3Hf9FKOAMI5W
dGji/dIeh/ZapTyWz03HLlFLbnSFTPEIMESOvvgjQyscDiDM8d/ABhDYQ1b2c+6m9Tki5KP71jSy
oqN1wKQvy0N3EXb67Kbzbz9+aNld4iKtKImwZ2BZ8uscBRrsIDD/4jCLe+sJZH6JQm+azkVI9Mau
aJya9apEfBlI/a7Rj0MdrCywymWbmCVHHWMlCvMyPxbrVWvtGOMwu+DZef7rklc5ezEgEIfjJz4K
xbhfOYfA7eEhEisyZnF1UTHSafXNLje9BrIMZCHBTrAvgq2k8ofBkNxnbV9bITv2pnhZYGsrQSjY
hnjqMw4orhY2wJwX06payAj7Zl+XulDW+S3FbUUVSLjTPL74/3F0XjuuolkUfiIkkgm3NhmcypVv
UKVDssn56fujNa2W5swclwv+sPfaKwicNoF2DxgqVumxKu0BigJeYABF/1MxkXLHfFTTUEI1kNu9
YT5JxT+JsVpvhlkKDTELd+aHVjFGyQo7BdXWmd6Yd9lL4le9uOrSSyVs1KZy/cz7ioMnZhqwo7HQ
oWFEsuYp/W+pX43+nBaOPFultmXRMauO/4exlkhvbjqctwcjN+X+L56YY2ZRmp3FJNCmj5lAGfGW
N94W3bf+Zhj74VSCIg1jZDGCak/hMv0BoDDEVCh/EW1qYR012KGuElp//I2m/3ER70EQ6MTEX/SH
4UXGs8xSdZKjPHTDGh5HsrHgPNiJ2Mzi/ZNJMo0V0+47ahAA58f0lNMuSdpXAs2wywJm+UPh9i1l
bjhUUSsxiGQQkOqA9gC78KszeHEFbxpj9qNeH3Wknj1MmxIumGQzMjvU6i1fkH4HJposlGrduelP
PZjSgzvNN3W3etg7liLWRuZhegIEzOZjYkYIELrJhuX4uPvMSbrOeRBosthrTEdoiVt+mnjdNSxx
HJRrfP24/BVE7N8VzLEYh7qKiyd+fFMLlsaT1v6mzN3ozcAq1tHNKOYe0Z3kp/Yv7l6pb/UBRtE7
IFGqRnV9rqqw74OjgOyd0smpMr9ro3sZNdjUdV4x4NWMfEV/r9s2qJatJUz6584E9IEViZvnrkcM
e47vXmcSDvCeijd4sJLwYiQIUKId1PDmrexP6uiLuXtXfVEJkR/chXNfvGjxScf2bYhAqpbkWTe8
VYGbGy6E6MqeNiNAel66QFqPU+MhuWRFU8AikKMMMivG51GN986OPvfYrIFkQp/0jNTbYUGpvQ3K
Ni0BhevZOylScJTQGCIhQ4OPFmTGTZW9OUNC6y1V0LyN8VPHL2uYoTl45GAYIDwL9sTXUedM8RIP
HkLbM0+wesOLRa8xIBIDm1wklLPtelJxb4jB/39G6oJsiDSYiKszLgSnuUXiMKQC2wfWZKNAEIUt
16Q+lFNgmEby181/0I3jU0UDcyfazoZADFCwTq+Temr0CDFkWfq64kvZmT+BaM8QStLcHC4Xy7T4
GmMK/uNgHgTGxRCG/GRBX+1RzLQJIOiGAM8TFU5QwX7OvZzeWg64JIoGTR2IHd5QTlexVpz+cYVV
Wo12MbtaGYl5iOwkLY/dZwws37n07Uwm48XPKmsynEH87nKCriJJjxLDyVIHyLjFcZ8Lf3Azhquz
1U/ELPtwZJUkZA6oQ4hgwomk1Fd0b1m9uxyli9N2YIzuo3VEPM+ADWL0l866hJN6FQEzR/h4M0KY
UBGO84Y+uDFBctvz8kraNKyKiGLc7yqn33LI7XK+liUGHgDVV5UpDq+vWRU/t4TdJ9IuphAk4wzx
6+OTwTtbC9mambpUZblJ0UaryE3M9PTckGVsXCft08xd8h2n4USgDQbN+DT2YnksS/J12dPiEDGG
Gu7byHa5B+XqrIML/YrR0hIYvVWvT0IbKvgQa8NRKj1pjlS4uwN6lj1qO3JBbX1wIX0l65l7JKl/
FTqcZnoZ0y9NvsbNK2GP845zIhiTkFIp0xxpeIe71tQneefAvU6TkKcDzpNmrPmoJt8Ki6cHuOx5
Wl4yrntcphXYqE52t+GGxGi++DrC3mFAypg0147d7i2vvWz6MDDljskoKD0xo0ULpTYSsZNbPov5
JjQOrQH9xQ6bg5Qu4GpuI88zEj6F8x+xHdarjVVldMqeUHtqequr96n9wtmjphfuHSdWr8bsMwJg
MMMqBjKV1nBXRM5qMD+wa2gaolsMUPWG5xJ8Yyyxz5QvpG9CodzBYk1nEiIyOflK2mn06um5yGNk
BgvdAlGaY2kcM1wrV5vjJV8dWio6KW05PP7JSvGiFGdz5zuz/FRwNuOZkrnCuDXQ99/h1Wp/Cl4/
GSu4M+vRMJwU9WRhEx0r3Jo5J2YD5PEoZLbMJL2oIyquSocTtJTSv7vhQyohQafJj5MJNuNA1THV
A8x5ICuoigYyWADaBUTTrhZLwaE/sSrz1DfHvuKqsGLxOBGRuN6o/SCyjFBWkrBNTtgKCawszQEc
3SWncvD4/CX1ocMPgLOTMykOVAmtdxrFZTHBzaG9KO6e2kdTfBvqU2u6Pfg6NNJXpFyZ4iDsyMxo
2Z1ykxLjSR4h8rqEFiCwhrY5TSFU50KO6l3IWNcbF8QQp1WGSZFd5vxZzEkr+Yd40pC3H1yT+Mr3
FpDl/ty130V5nlaYr6C1vtIc25nhjws5SDE4W1022oiF5RdTYiQEZWpZM6JqzHHI1SXmsXZz9Asv
CuydVBiCfDrcc1qroFF8Q2XvEyQABgXBfyfCKYUCoTwMatKpiiTjB3EFw34F2GBeYSVE4sLA6n1u
OeAB1U3HhIYpgKBYyLZKMgHy3b9qiFQ4Crs/CfNCfQ5xemkI/WHAS6jEZmqPRhO//sOgHkXlXLBz
21Afjo/Vus8HUQ/KO404e4LA6eoX5FnvDuoCUOBCS7nfn9G/UbnRfTLiMHUoIMx+A231eOdcvrUS
AaBA6TO7awx/nmYPi2Wku1TYuQV5F3tz4hMqYGHkToajZy6DbFFFvhSx3EDmVNWpWt5mIHRWwa6A
XwEISExBwv8hoH4EHFL49Zg97OmB4ORtFQYsDlODtOuI6kZn2cjCpIJsh5zqr4lXJ9yJq24zB9Hm
n8Fwev1bNeKoVOkUSfHSaewUVlfeXNXO/LgPDdUP7F2R0G0bEKbL/HXw9Mm9Ziv+T1y4AG891bUL
tC/BbeUujmB85Sh0UAxuJCI7PkE3mv6NpQlnMZGh44FKrThcP7SvdWZmd6WEAoHMBWdk7iQEKnmz
SH3wgF3e+5yTMFi1yx3kikiItWn8mlwsOmUqQ1syHPQUGt4GALIbILhvfyGvFV/Jg6kU7QPfFf9U
vwWEUYSfgXgDnEzhj/6Co82oimsU0Vog0shhvL7RB3fdcRm+Nemo1tARYeFXlT3j6bpabX7AwFhO
oKsMProdBGuoOrE0ciAEQvmck6f7HToBqIhH+aTKx34moDxx7vMFSYsAb/Z+HaR32KXzN+IeHF9R
L5KFcKdXTkxPan8GcoNABhYPabpWknxxnvPzpubKALMxYnCB8mBNMuSzdfmV9wFPwnxPyA4H9pSO
ingRYlhq1+zu4WqVrcQHg+bSf0KLRPreQ+wlUjPKJO8B1xOSH/z6H+1u7Rp8OqyHaRmllcqwDY8K
J2yxTbWZcqGg1f7B+xEIJSfhsrZX9FRSSK6MFpRSaD5PGGMrOGez+9UVwy9CE736EekyUwbsfENm
jy0EAsHLZ4baFCSnGpd5RQb0OSrVmR5LwvcG02BK1196XZKQ9iBl1YJeJFpFAqVszOGNxsZBHEd8
7Rsj0/YFG/gFugTTFLW9iL0jIltgvgRshVdH4gx3m56wKNAEptjreHmD9NVV7sd+iSri+TC070IY
eYRwAjYg4+t8ygSmUgasKpRssjsqEVcMz1v+6q5s+l3ljYztC4akzPGIISePeE/Jl4gu04e8dHLl
QlVqZH+1djYUp+19imAUctVrl6IdZJBymGbmmJyFDDTxICF0wK/Ws9jjLPq6lDABTsCgKQmFPeR1
P3vY7TtupWZN8aD+ixcFazGIqaAhxrNBJLAR0VhB0wYIZP8riQ07DDND/gqKBrCuXetn+FYz77aa
1UYSQRTahnBRhe0ZZKHvYso2qjZUsMI4zADYOUl/0Q72vHQxl5tB2irqDNnScA9+vxMXidFBmQPe
bNCusouG3dW8vzwWi/MZFAfjQtryFvZvgZIS2y1/QtqPfbt00N+MP+5LDW4FGkHMo2nfNPTEB4UQ
bjJFahY8Ib1BnoeDFvT0/ThPDJhiQt7HNkl9yqr7hREAZgoWjNRiPSMAgdFhHFr6pfTQdE7DdJgF
TfPCsB+bFLQIB0VjzCYdGB1eIKVimVesnvYIaySWuL7cra4I6DXbJJyeqtnP10iDWYDphuwoWPBC
gxdQchNqwFDLpxdYqXG5u+HAPZj7uY3sq3R4OuXymcHm2D5T7eXCWSb/yDT9dnXE+mQuZKvaOqeb
7mmSy8CGUYVoWLBambZrmnXHMOREAZ8g9YN7L9o59/LsZNn9OiWS02+yzXhP2Q3xVuyc9IPb0xAJ
yPXG5ATIbBvIPTTuJEoLH0JIycSm9MXU6TdxITyeM9avMEJdHZADppni8A/nUpUdx8en1ffgyU4K
5A6NDaE4e5mRo2DN1Hu5s1Z+AfCE1JiKX18criVBd6EDxACZaHHgMr2vDd8db2m41+5B7m6KHOoF
dFYSGFtG9xC05VizairAGEcxf1c4vDPWBjbGFVcuSQrHDHgF60UIgS0+PuGKi1xnc2vCOUo7/ipW
PxawAQV4ubCyHYN+GsBV9CvRS0UiXx0Ii4jky/IgkUlTW1ACq9t9yU+iDVQPidEgDRF3gOyOUC/Q
RyfDUiWzqSBph1yNAxUfaygTBJ2TEFV4ZR8kAiPS7ceTuuTS72XJu9a8tmr0IEmudwxuOmYEOupm
D/zfeNFm9advG/+efaYzcXgRjgGM3iesHnB7RPC1OOZ62RFHqYVYq8LRIN2XscYd6hyTVG6Qxw6Y
BwyaggbCjEYcNFRxFGUmJizPA3sbtLA4tsrJmiSEU8KSo8IQMKxGzIkSCespcXeBIAnqxCPrJguW
cCHZG1SJFfkOhTcW8UWccLmCe5k5UGdj/nbV9LeZdg398jwF8lc+cH+BUrgaduAQGwhNE5w547c9
LBjgilCB9xBTuePVh9uQoyHSdFmkymiqL9XRIuC4DC4nUjDh4qT5i+LWDyTET03/TQ9MybhskPcP
WwooGzbTdEfzCUGfcIqTgW/m+MdHqvBe6+dc5XQ/JJzzc5/cydGC+C2K9pD14ZQuB2mlYVPnonRw
tJwxHLv/UI4/IOtBxuQdSMg9FK+8AUHlD9Bsl9uN/ZA+Nhquk6CYwUhujlbBw0/zCUPMLya/AHOg
SFiiDIYNk3n2HcZLvB6ERuMPMJNMEz/sGaZpfwxl0p3PGK29mSGaUfW1Om2Lkuh3JF2buJUY1f34
hlGM9/BoKJ3kS7nNTBmpOMjiQps8OoV2pDqTM2fBXYeaEARLIBeCqu5AYzljY4YqYLUUlMPdofHm
iynC0N1D0ma61zo4WoZiopGZ1CXugkyWDp1z1pLFQHyEMZRO3R9Y2SjDEPcgosFV/IjxQlh9C97u
xn+FnYu+Y+U7o8jbiH39b/7BHIJnxP5DycSoVGn9TX51kz6YZM8vibS/4U4Nlsg/5HVIqFqxuIB0
C/gbq9DrKwUuoNYXFqoLhtVr2B2Gz4leeN/eqNOysH8eXtG6/TReTq3BSbul1dHrqyOiUxTzhdOc
ygsAxh0jCGZlUXzdJfZkawFcD0c4xRL1yb5wM1f5xB8Jfm39jecSlDedcmNP9meEwsApf5YnBfeM
n00fBjv5Y5UcyhiQXPw1uGeL/qng1qC/MNz4+HhVET4gpoIk5pEQJ9tx7YCOHEtvAHH5WD7S8/Ri
8ENCrKeIlbjKxxIPpkNlm2f9x7xB+Mn+pa5+yRyGHfH/KXwk9cmGQ1GyXwlO31evFvg5rAiwVHph
uiVSHt7xLjl2f7BF6Nln1YNwWDuF132BgQzBeikg6+NY9WEsVqejBjhI/jASCSc9fETiXoYevXli
3amvPfwRr7jmZ3zgc9o+oqPR0+/rN/KbY5+KB7eEB5yW2V++YDRZvMI39QJv1LQz2wwhAUHwHOzW
MksH7ADHebhVKPuhTdjyP0DxcQhKqzniPwQHVg/vl+IVyDs+EruD1mFPYdLujopX/zLhTXAYqvfj
RX5x2AE2pYNXHOMLx61TO4mtXnACvmRYFu+nv/RHfEEoQCXxPfyhYEJFuZlMoh28IrNxMk+2CTu0
kW5NH1W+B5KM2rByJa9zpyPwy3d+JsjNJyj5WL0M/ElzVJ4w0XTiMzE9l8zPXGAsd7yxuH93P82y
Z6j+fG2+Y/GwY0v+Hym1u8zn5enxjbs7oje4/KAG74YNS47m4y9+u3s9YUnKR/rCbuLJ8BcrDx3i
7r2/qESj8mXFYxaCkkRW7cPis4ZQfhN8ITKftdMQTvynuC1efKLqpzFaM/xfbujozrw0r/aTp+Ik
OSSzBdkVVz9HsYZTEq4IAqFaPOUfzan1j8KZvRhfISZc5v+FSc2pOXUndsnAXxZuDOZh2cWf8Uv8
8ipqJpqerUyOi2vh8YbweWn+UFiwAFdKXm7xnQ3nIaZtxjvFYWtom5fZM9jJLB/yzk0nvNLwnQNP
8lGSId838J6VDtNX8kU7Wy3bY8LoljKXFLSK9SI59KBG444CPScXziPjWsOaYmcy+AkMrkQUDPGr
kkQcWPnjDOPpc4G+gZ4c94UKLa8zMmup8fVEgsRMEgU+LgLAfVTz/FnC4GKykUsJb5C1oBvuQthT
j2t5g6sCs1u9GMBJLKUKV8OFXJ9XACR0RXNnz62PiGPObaIM9Y/kDV0FU9ZJCvr0ibGwTjoAVzQR
HXIEURWhYcQdV2IaVO2d9R1FJ5SNV9p9etfVDFJ8ifT97hmXG9T1hvxqLhDky2TFmkLfVDMPJZoo
MjUQez1tYXQRCVp8j4o6OUX7IENPQMw51ygglPytkw74LiMLKPDYID72CddFzwyLENaRXfoDxI99
/A95LIRbKEZH6LEeykAP7xIPiXu4nORX8fX+Wz1NX9ylx+X6eGOyQOratN31+/vfDvF2sol9tjw1
Rnhgq7hmOCTs7qpjH92fxaB/n/qnJOww+HpKn9NIeyqPBXy7TqhwHgDIM7LnalIenixNt34Y3pWi
0uw0YzyZNcKtToj0yjhsP/obdmicb+1zEUKQ4kibLQbonGOi4hmwNKGrrlCJw54Sz1d+1l9Tt1O3
jqbTRhPYItHjZ6bgnF7Y2sCFa54sjuf+hzIZqKILiJ84IzTC0kL/fgQcD69CfIZjlpuoH/Y9ojbb
+ECX6sKVe5rfJWLHkZ1lQMYH89y/x5/LYqMG2dxP4NitdLD+/bmOSrT+CGwXa/iGkvO5/JujAUh9
j2KkPqPd368S0ajk4lqg03DG0hfmv1ypxOUldSDAwP/DQu+t8fr3NGp2MoYwBp4y4weJW4zS5T37
8ivc5MQH2qvuKz52AXIIRJpedVMjXLH8pYktlJEn+W/0JYcoo+/prTyKb9C7fxLVQMfNMnpo6y0D
EcEJkVjpCfXGss7AMxkvOZ6x15AkPH9FNTBb4g/S+89YpxjhaOgOK61ITnHTMFLrCuJAX4yHcKy1
TnKSTHwDpSqkl775bIyPriIckhPgkEuENdtQUic2DG0XPwNzFejeLi8UqKfcHebWzohP/SnNPZqh
fAGMxSUl2G2YxilvkGVDx4Yfh79ooKcv2KMzaFMy6PzngXMWt3dUQIbFcLuAhZgS7HZg7MJ6FcMJ
qc9uiyLGYdmwAdBGYiCxMiwj4EU8diUxrKkjVIzmQvgaM6OyOzOx5ZHWJ7ZzL7w3gJxVVZpeLoX4
MWGoanKVSJ351SL3QOirKJZZy7A1aB+qVEFNBXs1lqag3u3eqIKm6oI2amRx6AfKLXXhhjyMc9AM
F/RxJCn26It/xc0V7XBVZayf0rb8XiCcUcktqzadKNtwlUDyc0GDCYkIF3Cinq7645PpR7vcROU5
UZ/L0Z35tVdUYqJXbRAi9bX9IDbWBtJBpKWhEMujRAulGrHs7okHjahlwxLq16zApPIG76ROXAF5
ED2ROd/m9QQsFFeXbj3SZO0wTtkdxpwn5VYcm4Qf4XbNAt8ufjAAJt117BXUkY83cwrG0iGQAob8
WJz6yRY1WqZ9d17xxKkOnekscDbWJ1ZJbdEEjmSLcnxx5v+gp4mVqNYcJBWaGhWPSEh99N1j5sEs
BDFS9EgFTxqOjD4F9KGgArvS6VBZNtwbdozD5pYha8cH87d5q95SkspUK4ktfBAY02odU85zsqMx
HH3AvoFlIXBccG7Inih7MoZ0g0ode6YF0vA22B2xBEMcF9xJtsayfuN5WKRWXlT5JTGfRfPDoHJa
giKDIbLHh3cPYpqOH4rypuSnAU1qWUW0qIxwKd9NwVsRp+1OyxCa8zEWI4ncrm1Sj2eW06ney3BO
SLGZUMxfIW3iILWA6uE4q0Xgrdg6qswAd8hAwCGwfkHVxrHsP3YXhln/hs5vumOpBuPdvyvwxF0C
5JrnzkCDeDaVj7y5CFo4l+6Mp93DLnERLI4FGjnS0XERZPD3gytAjljvLUOSxxIEddZvPNkixxEt
Wscrl1b62yo3Br7YRcovu/ySGddmZOzg7YrveXzWM0DJy9CfDErg5JegDX14JjqG6Th9dqF6GF6P
RSgy3yfDj8qVhmghAzpq5JPwYCzpKRzEp+QX7ufWLFtqYhnggfhjmfNZEaKsfu7Kc4EDSfdEvs2W
5Q32nOD19b+2M78wR2R5oibdI3qv6yDGUJB97CQzDmIhjll9Fc7CpcE0hpBBHzx1hb/AgA6vIVA/
wuMRtr71R+Bc/aieHyjujL8uQZ77KldHAbMg+G0PF1NcvcT+wC2IWZGinQgGbU3E2+A8FWSl1y2Q
8JxuF9Lq72TcKToqFzJzouTUkWBSbCcWcn+OMZo0arrq0DhNfeb1EN836iGM2d4gUT7UVkddnfZk
jFsy2sIV4OALZ7XH9E+6iMUxz05D+TpkvtG/aFigsVyrgMdN7I4xR7F2vb/cRxsOj3FqUC5tmW04
7W7Zf2QtPJwYeMmej8IHu2YaX/vyi86hxekM66kte3XfH5mdn/BVaBCuzyGp7f+Kek+4Ua3hcwNp
lcglFk1Rn+svw/DxDzLeJ/9xw2DmtHASc2K9a8fKxjdwT3O3x7DhRKBcqv3vKg3Q+Lvc5peOTrWy
dIIfDrU7c7piopw4I+UbjSt7V7FRsumAuri1TbZe4Gds13BlCqig+y3eaYV2tRTHR6dVjkroTLeQ
joWpB2LjQ/e8wCKCRAK0yh1fTvvG21kzb5azl8LwCeJcoNC5UvjC+cWBF/d1+SIKKSChOeXWOim/
96PWCIItVVhrKuKp5zQmW6+zAQXuKBaUp7l9X+vrAEdVoJukUyfPEK8jmCGrV4Ih7H4y+Yrqp6Hj
2gP9AQy19LJQhNHokWGNNfWBcSVkHipHwKfNFyE9jO8tOUnyQY4pC9mWoFDTRkun1AUevkMOVZ2H
ilgJ/o2N+9YjOz6ak2m6ULdBH6m7BVJ/2eQ4e7r4j6oV1mWBikUMIHnrosdj+PrwIEUs/zAehNgA
ZUGXLtKCYmmT7hlfm+3AeaUvg57o4LynUsEHXKyhvMNi3alwLIo35QCQg0XZlwPtwXKjYsSj25M2
09gdhfAjwfcgiK+KjAqUiqb9WUYLYFvwwB5i1WFgBZ2Wf/N7UD1Ts3df2sNSAyaMJ/02vvOrM/Iq
scokVReOMyzbSP9VPqCNYR27J697Ug/SS3otbvlR8QmfhZ3N8U4fRaOLInaPGL2crmINoejM6d7p
ZOecaLbb2U1xe8DFBYuZyyTZzCxUGKRx2EDFNi3povyvcaf9qsEnYZnvk/eMvDA11Ix9DKGI3gjk
5RP+0eSvL/J3cZPZRW5zJiFT4IQjQnVLBlW/uQWP86m63J+Efyyzxi9o51HssSx6jw3PJ6wQ0mbH
rOAlHQgfNmWHSGa9Ao3CHtKak9vyVpTQ7A8DF9IbBTkXiFcw3nqq3nY4SAPMVgG/7TbHw9puZJi4
Se/1CUbdn0JEN90pX67arnFPhpKJlWF8AJBV/y/vIWlyUwp5yA8RPtrJhnVeBjj90xT1+1v+SVsg
+Lg2q9/93xZJ/ImI0UbReOOSV17H6/xFZb+QFvqPINAn7E8lw2I7V8iFcRoCA+BngSvBIHG6PhQS
bIKwVbVL1Mx4PhbWNDp89fKTz7/2fyQVcQjxW2ZvMe5EpC7Aem38bPVoPyedmXq0MKmm8siRVIOl
8K/6vfzZ3cRr+UONCfS2tbf/kAwCelOpdMHOT92OSd/2yenkp8PmWpC/8KgmNAiY7JmW8MsGgwgk
EWx7gCnLQUIBC8+c/p02aFtceEVgdwBXKrZ0HX9G0GLejqc12PnaOeUMf0IT8/sI02i6Fq/ST45c
/crChsO+20F6sBMdN5K9ua+fQcw07J5x+KH+ggbICGTPgscGNK8hIf5SXVK38oUYQNMsM/22MF8m
aJk85i1SeTyi38FU6LsxHAorqjXQKgYFHL8iKi+O1t8GCI+7xsAql6IG28FnA408zambve1whIMs
epZrQPoTEmtlsCXWFamKfBmYTT/iZ5s8sTV5jMYxeZVP64VPsZFj2Yt/P92f0qceoHBxaousSCjc
hBgROIBtFp6Ph6K1MDtDXHJ/KoPyz4QNsN+9qKmlp/TwJ27Perd5ZqbciHA+8WuiW/kBytTgvm1j
N3vh2sOasnVbgzzLffy9rSMcNqlD4Y+gf02hpwVKf5by0zy7wmW65SH+RhivVe+D4CB01/+Rp9ri
1vnHVmShVcJhPnJmPJYQkQQ3Q9pcUP+bMumwXoYDCDmSrBjW7TCFc/pHud55jN+VDNqpPelOAbYn
IJo4cgSq9Y+8WcrtkecBAig/aXtdnTpB2CJcGHxvnGiMh5EpcxM3bqkyakHlcx3iEEgg7h3mVzLZ
dCScGW6jgyijvcZsyYG4ZTJtLHEVPZBcDM3e/JdWLm0f9jp7461isggFob+796q0iPshAY52eSWz
pUWYCSXI3+F/AN2Em/eOnRZuxaEAIkPeV/FLHBJBxySBsIRVYJCHt8jeqL9muLSzp7DrGpxC8R/D
n9RROAOXusSvjAzQY36WK7F4RKv5oMH/SUH8uNjUPZi0VvrN9NoWlAcHzXAS2K+q35NRzTGGmeto
s8PvJErhevIB0qDBzMoQ5kKGieIq4H/hsxPuLZnuwpYxQJ78Vn3r0g8tPvyD3qkiQTEdys/YeK7W
JyMOF4zzc1eFqTQ4lRYkWrB0ZN2Feh42j6OqHYvKB2fgtc8yz9Sv+kM8OvfEjwfUf3tCvRsM3l6x
QIZPKeQBoVd6aeGHgJE7traYpkKUYlQCtiBKmMzQDmANYVUohcinbNippBhElKkUomaxL1+rj/Vl
/f9hMHXBm23BVUXYrqgZywVu6xSjCrBrqC7M9Lds9kKg3IO+HMlilJv2tkaxEYc+hE/jiOnIYdVP
+h9pezQbRRXogwd3u6EufzyZyimu271VsuTvx5qmtj9PxAgUYWwgovR0zFcgcdd2okA2c+j/YJfQ
PmPCAH14Boi6IllqG9SGYAAWBHcZXh2FCC4ommUCDPR7KnkgoV+EeAwHOt3J4hCNKqslW6HAenc3
XYIU5usc9ERY0+rhTLFlUloqpmeFHSteP3qmAP3Hz8cj4l8p+zG4cuIHs2SkxzavD3jAqKy0cpDk
NqrLIuGC4YMY1UwjA8s958PUu6TeMo+qEttg+kDriekEnjCVB9bNwGlt0X35jDI4P7FnobIcZLx2
IBi9aYKFu5+0uvfVjU1Hr55kGE9sEMw0BJAnazbtAZPg4kRnB+cLvpeKWTte8ELIOufZizM0Cpxn
rkRIynBP87BGX1BBP4cKd24Fl1zDComAZFH4jdmLkDxJLR0Jn0yLi+sKbTx6DR/OTqWimggUGtHh
pNMlwgzHvpPKCrf/hwt+zoidDbjVH9hh/9+OUf9ojIWwS5BpU1xmt3cOep5Y7majw2Zvj5Qi0hJ0
dUBnTdN7hwlThDx/DVgvTdHSX3d4lGvHh3aulyvu1MSed8Z+qkEOoh4vx8rrdvRIUWY830dcu6OE
ymarKeyMLUarvJZRnV0qw+HGbVBg4XAnsOaro7x4IGZjyrAn6PGzKF8e5G5kYQ6RIwlWciB6q+MI
MZ4L8zmXWarXaqA/f2sETvhQxBwwxoClDxc9ELSLsBCTcCD6R66C4n5sEV4yJNDxn708aD0z/L02
S2kMdS0eonnhGk93Vn4/lcuzgnvjmP9rBPE3Zgv0CeyYAThuFlkNPAj2JfCZeZ3wiVgQwMnOVL7L
2lFNMP8zot18FbFESLnMbVG0VkiKPwUaeHvNQD+NfLjKFdRNQyWSVrNzdsndg9PEqF4F7weRxGpf
8rT/MSloBNNklYuD3BbegQp9Y7HNxF7KkIloLAVCHgG/UCYtzlKFiIDuQ6AgGaIM7uwcLEfzWmzz
O2IgIEkhdyAM3mV1QU7i8TN9llEp614OMv/gCWCyB1Id4ZKzpnZKnDm8Dfoew0JtUFT/kIAMZWgW
kE8OkCVA3dMBY2/5Zoqk+dlkdgqZLeMAhB4Un5/Erv4piP8wGGJ6qm5/V9zkgVQ9NlM3vXR+K0Jk
aNRKJjVdWO4umgov5aAj579zVPmKQT4C+E5LV3yaq2NC5kebhQaot1QdifbqP3jH6v2o43tiV1gF
5nadeBRWoNC8qDoHhnEZb2LMSuliKR+6zwAmPTZvTEC9/oXD4cE41x5fRBrMeQYz2VODM36AOTLN
mEKv6MgqWJxzh5Cvr9XeXdfkU2mToHQBC8lD5AdC1qdqik+T9zjfHnC7GFtytqwHKnTQ0uZZdgxn
PKnh/DJDJ+KMe0kTes/EH5iTEdhCQwI8JqcfXeZ031xXJhkpSyRYUCnM5+RxvCPWxOzDGrXLAyIQ
E8RPbDzoId76TxWa9p7c28EGAsNO96dnoABW/zljGxTwLUxtj/+UQ+uBk3LtydjHsatw6HDQGeJT
Ko7wLx2VdoQPUEmEAMTdIyx3uc4MfGw38Qt3TtUH2+hAuCwsDghrcE+M1ZLuQYMctrV0RPQiyjj8
JC5r70wtU9o9vyUdQd7830uQHMNju5+oGuoMIaJl/t1Lq8XlqvCU1unBRCaojC/xYJu8GB4c+VJD
sCWqFtjnlQLVG/VltaCsbdXTCvs5hnxh/mlkcu0fSxOsqxruxirEtiDqEuEnznv4HZ29k3QnrsZf
CLi1r2rZZ5abr7+ZwrFwllVCIV+G8dUcjlQByPPJWGJua+ALgjV1xYA7O69EHCC0GaWwweBA32hp
dHmPDHUVBR2J84RnBDKRNrjTVB53mbyDBvm15r/NCgXM1enEdrdWTQ7z/FwWlKwnleOkOLSnhRpe
dGX5pLckol/IeSJSie+MLzl1pUQ6CXFyKzMPDmRHw9KAN/R4MaHqNxD5o0Snv8I9HLiLmiDdb0AN
BDzVMgcfNqIofWFJMsa4P/YXYfAVkIvHfqHHVXx+YYQL0uiXzDVSylNQDrKioKu6WLdDQWXGUBwq
AWTFyTS/2AE8HXdYfcEjENjRWxtB4beRQBGSbq4Dvmo4xDBP3qAH4vIbV16TINO/3s1Ixr2nc1vm
qJk3ZgFHY4rZUxswcp1Amc8Tri2o5nhc85YgAZBD6gqKQryQPDklOaQP+uok1s8GMH75upiB1IYo
GqrEQ37aYFkc/UfdeSzHjqRZ+lXKcj3IhnIHMNbZC5KhBYMM6g2MEnBIhxZPP19kicms7mmxHLOy
srrFS95gBOBwP/8535m/a2fZMQm1jRtPHdRw0Y7r8WE27T0QEtppwdKzLWCvs9Dq2KiHoTr7/ZMC
yY5DKiv3aF92vmnd0wAA1ZB7/BqG+qxc6qNQTvcOHFvyWOZ9kz1kxYfCKoeUumFrrRmg46IJ7qr2
uYXoMZx6GhTmra6vBePL8JiGjyYiK+EIMv6fZb0YumffVvepPxysun0eDVCIdYREzeExJkue8OZ/
ZaaObxDfYJ1QGuGsc3puDGtHiotlzQDset0xHhpv8hCGnVjQaD6umjNPXar/5uA+zt9HmBhEwzm8
tRTh8XKpq6FfZd6bLknXTV6tzfmJGU8/HmLgT/h58p17aa9DpGWS512lZ/XCLsmOF1IsWEnSBuPH
hXwP1ADJ5TZJBCc7uNFzISBnnaM0f5JUZ2XmWc/jAGM+fzUUVtjK9ddOAEFGZCTgOQo2xXOUx+wa
w5oFwTHYHcZ4x8qa6gGXI43h4hCpGTxyLeUv2t+Tgks0kiOr6bicqhdTTkzS19kTZ69PXJ5Tdwqi
7biqj+qrNDC6LHpOUyALdx4OGsHOGvNFTQ3KtgZRaabuVYJ5btRf3XiuIErihaUVLVsEWBDIpMJo
b6LFJSJFW4K3i/O1KWhPeQ0wvl8a7bx5umlByTAux0HHA9ZakgnB4otTuKDmiS2AscaURduM/ZCk
z8QJ2eDD5pb5rcAaymRrPY+PlftkaoObfu1BQOrvCwwOqb7gW7cGcjNWM9xJ7ZOAyFKomxkGOHd5
JO9VeFtWDzR1e9a2TPeZOviwNCiHr8sVrV8B0z4e/bh5CWIbvFJ0ZWPljQs90yi3sR9stVLhvZFv
Kh7gw6fbXBrfSV1zcu2/Ru9OsT8VtATN97V4qzi/jtsLZiG6kvt0Iy9vgYY2M8E2AfXHoTu7VFDo
+zE5pIzL9s1+zLEprVP7Bx1HwGUNodLvRuIF3IAMsbO9mK4mwLm8MLWCU85VVXQYA+nuo1exXmh5
nIZTCxYn2wkMV4vsx3cWEXZVDvyp8QYjUD0nCKSgoHPo88xK2YQki6qimInTQadOcXukyyOod8K5
dUssR8700Lfm2XIGuaoU99hkUayi5ifZMSVst4Gf31Zghtk8guVGQ6D6Dc8ynrR6XYAZfU0Od4g/
yE4XUF56RKWZz0yrlH3tSSadiyYAV49ljQzfOs9vtf/cXpg8q67eZgGku4WpbqwAcBa1kIhFnBe2
PFqnDFbEFZObBliGxLp55dyJ7bCZzhNusmwVhcv2rfmKvkAeD9DuYgSNPUnGsEO0ZaqAMvOWwbLw
1wHx3XJlgLK6Hji6bFkJb66jpfM6nhC9NGq1YgB0qJKHvmehfG+jLSNVxfa12Kgz0zVq3Bi2cOAk
alzslbPmQWj1d4oLqePEdzXiFMRvHMDXvi40XWNHFiIsWexwER0VGjvakmYbduOUBwJZBe6/T9RU
ViDvUs2D2LbktCRhOXxV9SIi4IN9EnwXgV8Krp1jMm6ZmpKAR33PiVOC32jPAUAuubJ5Gsy47O4k
GRpprVQ7P00uDQoD+BKbIuOUqH4kNJySAP/V0MKes33Od3LOriZ7YFqVATn36+LRqtjOW2YLgg3T
PTomYu5hnBeMkBBuytdgvvYJQIw3ybQW1b7UHKepoiF+sTODlWzWvO/TucUvGFChtJqy/XtU3QpS
VdOuIsWXYXRd0OGiEML1KShWAzNSrEg887C28RSMCfShjbw66UvWHgf73Ep2OpcOhs694S7jzpBI
95ozz6GFHcQ1LegYx9xLuuRu/mj8BQ07+SEd71hjyHbTegO1smHGOF9uBDxqlrtTPoAAZK5tarMt
v3b0pWyxJX8H6wMIJy7HdOvj6fAJVSEjk/i+ZqnZjhhjvLUoT5G99yntNvEbM/O+5tuoWCiKE12S
hUPbwHZuTk78kDfblGoqID+3Y76i29FgZCNZ01aWvdHstOdD6IMk2/akOwSO/kVpX4pgWJ/Fo4HN
i/e5gM7JifIyijOctYOD1EP6BKHr+QkmQpcQjUNk27rOrVM1L+PqyKwT5hAEz2SjUgb75zJfdl8e
Vj6Sej3b6RsLu214aEHxhUfn0jS+CcedHwPMIAhyzarrcQhN9mHDzvFghlsKH4W5LaFewIXqDxVP
k4IgwpEWIYrVQCJpbzsLAvJ8cjcBdQPdK8Wn5mcMZqoB/b/VHsIhQsHSZliULwsy9AyGuHjwhWA8
sda13mlYsfOSaVx+CrAco+Q3a4cnGdcz14jlLMtUvMqWg0evoGP34QVI6wfbyCKjPYa+WjQxP3J8
jCvGsFfEwwfUy4mi9bWYVv2bBZCSyvNsQc3igvw482EGFTzd2eBBrGRPBPDRmFYtBY54cbB5gCxS
uEOvUVtpDALu3gSQNqEmseTZUwZWvONGzk9+JqxVFTEYSXoihr3RHIvIxGblQRmaL+xQ14o+gwoK
bRySXBOckKRNerrmLU30UF53dcjnDuhxbswfr5yWSRZgFOzlj5MaxbYeXZxipFVKmrCXtT62tn4G
kkkuohEECdnwqHZqYNs233roZyZo8K7TfjKWym4BMzW72kYKDdF8mPtupaAo46nEnCtZprCft8QL
sDbzG9sWWRPuvFLuHWgLzM249uRMVlubi4B6vgknhHa5vkD0lxXqkTGb7WEgcDk3pAva3Eg5fFv7
OJ+Hk5p8QnLtLuipUM7Mb5/KJYBgSt2za0qob7bFU+qc8vKtbh8ZN/mE3R5KuhBEfCjqz85+cgfm
jdWhCg/etKD+g65PCkthkAj5kDpnI4CUjZRt7jwKWZobC6mSxby9NzgR2frVlPfDcC6JPbL7G7rN
ENxr/cR9YkuuzlW6d6N720LwuwQnOkI6JNWTj0RBH+YWm4wtn70r72XBgCx8d0vmlJvYeXBByzUO
ouZ68B8DsRvnDWVUbQHA9IlqXbsDMrFzESlGz1A7BiQcQmIOGNXwkuiVT53Kj04oQL8O2dUF1oPT
7HsSWMUXz+0YT1JEwDkMFkjQaBjXdSRw1NlbVk+8Tt8jJVbKjz5aHQT8gIGcQOi+u5rpSJjDlPcB
OXLGHJDt8xquX8fhNcrtBvHvg2MvXVgga+zoazAgL07OJTjKeVRRSyFTvj2JE7x8bJXSAOO0bYIi
oYTBMLTPnJgDqB3vvPmtzOHsY0ik1RjhQ75B05zqte2xkU7nQNxMw3mkcIGi5EBpBBX5ISLWIZ3h
SokDSiBtkv4fTfDIpmU+9uaDxkNhhj+Kfb41fNnJIs43Tvw8JCczeLJodW1oLYtPfMZZc28EJ1ET
FDnq+swCT6VYGW8bWD5YHLuqu8DXOebKiqPH1vd4pva7GudexMDOfzXY/UDgsYdlUvkcHAR1YQEV
fcrGxLHrAcC0XPbsAL+DwuDfNcEEGZf0BBNSDzjL0Swf0azbiT3pXYKfZbirbeDQJpWNEioX8ybd
nnJyQ+NbDSuD5b8njQHB6GUg88tbqCJgScNdk6xS56jizzg8+TxbrPKrMshzHA1nyeNZxV9KHB0s
tUPJX3/o6jcac7X5YV9qXxzG4QZ4TYwQ0v/o2cJPpK2XBVbjwnyomFLl7Ss6RqUfRLW0Bz7CuYWp
t0jFqXAeTe5cFf+Qpir9vL5iSK/K4jm22m5d+wwE45hBuAF7JZyeQ2EcomaEv9rcvs4/bfWkE9xE
LKia1IOwXyuPvQ7EI+OTsAEzzpDKiHpnyIfJQ+y/Ad0mATnG5mNuydNYpyyvh+Z1mI69Ps76m3OR
w20AIAFxhll3nK+6YdVqnoTLJHkY+odq7glM/GQFPSXJrqh3Nu7AoHkP8mMBbMA9DOwL6pwWeO8q
ZCBJqlrTEM16mhxasbXUg31Ki3vttOuOn3upkO/nD5CUgeyuhPUuu1sHdI2Hx+Eltt8De50O26LZ
d/D86h1whRizFGOLztr5fH9WjbSQtExkgPZl85X2XnP8REA5XbD0AzOLxzBVj5QyjoY6SypmxUOe
3o/WwcrPjY36/K7CxxSHWRu9FIz7oIK1DzGfA+6U+a04RvgBkzUd2vMxfdDkjgf+QXePAemC187J
8NQba2t1j9wOvG82fGXAOVP0DkLK6+5rZzuqM8YOrelivS6OTN+k/9gDXcJwnGv2D0ipywvPKbjP
0w+2XHh22by0LJ5Jes7KzzRUMdDgbOsVA6VoBqBhhzuZaS9TZ65H0I6+dYqL82wd8mjHWTqHA+cw
HskuqhwjoCm0r1vux7DZGeLUsdFiLR2Ns6V3GebtkVkbHlOijvoQY5uW+uCqR3dgH3Jlia2g9AtX
vbPOio2vPmg5dfM99eziQrfdjNccebJ8ZX+p4ZA1z4W4LYjHC0bhzc4EkT1D/nmZLAw1nc3Ev+uh
AYTw6mjAcH40zvYOTCMfke3cG99RtCBebe6uJDDAxH/w+LCHYRsNQDonfDM8SovXPHmTwLFTxGWG
P/uEk3r/PDn3drEU1U7gdBMnuyPLnKwMdevbZ1GQrKuWTf46TpuWjU/bPTr+c9a9S3OZKnjTjzzo
VFNtLHogdIho1Nf3ub8qs+GSydUYQa3YvPZhaFbhIrDZ9JixT+kG9gs1MaUtELiaAkKIX1jn2Anu
UwsqnGnwCdlFsDUUprPerDC+vlr1yCJWEBiz201EEIsdKrFLZbYvrVwO0Y4NvANBNz+n6j1z7sbx
3c72Kfkwj6PzAOEUKkxunzgsWtNbOUFPXoo31q26/OwUc374wkDL3L2pN613kvJg1AId9Y5nCVaL
eB3UjykmJ4tlJzTvk/qxJ1vgZg91DPPsxsnWkbvP2I/vo4YZJX6I4oZrARGw1te1/cAgsHQ+XeNu
ik/1R+UtI+ZAoPIZ6K3oRCzFDVSSVgK6e7Fm/OquRU75OZg+rOqc1pC4hk/hvaYDJpglMmEXrAv7
oNoHN7wIDWVy30aHWe40rDlzJZmwMannaamfPCiEIn92w03e75xq38Gy199D9jbNR696ShsAvR9F
sfXmFfsuL0PfgLIA8AZM4U/HfLrLkMWwN3Ak7pj5yHVHPDBeUiHpeceEcbo/nljhqGLD+ev8RPm+
455OWXfw2WPnYa6po+uEl1FikWDvyEGM7vB9i70cX7e9td0F3YthuIb3T/VresnFclIOqzdh39Jv
6IOllyftvGNqDIott75XfMeA+MJTm+OXWFfqLQQ/kyX8r/28qsJt/JFqChNtk31RoxaucbBrtmD0
g8fvff3ZeGyxvJc+v8nrg3L3IjyH7leb/3ik5ZNn039MsOrWbLEvuL1NhFZNIVe+FYWEMHAXAjsn
JYwSYWDc6Pb8DshPRrMvyY5mZAmqGbcysvyQ2+u6DOSykxA6jV5hwrT3v1/KQ87wLWM3E+Hx9eoT
x5bYPIxjd5UJPB4yvAe4n+kdCnHDocLYWlTaoZVJbC9GTa9w+MoMe64fh/IwhKu2AqOOWYQuJDY4
NIiAzpj3aXpr3BT5h+WezfwOh2nC05MekoAPGVr2zwCyJr5DbPabCsDlSe5Hm0VomyV3fQOIXnzw
CFHV4Tlo0H26mBO9b4fsk0CbM9ibtthVbX/d7Hn64sv02caLGlHC+Olo4hz0xtevNlE9mhwWQXoJ
AK3D8tYaHyWExaZZOeNrPa+YrjbisTEeUM5LNrasEvWNNd0Kg5xB3DOjvjPJ7jrfkXvNFwfraOLI
K274ZapoZ0ITBnXbo8aDQMGcv6gGIGGneqBIjEgkPS+IKTUlgawSvx+Tx/Ipm8FMvZRgHMtTvrGb
F9a6q2Bee8HRwzcU4Ym3jnO15DKWwzkSnz1RssGnMPN6lDdq2LrOqXSOMZNQDG9JB3jbBP127VaX
5lGDVKdxyrJnCgV9nCzhKYJjl3g3fYkNdovftDBOncI1AALE2Q75MrHWnBGDd15kLQ04Gjv8o6YP
Mjy+uqzgInmVXX9qEm+b3jLYbiFIkH/GF4xkNxzL+AhnNEiIHd+TAdTpU695AItjRr5OzT068qvu
bqfLVIi5UrvJTQpJAUhuiginGxBXotYLLrWsBpx9bRYPbrWQ48kN79gjFc6LzWhMHntYET98Nryh
mb3tnbsEVfB7nl7nmtusY6dZHGxidcR/4m2UMtTc56xlFKOk4k2np8rHIgL9g1232o7zNpkRgO8m
87On+2A9VRRtYl28aGh2sM686/Yun/cTZnuajQjZt9cu9VGcdHmtqSayC1Zpz4WPhtOTSaJjal6M
PVOMq6y6t3O2kE911dmENV6QXiw8oHwIwztH3dh5ZQSIwOkjqFXX/EqGWPLdpXc/kat4aVy4JquZ
SiZFM8LiCvquaikFYyYOb+SXv/zLv/3r5/i/o+/yVGZTVBZ/Kboc6aRom99+ce1f/qL/+n9vvn77
RUhhe27guNJzXdO1XM/h65/v96qI+NvW//K91nfGeqK8LV1qH2LA9fRD7MTHOZXRh0PlINS+JViS
tCAvb0Fvqyewt1fo/hadyS5OhRNjqDleu+K2odCheNHTqvmd1WGq2x7nu3ntFOAj/4tXbos/vXLf
8h3T9G1Y56YrA9f25J9feTiIIfVCRv5pXFUQ9i794aK7C8QFk9IbTB7wloRxBE6uF/vQAOlmz5bz
YtJSUTp1+DEEDrOGYebgXwcGbiSP4ZXZ3nv8gl1S3/ap751a6WLOg0B/4ztRsGr68PY//wRs78+/
B2+75LRhucKxTOFJ6f/T7+FTgqJz2pPqmFC3qYF6KRcrjB3n/WnwyBFFDY4COyvduwrB36yHU+fk
zSGwPeNY+WHAPk9/VOloHGN/KZhC7DOpzonvT9ugidioOmZF4KQfsH0Ea98ajLMni/BoTQUDgbj1
/ouPRgT//leyg8CxHdsT0nOk++dfaUBXCksZgLuWOG46R97XuezxBrtqF4WZ+WxG7mpwxu5cNVSM
FVE3H/24udNTnX2roYJP4OEFzdNjbF45o+Xe/t//KtIMUK9KHisvO8usDfa//9fcWXIf3xcN+Mds
dPvbEBTTTdMOETsMmu6qUqMQejjd+x5G6JArsj/N2KxL3VDDmben2sQc7hJuu5nLDiREmxDi85i2
CWPKnrTH9dO7uJuQz9iPdnqXOBenu4V8nMXRSO8Mf/SK0kTLy7ZBnzGPyYG55wRifv9TJqg/+/3i
+Zc/3b/N7/fzZ8lvr6K4/ac//ttDmfOff718zz/+zp+/498O6rMum/Kn/U//1uq7PL7n380//6U/
/WT+9b+9upv39v1Pf1gULTLZXfddT/ffTZe1f1+HLn/zv/vFv3z//lMeJv392y90LRbt5adFnJ5/
+duXLuuWJbjb/7HOXX7+3754+QV+++Xwnr0P6t99w/d70/72iyN+DSyf61IKz/VMz2TJAw9w+Yr9
q/Rs6XvCMZndC49bsSjrNv7tFyP41ZGsOEHgsVayUpospE3Z/f41y/vVsgMR+JJvEtzL1i9//9X/
tgT/9TP7j5dky/zT3SOkFK7luabjOi4r3O+v4o9Lsg76OUyLAEF1slA6YtZ4jIeTU70ZQ1m/VuNA
FawqJm9fmqUPZdf0ouWQOXm2+MOb9h88HKzL4v/HhwOvxLYc4fqmE9imH/zT0qTU1Mi8BdgiBgES
vOowvLVzONxPdZ59ZcyN77tIdOQbk1LfZV3ZnEO7dWCmFDPG/7LvzzmL818v+j9d8398Znmu9U+v
y7u8zYHvCt80AyswL4+GPzy08jBJktkmvRWMvodlOPB4VLsCAvU0zPmzUAMh9qxnyBf7bg0AJyy2
lT/Ud0PCALPw7XzHFZffWhJIa1em47aJWrmYOrYl2qXIJDIbkmDCRQuZSnyMkwjgotmz2nTo5Tdp
CNzQsrKBIUhk4CNL/LK9nUxo38o3rcOA4IlKj4Yem3N0djIDOnylSDp3blQ8tqEYz0NqKJx1U7qf
BoXmlZewD7UH2b0O8W3HNjZgPporBatY9+Z0G48mQYUSEK7UFnSUBvMp1AQI3W1OCkZWHsp85gBv
HFrGe2YOXkY6sYef5PL/1q2TLeNQ4WkA7Qv1fSyn7m1QE4izzuZQaZmh712nA7AWWxvgJ4Zkml+6
CBGjKN1u5wbpuOtthh+p03abusQN6KZK7pHvxXXXiPHNrC6zXm6Qu0oAh9QT9nA/NuEGZXOMPbi0
KYfoY07MTULg3C6856LpB9Su+YJ5mc1gK4a6OJdaViVs1yD7MufWWrky4ewsakufnLGpWg4HUcl2
ry5KnPSVN1DUY8oxvRyAStHBkw113Di3fT2T3XecSYlPRnYBj8HOVAENv4Wh2LsE4WhiVEoKiSPE
n7y0uDNl4xa3nqXz6pU7r8a7QvbUysFU6Tn0VyItgH3Q/BWmO+l6FaqNZ1etg6F38pKjM+f9hQEx
xvAjyjbPMV6GpKpGaVviOTIjguB1kczOokl6+l5EMvPNV7KOLvBVOTTRLSMAWDUtlzR5zM7IEooy
GlwRnaHkvSZwGSLpC2Ec3XhwIJtEFiFTPY7NjV81zpdLodld6w+tfo1NwTjR1+aLLFT5aJYeBdye
tGMQvmn9I2iF09eNtNgSCw1pZj10EQ5ANk/6GMUFBD91gdoinQBeSByL46zIPefHrj13mw2SHE0e
081bVHZ6cBvZfoVBlAr2hkXokRcQGpp66jWcStHehclmjkk/RvPKHKduYTYOPhMlWuICRuIwABgB
sJV52SwdeyZ25uT9V8RN94KiQUfANHrcdqX0GOWaEwf8tE/0tB0FpP7YRAsvx4BwpxytfNXOo3nJ
MbZtbXEvDcwka29qZuPKz/tCcYrBa914bYPr23VxgPeDJzDEZhPw39CRKyEpe2/UGD3OmQwxVxjp
j+GAiMbZUQOQKZtga8rEeMIpVV03Hfz0fPIrUlCNIMBSkcUpPby1KdJWFohsM0rGXahwAdPgNMAn
bESuvRFxEuyb0tXQ6oBhCNOpb20vcje99tRdn1gGviE+ibnRzI4n5THLmSkRCcCOPmdCkU2P2zAg
3QwBQbopykVuJfPR6kKCOjH1PklpB+WN30KcD2zSh7HZGhxkx4lOWTlSGp+7dNMxKuFCNmYQ9Iks
fUaWyXwelFPggLHrr5Eaj48kMpF4xiIivBfNwJV837d93rNZIbJVShOAbqappuvWYamrfVwlvpL6
NEUi3iRFlcc3rnTnjzQxskMy5c2bTnIAcLnPHMpL5gJgj/b6b+GawaIRRCTnovKOvmHbD33EwCwe
chZjPwhwcDtjgIow9cWw9JmNxVBfYp6ZSgVZdUs/BTaV2KJHRfm5/szHzn/xkgx8Ums7c0TB2WQz
5OoRXr2SgT/AIVRcyyvNF791iEf3icB4kuHYuhu9PP+o7YYZROKJmNJTFsZT4/LS6gotexNMHuiq
eHIiEN5ppskK2QHlDX0GNtuZHU23zow7eTb702XE8+0R+JW4xEliKjlw5I9To1IwwbHsRSFR0T43
EHwKy6Pqsxubt9SNna+BKcROJY0gqFent8IV+hSg62zmCfz6rCY9XGt7Sk7eMGEwD/vGeRrb1sWS
LJhTFBFjKhaCft23On1Qqm53QiPBZ71mIluxEyCWriZQYUWpBMKCnw9PZi1gYgyWJiqjxip/mQI5
t3QfNN1SubH1lAb8MyC8c47ZDI2maIKCVYT4sUUBR2asB+6/ESREVY+3gReqo4pow+zmcL6dfDEQ
Y1bO/NwCx76VTR0QaxUXxlNRgxrJ8vYj0u5EqFpZLUwhQ2In588wgMdmkCdzkJ1H77tPaCGyDHKH
ySSmcWU2NSrbXCUkN1tdYwEs2gIAQhHkKEjFDEm3nhIzuiuVhZcLUKrvX1tFzSBSJhjEWhlldL7I
jGJUGmrIpqZuY26Zk3eHqE3bO78afQq17Ab5ZFIsL6mV5j9ZEHRPYcOuDkkG30dblVgnzChldtRp
J2RO6PKsMlogjWmTWk+zAE8Ys3v4cXjy3U++GdED68m1PwbcZ15e6Oqlzpru3E+T/zGnkXvfTrEL
RrlkJuXYE1dbH0fiTnRZvgly2XIc8WeyAJFCGLJifzyMbc5I3CjT5ylj0NIp3n/X8QiyjYa46FY2
b6rqW2CDcqxuZR2M2JB0ob+47GA/D5zI6tqx9CEsTUyodg1Ip4jS9NUZQkT4uSO9MM9hxzIQdkCN
6jz4iNTFllQWeqE4wZMoKepHo6lYJDz+gW0Y0V6rDC/bzx7A4c7yUy5whqRd0I9HOQytoMxTgeud
faykmek+WkZSvjaNofYtO2ja11LdHJjdNqj9rgDpbUC44aq38CwUvNXCmq1bk2HupqyxHijfcjbG
aGMZmqI0pPKCxzNDudhl+zKMRvOqp5TikSRoyjepavtlDB2TOLwZJrd0rMLDivwxXdt2TLpGd2W0
ZcNkYeuq6/5OqCQ/JqnKUXh92mamtob92s1De21nZvNa6WCiOKvKSVpMU7T0XaJ7XuIXb2Io849q
yuY3xzJiWOIGQy7V2e6No7Ho9Cof9tmk563XwJ6ZIu9S9WQFK8/UIc/ekt/4ahxA6AoGNm+Rnbbf
hp6yTTelrC+21IBVqtR46DsJ8lDYMsGh1RlPlhUDBJ2VJ7EzjcFj7gfe0WmTZNuNJItShk/E+fV0
40z0rmZiIimdZRISapWzXzUUDGNWfuCWURLfCU+Hj11r+l/BZJRnRinu0o/TiIKs8hIlbLjduUHb
G8OEZ2BZNDoyL6pz5DSnOQwZk9+hLU3zViVUexiGEUfbNic4FE0tfo8g5Qzu1rIhgWpw4RqW3990
ypTrCA0Uin3rAxqQHk+HPJ7Hj6KiL01kPc3qnjWskyAeQ2rPLO9laHp6DvRQfeez35015zCWvQJx
5jr2zf5+LLD6GE0LYX+eyvk98i5Rm1HDjqOtDqxVGI07BYdkWQqQK0E/Eb3KKx69tMWxBw98P70p
ejBxllcx9I3jThxm8zLKHW0aRCZWpl2K4xxduDTgTKDz+M/I/fGxHuFNcmidVuU42ripuBk56USH
wAznG8bIRoTC7Y2QC8GW5672VlPSmguzYJULJ9f+FAzqWKET/xh5tLA5vWM+Tq7Ex1izsUXNbUN5
ag0kxzyqi9swBAZsV2Ax4R27tClZoQGD1ehxtPniqAtUEqTAYr53RX4ZAyU6/na6rjmVhiCpb9Zk
7NsSnDjHMOa8nfealLOkvicugUD4zkawOX3IopkgX9BpCgOb5iix4T6Ujo42iR+7p07GmPuG0oeS
wK6u5KFadWefqf0ysqd2nZgufHG3MyrEVKNWTNzLeGOlfk3wuyppGLFVgOsO/h1kz1I95Bkbviuz
H+Fx17Mcn3iaaezcfrIzsC0wYE/Bd88aV3/byfQZXXc+WeGEk6Izm2PtVRQq5LMGHug71SVbG8ag
rlhA4deFqUm1fWT4BzskMaTtlohwqJgtsf6N30bfdJ9d1uA8KXuka6+a6xc/ctzqOkyKdON7DV2H
wmV40tnWomYRXXAp2E9d2wbrOnPhZEVD/hxOfbdRiSW/vLFQtHtS4x55k4SoLTGamVTixgUlc6mb
mVdBbDOAKh2I10k8pSvZzgDrRBXfGexzDawz00ivBzNPs8kgrwRc1mmqXIDV5Uy196S6z36uL7x6
X5JykPpFx+H8HFGIBh4G6m4vcHe0pkkVi5bJzvYmLM1VhEvqf65n/ffEqlv9XWCE/P5uD+/6/wPF
ypaIK/9vxertPf9Q339UrH7/hr8pVs6vnhm4KKoisBw2D+itf1WsbPtX0zRdYVoOCrjnuCitf1es
/F9/l/b5uvlXOQv15h+Klf+ryUHPMjlzBUheyGn/A8XKDf5ZsvIdwXaTfbGNMuZY3uXrfxBkWj0Z
nXHpIamz3m3WseMoKl85lDh0Yce+wHnKMmp+WXZfku3orNbtHVjNlh1ueQaybw5y0xytaxV5NuCl
OsfDf2xzCXWiqNPQf+TU7jfZTe/NKv9RQS703nUayjbqPJkmjm9JqFd1qZB6c6/KwOpoO7dudO/Q
9YvFMWrWjV9mnEiiLIfEnUumCoxZHdcYbyIdmMQ+epPOIpZah0Mv0kLAczgrmuBD23HJD5c1tYZh
E/QX77BWBh0rkXoeO4dw2tSZ+GXZ7JU9aNgwZ7jOPmC4GzgwM9XqhslHVMhGmub9BNiBbfim6nez
rpOCIVRZ24Sbw2nOYRx5fdpgjygCWaG1ZEOP78qyUbLoFE6HDpGjVZ74cE1pD+s6zSsChkICy/Jl
h1dslB47djnXTP+twGVHM5r/h7vz2pUcObb2E1GgN7fFstvv3u1viHZD7z2f/nzZo6OpYvEUNfPf
/RCkEdCDjspkZGRkxIq15EB+9ssYGa9RLUxe9BGDApGvkyVJ/IUlWsqOhphJBJN1ORVlde9Zefs1
kk3zddKzzAKr1wRQ6vGEsTdFRmsERksSQDVoc8j+2kpOn8yy1yYGpMo8ZGgpjGFGCg3FOQZRYVd3
6BHQ8qI8h4ruFOhyu8mHqO43STpNQM4pMdHfHKH3Lrue10s1JjxqyB2YcsX7s5LWZ6XYPU3mVkwv
Bpb8ZbRrADy5r6TWqf6dzZtBAe1FrHR5RdEqjYIPlD88eI/MdPJgAJUK3kBokjOk1kg6DVnFi9Lp
yW+b/mOvhZRuJqWN042ueGb6wws9xlHzVO5qWo52pLyEuipGCILejJkcRiKR0XWH+j67ahe7ptJM
xgUYi0pp3yXD+C7ynLZ+rBzZh30hlpxflm2OlAszWL3gohJPxbxKrOJkaEU87FIafcPJBvcAHLrK
HNE+pDoDbNbMGiYoAr3IH82CusVdHBgJSPzRMNucp3adhcdAPFZGqhPFsfGmbjz4IRm069Hq0Qne
2dCeFCPgODQDSQUsatQDhLpaB+R/6iafB5MSSLyyVG90GKYsU22gIlmPxgeLfEd9F01BaELRXPvx
oSYXVO9Sr0+oK/S9Un1WPRV68ryLJ3bRHGTjWx0opsTtmAcDA6hZzpxQFYZMiBoSnCv6kNqUtaOe
rlvVoLSrVqSg1KOoZG4rNWW2VopkB3i/6ZcFqJVY7SnDWYmC6ls3hZnRPUpOXzEqZqe0ZoNYGRoe
IDZKaYHTd2CX5aBrS6COo2BCMirNoXObx/mL5TvhQBu5UYYRhv8YQrlPEY0sdK66KGm+B6GPf2ah
Tn3MTkhaGFOnebXVA70dNq3UsvVDw0/jN1NtoZvcTfWzQjMSVpXO1yCXi21Dne713ISWFM5fCbaV
OkYa1SYJ7qAfiCDUV3ry/B0vnajZ+9LIJLNiDipTs1Sbw42WG+qvJvQ9kC9Fn/gHpZoCAJXT6HXB
oyM1LaP9pJAwSPZ1q5ODyV72NSl0mbG8KJa74mDUetvtqHxDRK8otfw9bQO4PPJwUAdmXSTlJyPO
1GKsllTvObaiEdJrpPAiV3ZsI4H3quUJRllHaaJmWw3V8N2Wc7N9PyRZl2z1QnMYdkkC6tNH2zHS
Z72H/6xWIgtt76RBOmGsjIyBnb6aXicL3swuLx10VlPY46IcOnh4840DspwwLhSSCkOkXFNxTeU0
a5+lxqqBf4V1XcCPVOsjSqUOf9W7sqNSsqk9B6IbpVcp6vGo8eHdMoLhfdwHGtN/FOuHvZoGHdNZ
WqAagiLUMb50UctgwEC3HAoE38ospnAKGLgRjjNQ8+wi2EwEiTW8kY4//oprz4BDRo4sUa7WbUg0
yiJn2iINh8lt4iHKX3Rr0pnYqGOb2Y8hCKE/CnslhSTFSGz7JQ4o1lBkpJRMgJegaFTHHlLPrOLN
dyyNEa6Fwc9jqGniCrWaoLL6FytSQDj1aZR+NBx9+JoYVajfK35rOPcVrxRmfpV0mCDwsob3eZki
SUXWwADWSMM4OdijIVu0NydV3Q4UdvL7mpv0rUon6Lh1J2W21JMkHlMbubeRDtUKS8cPTXqx8aDq
/cGRMvD5Y2TDKGg0Dti3RrJhRmI47asfU2CrNJ1w0fAEnU46YBcBoi7Y2XjgM21UW+PRLndawUUi
h0JImBzZ36mFgbKMlRblQ1LLifbIDQ9zZW5X4KukTjeqp8nuPZ1J+1quU7AfGqzjfjoWzp2pjsyG
ouVhpntlylPocVWnNk+hVNtMdNIZsx/5QKiBcdrs8dmWcjMA9+MlyqmAF7tl+txMh4fUlFso/aUO
AYvONPHXMpwk+J+pFABi5vJ5sSi4UxLomXAvCzPQGYbIw+p7PUyAxdQYHpsis4vHIogLkP5RHzK2
23uCBNfrwEkx3182W6/NqRrRUoIRNlGNEX64km+D6q8GTaxWJ84E8VnbqEfaPE31KBkj1Qjec6C6
BoWxxp0XKyHsA+VE5TemIaGShueMHMq2D0QxljUwPcEwItg6TY4P/0WXKTgl1VJ4+OwcCU9daoge
SZYVnwfVVOlsT4UxfpPGAh0LRQI7whtOk0BdtXrgQzmVZx3T502OomYYpEqFnNvo1dp9HJfoDZuG
AgWHHpaiZquVNv/umIFCQCRD1UD3dA6MbdUUE6T1jh+kOTptHT0ZGGyN+bgDRG5xWMpQ8TSdjBHo
JsYuZRi1mIyey7S0aql9iJOu/hXHI3ptdD+G6Fg1ClvpjUnQh5Coku0ChKP72L0VwDskdE2KYIKM
STYKUNRJkCACk8uQ6OFMKUhnm39Be454UjF4zJ0IzqUdW25apQSpsDFzPczNd0qlwxvYqSoiZoOf
RfpHTR5MKGR9P9E/+NSJkIkpreqnV2kV5P2elDO8T34iffcVX/uccocDlc1jlVG6sAC5wOXPW7+e
7Do4lp2deC9x33XMZtc63xBiSW38ZNhxX39OdR2FszEYC5WZIYloYgnMspV4bbnvdXEbVbR4+vdj
OKFhPLRFXb5RduzyP0C59CWUWFPb/gNwwf+njzGFF9T//Rh7y9uf3y7wBrySeJv9CR+w/2XrpuE4
NOZpzusqQIB/P8aUf4FHojehqoZuarYJ0uffjzHeaSpZqsZbSzEtx7T/eos5/9Lpk9iOwDBRYecJ
9XeeYsolKspS+fs1m1edTWovy4ozw3P5U1KbcZbDruD2O2WbbGkyPzEB6SouU21vyQE9txW4j3rZ
jr+2OYP7aCK51mtsNojnccOUB/+xdONd8QKk8uC4yp2+b0iAduF70sejQ1SJ/iwc/J+YAEWgvf6C
Klz/hhkkYFTHTA1NfkP8MYWx7wji7MD9slN24Yk6pZs8UU7aOw9nfrGOkPhfsyAQNNu2SJhxk/OH
b5XbZpfYmIUV9jRsGel+hhdkM/3BwPE2cyN3xd7y5/2PPW320PakSuvigidc9sDM+4O+owfx8sJ0
qcscwb4/vv68bVD8/utt/cue+PRnD3uLZ7iTBKwPnYMTKgIH7aDv1WN9vG1G4dBc21HIoASIhsem
AMmd2UmaPkgp5iFZy1yCq+5Cir/sI7OYTJts0ARc28hFgyBsFM1UTdmUZx9ujDKLywWD0an+prow
Jj7TGHPR04CQ+BAdVtYnkDJX+6ibtk4a6VBIn63PUDKHgoSHdtCd9oz08hZhhK8Mae+snfaqVRuG
5Q8Msny3n+Lvt02Lw3dlmd66bRgWCEZ9djA8pY7JaUqT4r39aCfjfTT0X2+bWHBKEWvE8gh9AKAu
P54PRmfwSEJpuFYGTITRKSJtgt+yWHGTNUNil8+8ZJrCJGk91tKayVM95O/klGGOury7vZ6FLWM9
VLl0zTG1a3hRPFE9qTHjOW8SfXO/TLe3LcwwXr/jxoWJGXjV16Rab8JK+Hv6BDPJAUor17qDdGdl
y5SF4Ayu17Asgcc0qSFe7pnpF4XR91iCetFtn5Au3FZHZgN36jF4vL2qBSenV0Y1UVEtIK3zYAj0
wQL9xLNxSIJnB+Z85sQD+yXz3hSkz5JiJfgKt5p59rm5eSysuzhLeYqjX4/gSB58DhMEyynRRbCT
mmXzdHtxS04B7FC2qXEaKnWHy32M4tLPso6AMSa0hM13AwWl2xaUNRMz9/ZoPOhpyoKYPD+O+ibY
M7WuQh++G/cyc0DQabZCkGLl7lw6Vecrm4fCrLISVYdoQmEsN1EB7MIf1lBpuL28hauEz/W/G0jp
+XID62pQ07RmdSDoKNfJ2z7MKfP9MKvO9UowPf4r/FS3bS5vqQVik7K5rfIyuDRK2UrOpZLeXO/a
rxD/HxgQcBGE3k4fYfTd+Nv2H6xSJZmjuG6pBjjTS4OZHSaAkzlufu49AGL+njXaHxkMQn7EmKUA
eQz+3qjXQvDS0QMPDyiSMEwxfnbKe4OHfxeJEJxH29osIOl9oDC5r8HyxznyVur9ys4uxZVzi8KZ
z2JxHQ1NHFpkIiLpG97Xh+bY78nzXqH0WDkYS+fi3NRsT50GoGXjYcqPJoA/OdQzDdZXvtxiTNZk
zSYpIFl3fqe5Zyvi0T/aDKGKXAcGgn180DeTK90hmLjilUsH7tyQerl1UqUGMfMN5oZLxu27LyPs
411sra1HfPN5fDw3M/MJT1FSrbe5xvId9CZ75djdh4/NRv6s7+Ujc54rAVJdtmepFqBcnYRjFkfS
yBmsJuOAq6/wQfDs/lrtlWcw8fv4Nf8AnY550iE4smEBuGNAy7jT3AryuTVvWd7d//yM372qs89o
ZoqBADyfUQWx4bWPQ1HTEdituP/S5QMmwCJ1NCnaG7PrYCLpdyqRiCttFO3MxGCE0ynBkMWZCePn
kJZ7Kqfh0QktyI8jxqiUCsqS1J50WHtUhIMS1X9kfMGAoXGo34dDpL0G6Tj+Wvmhi1+FTp9CbHA0
y5xl8PU40BIuiAzMyx2mExSqbrdpt1Dkw01IK8JdsSec98rrVF2nXWlqKrj4S+cey6xVjYTtN1+b
k9NsEH9zB5FX/6zQFFsLt+IdfsvcPAnQM7UAZ853UA/2HeP0TefWB3urHMBsbsatvQ/eCTdL3xiJ
eyzXguCiF2gK63QULhhT+OKZr9FDj8OoYbEiCNZQTm7pQ2yLnX2ymJWGHsttDumb87L25F6MiJRY
RQ1Ct1RtdrQzNF2sMeaoZWb9JqXdtqnClexKWbxSNOoImm0wLiHPHGeaRsP6nV6hALADivy++Ik+
3g5mBfHcbFBFSLflC160Dw4rPrR4t5yZngfIMFXs0OHWjk7i1UmfdNwKH4JH7jgG+9vWFtdJC91k
msBkK2cnmRK6pGQje5lI1a8xLX5OfvC5A8qvM3u2KelKbCmgrkx9LfvtmVXxq848B3SdLPcZxxIe
5j8QdDIfUW1zvQOacncNtKGuvsn9g3UHEtuFIWRthxePzZn52SkF5C9LiQiS1ZZi6FOMBIoLbPw5
2Ieu8zp8hKIKVmEA/oeP49FeiRFLEVrgBBg85GmozUNEnNKHlSJ2PKCHQPDbxO1nq/9y+7MuHZEz
I/PA0E1KHI0VgQGky5vtU6suBnlauWMXjai4DmdQNvX5OeyGxmDIn20EcLjJG5olar29vQ5lcbfO
bIjfcOYpVBWtCRyyiHBIscJIfEAEdNsctUfnq/0Mf90uuFt7yS2V03Sdr8NbzmAyYX4orErttI6q
OO9T74A28SGjBd5siqNxgGrW9Z/VY+ZOX4A4/pPVmoqoiCrMQuozx8y1xKI5zI7KdxBn7a3vPpyD
m2gvDgQ81YIKNcvdtfOw+B0Z/OJ1wlck3F3usUDJ5NTzOY2GvbNqavOWt7KypauCCsl/TMxe/EPh
N1mtYKIroAGB1rYbmZdhQQYvISjIV/ZxbUWzqGYFoxJkqNptpHJbPYhvGH+NPzguG7tX7iwgNqtF
rqVAymWkUN4WsXv+BtEke5JTOt4bxddh8uTKV4GMMpoLO3Gqv+vWPtryyTgzODsZCc3aKRQ1vGrr
Hep3yrG5V95FzQY+Se5eOMm/e09Qiqzs7OJ5PLM685VO75pY7ziPoqAyMRUH/hoHdXbNbtp5NtIk
1QEd+t2K2aU78Xx3Z/7jM+Wa1drvVAPlYsQ+77NPtM53tI8zd22Ra2uceU8Eqt4fRbHDN7pi4/dO
+xyXrffOUgMtWNlQcaLnCeP5wmY3IZNSVauJErN85yOEap8EDyjClmsnYvEAnn23WWQZE3IcXeRq
4rtF0NKF4AxcuCbvuyP+inCKSxqOQid97ce1J596iZD7s+CnO6qtMF+q0KSZZVNZBZ41LVglEkQb
8D6fsxfYXoeNv+s2ux/2pj3BQTVumSb4Kp1WnUckTFd7fGZd/PnZHWLkfaxVFmuvdyBBtjDAIfHI
KeG9jtRX16980sXgc2ZOuzQXFIaVGsKc2kHY4r8oabWStC06KEUWnZzbkGkYXFro4tgxbOGgHiKq
I0INvQJ0O1Xe3T51ywshoOmmKq6k2TmQTb9TtVb4JvwQZoYaoANR4MpuLV62BqPFDsVzWVTSLxdj
Z70qdWIx4hUxPQRu8uad0PbgE1mccESOorv1XtLSFp5bnfmEBSSegUCs2lN6Z0PyWjRCoblcW92S
753bmTlDNBhTFU3iUz0igfI43LfIGY9boG2uc1p7fi59MEOAYYFXATowZ34x+Wk7yTzBYbRMwG3Y
0vcyV1ZeRiLSzg/TmY052NWbUsgkxetErQvK6D00UXkSMKNUJeA+O0ceP972wjWDM/+QAHEqo86i
prF8Spr4npHPHEJd86ue+GsZ2MoO0o6+CBV5WQKYVHmYeFp0N2aMUAcrkVh8g1v7N3OIKesyJi1w
iOjkHxFhoW4YHNfTEXVtJeLPz4LeFFTGMAnH636gzbuNX6XPjLGCWtuYD47s+if/vQoFlBsgzjk9
K8gYMR+3Z2JjtUM+G6T/M/qfu4w4i2c/xVerVo5EGRox6VN8LGmkyi/qG6kYyTs8rT9vO8yqPeFR
Z/Y6H8RkMrB06xlBzPvShd/p0wCBqbrVv/+jdAE+Bd0iu7Wpic0zPzOPhrodcVDfyjd59q0IXr1x
tcW/4DeG6TD8qXG2eZrMjsEgc9xLD+rEBLG1TfPQfjN+mHfVC8KoW+MAf6P0CI0vamhcauNRe1nZ
U/HXz9yWZx5lTUWDJ+eqK2jkYOJy0JFgt31mQE39u5QwS1ZP0FdnofS1qmv0QqyPmdd+biAPVsxw
pS+51MszLN5F7LHzu9F2+Vm1IAHWyxZtejQd7QkktZ6iVqC4UsGAYzVuOia8bB9kadcdgyHZ3t6C
pSSGIgm1LubaqCzPo2sKJAyuCY9BmefxzviB8lp18u+te1FaNt4Zr/0XBATQSfvSPcpHb5evlNsW
4qBh02GmiU2uRkvzcvk5zDd9B/YdOgo0xnFw+wCjTAV51TS5Zo+25e31LjxoLuzNMtPaVrK+GSC7
LBgg2kh28JDF3guDQXtmOz+Ap4Mqzq++3Ta64OW2RZfRUCnu0UiaL1KTfFhqGIlP4q+DPNArQhAt
ZmIgDuHRho/MyJ4bRT7ctroQKy+sil91FjByTav6iS4yr1PCQ3OyQdr9AwsqIFRqwwwczysKsawG
YGxtpB9Uxjk/5wja3Daw4B3EH0sxwXTo189PpZB0YyxVCMr7ZBdS+NFCVAgKZWMa1cpBEN9gFgou
TM3CuZUDW5Rzpt6hbNqbkuEmMGbL9vdCKbZj8v72uhbyNBueIZ5IMhAO3P7y0zCAUpSNUdhAoNGq
FhqshB9DWcucFrfPsfE8MDhiJOjSjBdpPqI3mEnxwG2uo8RkoO4MkquRipX9WzhYto10O5NCdIqA
pVzaaqqsHYyQGZKpdfaOw5Kk6q7s8q2O8mxEStMgPHx7F5e6exToTVuYA56nztbHq73yJgZuEZ/R
XQu5wTAu73Km9MNM/hAo+Q7IqivF5jZo5L8fRxxIvigRUs8SN8jlcpOq6IY+gnFYmcxdQykR4Tjo
41CBYF6ToUxQyJuu7laO9BKmSrxcuDMVnklAFi7NmrYaZfy1hK8Wyac0enNQgPTKXzIKLSpkBl3u
PWp68W1ChqNKfugM9d7e82vPtbiq4UUSLgUucZbo9ZAgD+pEAzKC7LswAtCyZXEy83AFf7TQqrAY
bmQIjQE5cUHN/KlIPfjQWvKPZpt/1O/6YTs+qR/QeDlA6ccY8g6a0ZfhUduFe2/399co/JjxBpr+
tEouN9mPm1pJaqKNHeYHW3uCjt2R6rVPeR2e4edTDJIOagc2+f6llTFOe4+hAQEfm35UJwFuFCNC
n5JNt+tP8hFFHWnFaRcue0sMFtqyztw0sIKZzbj2ww5eo9+VWNvln6HjMom/ZSR9gwha6XYfeQ8z
UfYs7w3Qjgzq/P02l8WgAkgKDg/xb+5ABWI5TS/ySpnadwtNQ9CvuOiS62ACqBeBQQXuNTskcZ8r
VVr9dp1+p1MOGrZ1fj+OKEQrR/9ATjUG7+jPazuw7fdTtvI6Xviw5+bnb8lJlgZGlEkqLdRjnbpB
0DdZWeKaiVnaTO2E2fScFcZxddCTL3DE/D8uQr30Tk3WLXkqqYh2OQrjxc8EQs7bp2wBx2MZCn0W
avPm76bRpQnVlCzJ69gnUSJR+Q/EQZvuqB2Kb3+iCJSVdF949+UVLwxC98YtBa7Xnu1aOHnRwAwf
bezROVk2bFRjdkzScHd7Yde37qWZ2dbpZdjqkqrzpnHG17BW//DaflvYOWMz6B3ctiWi4NWSgIHS
lodxUpunz0FtmYmdiEco3OQGDOEaLBK99hDUDPAHwcodLw7OLWuz5Hk0mbaIxFsl6fMt07agyxxo
BcxdAi0zxbqQ2cNIblesLu2nDmGcTT8XZO/8qpVSn1kyQBUQrQF8SnamqUKh/2J06YrPL4VHA3wX
dSbiBmd4drlVdRXGU4XSy3gn1TuUFZAza4dtp7vx0b8TEDNLPlVUspVnyXZB0/2JN/v7aRtceGc/
Q5z+s8TdjBQGnyCv2tTQ1gFIcWWmhVQHXnhzzX+W9tZQyV9sXiWMms+OBKwL5pQXCv2dgik2G8LN
U0IB6jXxVfUuGuvy3d/2V5O3rmY5gniR6uvl0saoy+KoZYfT6FMywKiDUDgqBG2CWlu2lpIuLO53
YFHBChqc+tnnjLxI0vqJt95oyS96o9wHefIeQA2asP7x9rqus1/L1LjMgbozMg9Q5nJdahFYVeJD
EZSoqCaNIBPDl2nQt0UMJYj1Ry1/uG1vaWk8lmm0Qy3JgP4sO7LL2C8tmYdRZxhHaA93jFAf5RK8
0rhWIVjIOcEZi0eKw3DXNWiknsaq8jwGsIYfcGnvsmdUoDb2D82FVGo1PbiO0WIIh/RYFXMzVxUZ
gD95UDqUIwpm5mr7Qe4/mb26EjWXjJAe6LYBjeT17kmhVkpQjoNrtyAyZlxQhVVcWqlsLLQAGAw4
szKLlrCtOXXfoGfofbCelb2JsDSlSmRzrJ35xhHQXAbpvieP6afbvrHQQ700PHNGu+jToNAxrDyL
NnF5F+6m++6eIXUYvvf5Fg21/G2tF3edklwY/R1bz4IW1IaozJQYzdo7qUVBfA3LufLR5lBOq04d
uJ4x0IRbCTBulL/TtJWtW7Mxv7pN2Y8gbEHqK6GX4QdMQb52obVyz1xf2pdbNYtL6qQ2Wicco5Uo
++UHTQ9RvDv644vtvb/tC7935fLKvrQ1u0tGNZUZ2sZWgrQiFFZ0CvUPybP9UnxqYbu4R8qeTD9/
g8v8fvxUZpvksBaGr2Pj5U8Qm37mGTKIVVi9OG1m/JZ7H8fwZI0PNE9d5IZiY6WeuoBYvbQmIueZ
NUVrHC8dsCaG5TjazXvUOHdp6Tqf+6dwl7vhobubXOuQv4Q/eeMp3+Ci3K92Z8XFeWvfZwE6g2TI
h+qKfX9ghMwV1VTHHfcm22ycbn/jtUCjzgJNqhSFV7XYqnf6XXX6ioRFvIG986VznUO+R0J6p35a
s/q7uHJrhbMow8iEA1EWG21sOlbIUO3O29YueoAv4SPKgs1du0W54A8IA47GNv7mPaqP9aeE1sjt
5S8GHlG9p0IoSqyzFMZSbT1JSB430EeA15I3qb723FpIDHEqBqFo84ODZlT00qkm3+C6EjscPUyf
x91wGh9htoIJzKZGr+yYy6ftnu6lAiqTTYAwkeL292tp4cKD6fJXzFy7gVDGUERcR6V9C1Frf6g/
BKKlvBu3kAk+/aMZvkuTMzeGuhxOWGGyd5Fi2UZbxdqE5MHQXB2Ml7Wba9mnzvZ55smKPQSZXot9
PjHVT6qR3yVf2sfpPvxgUM3bCpQqpFUfundoEOwQi4oOCUolm3H9UC1GrbOfMnNvM+9Unwl/rptt
t52EY3+wpY0Gc9hLsaM1sQ/unBefbv6X8HmtRrJwDUFiTtlLJCiQQM0uiAiSGjiAOFqW9tBKx2yE
mo9G5u1zs2ZkdjPEsY5ApKay19pPiLJj51dnvt02sRSZLhYyOzd6FiPI5LOQ5KFQN87n4RS/Blvr
yRGsUpvgnbeJ7uX7/Lu1cu0t3LAXdmcnBQm/KizEBtoDVB/879HLHkqTMai1MLi2i7MDkptxZXYF
u1g3sFSV37I22QzVyhjGQoi7WM7sWNS+BzO/uEFjdXBNlPyS8e8H0QsLM2+PRtnuqhALTUINIXyf
m79uu8JSCD23YM9GxQhdNXRfbJT+Gr1Me/NDs1XIsfYMLwIELaD+/BY9Nd/6Eyh019+OKw/P6weT
c2F+dkuoldRVpfDEsCZkazvJfNVQ6WtXkv5FdwBvCuyMBydDM5cXhRbUI1w7srGp9HeV9ypDboT0
8e2tXLHxuytyluFAulgPGfu5qQxUQVHvyd8X0+ttG4se99c6fnetz2z0ag2TFuQbKHHCigiPSBhp
K1nwwruSLaJCpFPmZ5R1jjCQs94fnGE0AFAAga5O6U54gleSNSC9uF8LqgsACh57BFMY9ulXXk17
lnISammJPVFv1F0Y7KON/eJwd0sHiC8jd22UZCkKnRucHdtYkQuVgSEE7ZFPszRv55svem1sHYTE
c81agTAt7qfKNBCQdd1A22Hm4qEZO4EUY66PP8EYu5PU+EBjlprne4hdGaNpP5DC7nMFuhmzOIEk
XoVzCBOznBDGQigTDEaGIc2YuT9UAK3pjbjmULwvTmIG2jvCqqO4+QuTQtvbPrq44DNr83GApm5S
e6iwVjPLAloi2gZb9c06qFtPcdfBdav2ZhssNTEPXHHw5GovUE7BFjGnP7jIxFDQf4EwEq/NG7up
zV6jZYYqgtWIg16dxPHgCd9utHf1Vt1TmFyfIFk69JCfWGBhBHBxDlOQnFTykpRDr0F9Cs3zpq1X
EoKF0EVjjRk7amUCUS7+/CysKE7nwypAKSkL+y2P+Y/W5JSU4/W12LIQ7ilpghgE30kTaJ6wd1Zr
S5mNIW6ZPeB8Sd2UMWNc3abeDrv2GYoz40N2919EmatDrwraBLA8Gm8O8wpeKiWaXNCX4ln0BpR8
y5wuHHA+985Ocqvd7y83wmM9bIdv/wUnhTZ3mZn1WchJ4xK9Wprl4Kloem1Q1WDWggEBxR3fx/v2
fq0dfB1UZwZnJz61jNrsTAyKoKo9qL8fJINbP0AVDWuKm6x9WbGCi0NxYdCZj5x3bQp3O1N0v5+d
zmc0YoZN6uyivb2ttyNsWJviXXfIvlq/1j/u7W/rzCNsbkpjBi0yLOaxeXC6XxPZpdSP2xw1ELhf
VxL063gjlgqAGACHQEfN+1Werno1CId/lzJ2mYA77gR+WCD+2pUMcPFL0o7liYtqGcF7lsnGQTtK
feQDs/W3AluJor2/Ud+jaC1eO8Uhcb1vKwF8yVvPTc68lXE1ZLgCTFbb2tg3J+WYuiGdjk30hOAv
4yyrZZmlL3huceausWeWhh1iUUnc4IWRi0bZRD/8u+x75w47Wt77Ir0TtDv+3tytrPYqnPM5aXnz
JXWVJtm8LZ2FaPzYGiIRVMIOwZfqi4CDh5itO3f96X4VarFGiwVkJaauSaPknCkPLaLAWOgVguTm
UxAW3P3+SjJ6PfQ4syMulbOQntkQfg8KTqq/5sbe8XeIkLsolhyCT85X9a2HgPQAzbyyo7bYHf7B
aPjM/uxKKRy9VxG4wH5Yn5SAFNJs7vXSWakrLh6P8/0UN87ZOiPoZosuYD+zB6qK+i4/xC48gw+q
ADpz+68NVF5Xe2YLm51H2wq8upxYmPI87fN6U7v+LmViDsUVxdXwVH+7Sn21FFzPFzk7kIXZJ0kv
NlNcm9qDoJs/dkemzaC/en34ggz84Y/kF/2Dte7B1X3NYil1AKkydE0FFHC5u1nIOAEM6ozSkIK4
nhenrtyOo6vUKiJW0UrguUp0sAZeDASVQpf3ajRQ1QbfLipATDB93Q0R6Je++XL7tK+ZmLmLEgHS
KnpMNH7yBpiqQpcDWvfbRpZ2jQoR+DOwNMCkRHw980m70GEhkTCSQlirdMEfzpR8ZKoATaesGNZu
3oXYCd6NJxtZDVjMubU49XKr59uRbouSdg7xK4IA2/RXB8/RsBtParFN7c2ouLSpV4/DwlovrM/i
TIDsGfUJrAvWMoWKARpa5V0nxqoFYkpzvU8o0XbG1l9ln1g6+6Zs2ch6QoEhX3mnTgeykicFf3lE
ZB4CvukoBnkmN/yJItFu7d2oLMRuplYVDJIA2FcjyJ5X53lKH/33rLwd3E3Jq3kSRGbKbvrQIrn7
NVL3o7ddA74tZRzi2SbyV27JK0CvijpqVtWq+MT5N4jv9hD9vVqM6EIrcb/6SReu/wtrs2gzWIFT
VxPWYFY9BJ+jvfWkb8tTtssek7vENba3T8vSVWXC5QiFjwDd4sWXx6UePV1KCUEb7ytaVsnP8RFZ
ug/ho/pCAf8uQywICoT0rTmgYN0wQrVyWhd3l4Bj0EqwoJmc03Yp2jCWSSz9CXjqOldA/sSUYvqz
/LKerC4cGMKbBqkl3Fb61XSiGdU2VMcw0sj1D6m/C7L3vRTsgdUfb2/rkrOe2xFpz1kQavswjNsJ
O3nwGks/c+0l0lbqn9eRRzC2wbApqAXADc4+XJGhGdICeAD9U6AerZrPtDVZV32wHCEcCKf67TWJ
v/DykcGho4Zh01ICFTPPhVO1UicvbJ1Nr8Gh7XnfBh3xLVR3+io8DaW0qbrvFbji21avvxhWwSOY
OtOPQGtnNz7B3PcsDauJVzwa0FOPuvOuVq2T3nffb5u6/mi6BsOBqYPBESwns1KGEo6yE0kWagLx
1zr7PqQI+qVrbbPrOxAjDLYIrhFA0nNQTDOq8NNDb72BEnmDhOEm9tdqXteegQmLCqIDqhTU1mwd
gxd7ctlA+Jsr6aYKjX1neMdiyI9qNbq+/7NK820Z/wKItPE1ZwNzzjbh/6v2u7rXD+X0C9mDFZTh
QvTmN9kIZihgqkDMzD5jDiQ7MHof+NbOPoy77mTBCynYDrRD+mKAXt6geLhSd74eI1Ivjc5iaVI7
OhAgjFZb64e6m6AQTU++S4lj/ToUpfr56Thf4Ow4ouCmwJmPLf1gIv0Fu4n9kH3rYAlbm1lfXBZf
lqoa8rnC5mVwGU29reMaSQVmj3fdNG3juD4VOV+yjVw1jQ4ZQA0YnxFh9N1JTVa+5TV8gm11FKaj
hKqGTLX60r7nQXvUgLL8nRCDwKPleih/UUpKXeuJt5tr3I0Plr6JP3eP4TZxo4f4098/qdxJsC9S
MAM3N/sFlU3SpbWNtfGnnVohhuhAtrtiQ1mIPIK6EgsCdkUmPltm03CFWIwVdPtyco19sm+Oou54
DH8BXya54oUTb3JkidYO8EKMOLdszNpCaDp2xpCDdUw/2ofpIdsq32NAGpIriOfQxgp2f59iQlT/
/1qsMYsZnoOKqGSw2N6d9tYefqcaPqsGYlqS9Md4L52c01qdbHmZzMeQXGF+7setlw2T5A3WRs6C
jar4robQxN92FJb1l4lZBEgLRrEMHxMJj6c8qIEComixBuBcuDgurMw8hddbY2nJCApAiw4y+mGZ
+oXwvru9loWMW3yj/yxmjiaL2hRyeo3F1Dvj8/TZ2peCAOzV/BEcxSDoaithZVnze6Qawk4ueuxp
b5G/Mw/hUTQTymjnv0ekFldUN+sZ2pJT0OMHCwvQkWM328vUCIOxtCZO3WRtY/LSNv5yex+vu644
Gw9DALBM04ghy8uDjciOrscxJmCKe4VO7V3rNqAZ7G/tY/pLi1zl0KVb+bO6T7fFo7M+RbwUwC9+
gIg8Z9nhmMiR2SHDzGHrtvVTeicYmRW3pB+0erDFwZ3dSxe2ZpeF3UfGoFXYGrFl7esPUJ5ugidt
VxzKtYi5+O3ONnZ22rxIn+RGbKxgHhFc0+0vbyuehOZn7NHA1t7f/pRLacXF6mbeoo2q7Rsaq0tO
Wr5BQ2sbvVX39WdBAk94fu0e/9HLF7STzlwB/1XJ4GZbWsqOlJB4i4tB2Tv7/XSMUTHapCcV2jaG
3W6vcekUimlFLlox8jmfBncyJ/AaR2K6zeSBHzturj5VKHrdtvI72M79BCMG9R/dEE+xS59MNaT+
kolRRWRwpj3qnx8AYAaf1XJDJkOU8d+XuutVBzn7H+6+ZLluJUn2V9pqn/WAxGz2qhcYz3w4k+Im
jRQlJOYpMX79c1BVXSR4jOjbvXuba6ZLiYGcIiMjPNztcjUFfWHjzJDjGVCNFhT897NxFaQ/mQXp
YsiCVIdxFFutelkZ34XbHCbQ/QQNuPeT/9lEC0ULXRl7831vGgCxvqXo8EJdHWocNcpfuReep6v0
YK48075iL+eOLl0GCH4m3MJb7bNhwiQZHNij+f6gh3yhsW0dM6CeJTsJf0+ZdJ7kjsjYPGdus6V2
clte/09SwmgXmfcrGO/mOuPigq86gxRjjE5uiZ1UqfCF/GSZa7vowl5F/x5gBGiFwttmeaPXbadA
t9jCWEfhyGFmk0ze9Opai+s8ZYu9+snMws/EERR80M+EtSydpPbzLfXmqzBmXgs0L7gmymA1C3Rp
i+LUo2PdRGrxS1tt1kcQf2lhEzjDQ/XwngfykK44KTsKCq7IXc0EXXhRoGdqhlfOvaXojP68cURR
FhFkZxDG4+Ztj/p29CmuXPjttXfSpfn8aGkxn2zWDTUyWApPs5ZGtWPbfyXyEn8dM3DhKKLYa80v
VAm9AEv/KQswVRcttFrTFsG7q46AW4KiSkuukeMGPUk1oRfFWzn/F8YIc8hboDvEwLtp4WKy2iDE
GGLLhtK6j6ATpKmWFMiQMYr6XyVNNnq1byVIKEW3Rgjq7LBxVLr2+L+Q7YI0EzCMaOeQ8DXLdPGo
FKFUhxgu3+q7uV4idjn0QuaWqfV5ni+/xTFBrgZ7Fs03yLAtb46wMZFHTKAInb6zi878M7IngrUy
xYVDb0LaRaeWhLv/Sytax8EEPqHYhug335D2qYFucAYup+8X8ML5m5vK4b4lKMh84SEGpgCM1XJv
Qd5h2qYGhbZmubZHLm1MCFfgTQtFBAU50c8nDoxmStUPAzJcTv+7PHRAXIV2dV0E5aYpbJ7ualAJ
z+Lyj2th2qU5xBLhnrdQgfmSzIMMWGwVkO8DSBrv5iqySy67mbVGlf3VDPqjMHcaaudzlmsRLvV1
bIAl1LLQLtJ7JoGYWdY7BIJ/36/V7Jk+bzyYmVvhkX1Cqn5ZuOqzEhSTUJGx9XgHIUcNopbyKL8M
1Rgkenb3vbELZwrWZroNsKThYls2T2PGYq2tkLaz6FUK1r5O/yULdt0Y7F7uIjCWNoCHpp7SWA76
5++VLvO//4LZPS6Hi/2PdnxklinG9XnbxJPQCe9wqIXgh0kzXFJavRMq+pUkj9eij7dK26347Esr
iXIEpNyRuceOWVwOSs81gKAY/Gb5YlUo3Te5LUXVyqG7tJC4y3UT8qUg4lm6KwVCfVyasF8GS79u
imwLsFdQSuzYd5UbJ6tOml6YybkOMB9yLOQyrxNOTG+ghohMFqppc02Ju+G9HMxQxOZxjX350rJZ
IKuaT/t76/3nZcsKlqUj0Hk2OEA8M2P3oXKVqaYdtacmfAlZ4X2/Tb56MJQ3PtibB//h1ddA8LNF
vxaWzCr2eQoyo46tHLwLOavPNhbBJma2alsURxFsjsmma52ZaZJ49G5MHfMMkfPmrp5RgPeruJyv
0cpny/PoP4xOFlXKIX6IWyCKX3OCXhtFO2hVbdMhtaPsB0lkX2pLO0tWxFi+Ou3PhueT8tGw0tYT
YG0w3KMEgYNXjDsIH9gd05zvF/DiadBw1igY5nEZLc5cX+SEdCN2Z2HgpI2Cu/pIvHHMHTJFft/+
/t7cxSP+wdwiKouQvGJIhaAcIbgXoUJmluCXFStWLmSV5vn796gW3iusSCWp6fuZmwSYScFFfJoC
bJW+sK0d/W+wxF04CLjiAKmYu6tREFg8RdKeKmElwYIJHeLQCo/GINaee/PvWPhk+Eb8elx3M+52
sSvAxMgnPsLGHPvU51mdbZaGY/t4tdfqvdL2na15h37YgaBEBGORgK3OT24UdwbBTKfoHiIz2aF4
hqiodJXac0YiBR6gBvkOxFhAR/5MbrVtfpxuQ38ts3ohxYUV/TD8xVbVQghgsQqfVPvZCMqUFE8k
CWqZO+Mmuze39GqejNJy0g330l/MWSNVubB3P9lf7F2esmpSZvttsh2Z5XJ6ltI1TpGvnCaAAaIU
gVeEMotxLC/BZJTDd6eDeA06vDtTBVMlRPlMVzr3/sw5mKEhCRejXKG6tNZ59t5BuFx2dNZByBBq
UzPj0edlL4XOsj5JIDT73Hr1tj8qWqDJyHmJBH1RCTSfAUxCa7GvQ3QtsfOj8aMOAAfRXmoQgpJN
OKuTbL73GRcAUnhc/PujlqWDmJFIHlJ81NzpOeEGjYDkx3f0Lt/omzxgJ2W7YvKCW0QxEwRI0twL
iNfG53noaQV5iCrEPAT1ltV2edD88Rj7QJy9FaBJFHOpBIb70F6lb790zEG1hmYJwLMR2C72uZlV
Vs0aDvD+Drrs6Ci1bmbhFxDXPSprZa9LbuujrcWe7kqiNKBExNTuio0eKBEAb2YKKQzgbYDoA8je
MQFIKbaFT1ztKg3oJrnVXiJ/NTMwW1rsPMSZkjFD0vFaWc642lhtXkTFvMgdviHQ0bcBwi8GMQ76
s/SkqxnbjASMaqf3ZKU49d5A8MX4zHQ1ZwpBubVYbhFpjKl1iVACZCBQEkbyzKVesnu1IttP3czR
3wDqzu3sOLvcuQkz+vEChlVQfwUVUqTZeXXTXwgbgcyHv5Nm+Dz2wucdqJjZgNnCJ8359PQKOgs7
9WouUDS3IeqP3+/3C9v9k7FFGDdA+VmKKYxV5DHVIGgHAWvOQXXf1Wh7XaNzu+DJUXrU5/4V08KK
L/EP3OxHLlswp9ito50zDldH7MRjxG6hNpQ43U7zkHuO9+C611/X5vbrpofuDwRYLHCzgQxz+bYZ
Y4kbnILrcghfpPC3Uf318GOmI8G6vUdUX97c3SBbBlRQGPRMWe3XUEGZhXQ4sJUGkOsgOFzteULW
d3F+UNBFqmJOBwMLbKII9Hm/qGAKEXi0PQFo1ep3vOoqyBSEVRxL9cHMs9D4FUp4K0N8Ip+asn5W
RT9rtg9SMRrHrA91GntVlpkydyCcm3XVlpWKIuhJwRM3p36fqk2nBAU32sILa6bIyW08oBepdFsS
5T0uAxZDu9YZTCUFMV44NKb+GjIOXXrfLMa8EX4Pj5sYG5pOPHIKi8TqC4PgfQ9BaALoS5DxOFI8
3K0t6OYMbSyq2AV9B9Pup3DAtWSTJDZ2iQ4O19QTbKS1S5KZ9NgdICAHfWhEk4Z0JOmgt77VD61W
O6aRDPmtSEvE8HaciGyo7QIkJ9Ema+Kk/K0AgVe4bVu23II0JVg7Qe+blU3moLNEL1sHIlJMwlVj
sDL/nUm1Wf4gIoII1IBeK+t1rPCZZ0g+C2Uv5ERqAV7SzbDaQjZxRKolEb0pVRCgz03lJUsHpWjd
ptU79FfXijlMo52QKIOMnlYVSezVzVBHIHpPBgusXw2m+S6dCNUGt2RRbemONZlRV0A2sZfbu4iE
yoDOYUwr1LmBSG/vcKzGSdvItamRZ2F1inaV90qR/EyiKdP3XUXKMMZvUTu6DctIEZUPuu2GH7hQ
lUxxOqBLTEhLtXnMnjUDFAv+oEzDAN3fVO3NG14Rlt/nspUm930D8e3YGWM5JwHppCnbm6mSw1Ga
yP20exCXDRok4y2FHdoSCMgHraYd5rRvYC21zRa62teZEetITvaGPJyqoVYRaRYJU93EiNVZYsZs
8l0C+vY2yDmyB046RHK8pz3RzWe1KZPSN+oS2mVO3CQSK9xcAVIdTK95hW2Y8FBttsYU6+ehroUb
Eokpj/rU9ihbaGFOQN9YcVqbG7RiQ9Q+GRNrKuwubGqx5RVP09AJe9T6b5MJ2DUVPzHS6KjUXd6C
Fivq6zwA52aJfV8wGfJoTEIAdcxpztG7jkptfkDj0pyzmYCd6wHy7vJhcGI9ZNSRaV/1wdhoKbGH
IVH0DTPSvKZOrJaleBknitBnhPhmHXUzdfEw9o3NVaOUXy0k9qZkm8cknPm+04jXoLur5LGMnL6Q
QhSFJlJ0kZ49aXLZiC2p836QoAZjcLXmd3oYcwSie6UBszU67IWhJr+pooYGBf16NwxPVV3F1Wun
T1S67vsKQLiEG5mqOQqnEb6jU+Spfs50oXFQmoaKqH29GIrkSCTFaDxKVEl4QkpT/pKrtTjj69F9
TguJtecxRjW8s/upYVbkThRlstieOOXAophTLQwnTseiRgzSWVX3FIb4+VOOGDABFIdl6gB+sCmx
2t98MpL0FNXUBAaiMsGzC46fRApbz4iR9KztcZS68E4uROvI6AyWbmhSK9TjY82AUxNoHUufK6XQ
9GzOcBFxrIc4TR+Mpm1AcTakpiYAVVfHcSPalo83Y17rSerm6WCBgULpmpyn+8pITNHaFpQ3sqvO
EF3CnGY0yNTasTHk4bGzpgpAYjnpow1o7onuQaOektcimaIeZO0y1xob3Q1U3mGzGfyqL7soPmSg
ik9+QwGuSYWnZ+mG4URRt2impjkXSsmVvWJ2AJgoIutrW0g0LH50U9cordO2bdq0NjPjqeTgaK3I
9E/wxv/5JNzd/Of/xZ9/FuVYR2CBWPzxP///1JgHBOtDAOW+iJf/+JWLSIynl+zXP/52LKaX7DWq
2l8Qln///9u3f/zt/R/90ZlXpb+jJILiwSyGNGe/cVv/0ZlXpL/Punp42Oko2KD/Cj/5p848kaW/
z7U45BAA2cRZm+/wBpga/o+/Ear/3USBc9a2VJAaBdjjryjNz6/3f8e7IBF8T43IaI9GlybKDIsn
hpxriab1hNgamzYz/3HTyIEo4EKFuvkwM1d/ful/5NjXRZSL5h9/+xyXfDW1iEtASUe0kcBUPMqp
PacLwdIwrWSO31/FywEh6WngzQzwC/BEn6MfxvF4EBCDs8t4vIXazls7a1jrlmPQ4ZqM/VaNya3e
ih+dZO3TAoe9GCObqMkpIWJDI/SOtspxZN3LXx89hGuxNaBpidhs8Z5mUHMlEUNca6bikAp6TvQ+
+N7EolbwZ4Y/2Fg+j5s24fIUwYZw50ZUPJsA6mv8mREo9NdejJeW86OxxUSrZi40CGgQO5ujkKaq
jwUznlZG9Dnv+q8RzfhEXI1YzMWsFSOv4V4xooHqTm0h48vBkQtGIYjHqnEOgmvTFzRIydv3hi8P
7r/svr9bPiS9rDAdx1aGXaqQe6u3rjI9W9mpn5NIX4a2xJ+hoEnkcYQJI0EGJa+9pMmAYzb870ey
ABF9tbN40dUU3BECsmh4goxoKMVlFiVeXnpx4c79JXPPpQw5jejM1jRIFhmsf5qWgbfBCw89sssC
S2JWbVyl4NCBkCyAluhObpwstOUNc+VTh5YzMEFukTrEO9+GhmC7WvK8OMcfPmBe5g/LqPV1kUgc
H9Bf5wc9GA7lmbmdbZ6lq943dlBNOq/VOlcHPX/TB5uiqwUpcticqzzjie04pEz5bX6eoWlzvGfX
Nxy3vt1I67KtF/fthwEvkrW9jCgYqsTElgLhtg+qo/+Cmuqsli0HQN9EXrJKnb1Iyn1d5cUVkuaT
FiYWPO5MGBXuM28Wp42C2rOCCk3E4Xk1Nzm7li8+/sMoFzdJNcVZk0QYJd9mD2lnl+UZOZprALSd
boPkAUgaOk+uHISdYeco3qxPvIofveiagHZAxwhAV1+K2gJvZrAp6djco/woy8Rv8247qeDPLhSA
jGujgFye9TiYljto+kpZ6OI6a7jjII4EDZVlW3qSY5GTUsEMhNkmDyvHGNaA+Gsmln6Da6yKOUzI
WeFTeaO08kpA8DnX9GfjALBCUSmZyUuWVQxFxEOWdhOxJ/ZiCDQMi4NuXpvtZmKh/b0XvOQIgD+Y
c00zZ9wSGtDJVHRtDlOaObixuBVd5OjDSg51UWz6M6APVpaa1RmZQsPCIx25YtD4zi0ZqEH8npv3
+Q5UcatJ+gXU9qvBxR1sWTWJWQKDAmlK/SFGfjI8zGJj4+uqX5uv2uWh+zi4xX5A2qZrSARbeLXr
o9d4QLY/VM/0nYeh99GQhQdn/lB04EYBYmxVPn5lCZfVc/jxYbRQDAUD9a+pJI6R37aII//6PtHR
7gmwhQGljmURtCyQ9ZJMAedNrqLwdyV2Aqx739u4dLA+2lh4LzPKJ6DDQcVZlYnL9HttMlcsXDpY
Hy0soiZDsEkYOizUqMdpyZ7NmO/KBc5kK2krQefF0UA4ATJtqg5Mw8L766VR81iAe1zNTr1+36HU
+v10XXqh4IX0XwYW08VjpSNKiiUhpXRfmGj+k0W5n1LgSnt+/72ti5f3R2OLmeuoyZKwhDH9vjzE
kQ1qt7CxJW++VMKAoQ/3ITM2xdb086NyFT5+b35lLtX5yvkQOkxhy81CwVyW1XUuI4/K/5cGFv5C
nyKqidlALCPLYN3rUbmyWmtDoJ+HgJK+bI4tLCQ0mx16GBYrFi562Q9rpC5KNIVe0nrQYAICYhsE
lM/8zA7Gc3GYUf+K5sg/vl+VeYMtHd9He/OQP6wK0mRFllmwZ3HTNrMx6CzmTgO6pBrJYQSaTvB9
35u8GLTrSA8YaM+SkM9fBJFyNUplZMJm55s73Slvp9cS/cl3NcRpwcHde6lDDvoamHtenC8j/WB1
ET0mMnRVUe3H9tiOHsJWBykvy1f24WAXpZ+TPUWQ7g9e5dP9nFF1JfMagEEr9rI1QOSiDe/P1fZx
BhZ+RdObtgXt3Z+o0nxof4ED0dwhuKww367uJlvigEQFBegwPHRHPQI5xlqguWgf/9dHqChFQl5D
0pelyFwNaW1NNdwB+js2bcBcq3bkzNbvlMmWMBkheEFlJ/WsrZ7YUwnVvI1Yk2G9dPHN99G/PmKx
/xJVq8NkwEfEBIiH4a1XdMcI14jc1qwsdhyyFtzM5NnKUNmElW6HshjTV87SRfeAEiY6d2eq96X4
QBJJaBboYAUZaVBxvErNioe7PIx/G1j6HxKGsSRj28htBbZef8J7c1JXmGHmvff1nPzbyMIDkVaZ
iiqBEbP+GSv36nBGJHKIx2OVr5HQrE3YYvE1CZmObDbVFsMWrdW2sSqFvTZli5UnatNHvYY16fv7
uHhqjfsw1dYc2tqULVxLL5e9NMQYB0HtHFiGAhC6xOs2f7ituNc/VrfUT731IHltBheOJFYVVTTz
lgOvnhOZIVrTV/zmpQkEOnxO5ULWEGDLzxdEqsmpPhoYW1mA+BFQNtUc7QK1qpVL4dJIPtpZREJV
N0RjOF9EfxrQ4AVemZuA6i250/0atMjq/3Jgi2goROFAjRkM6qgoTZnio6BrcyJWMAcXb7sPA1tm
27pUJpIIEXWFLy0wDtKDlkJ1YiYX75yxOlZ3oZOsJmou7ciPRhexUCsT0YSzp2hocTKNwoOuTlA1
ksd55YJ71/t+9VYWjy4cU1xGNQPHKkH2DX3H40mg9fJ7CwttvD+31YwTeU8JoBtrcZBByqX1Zj67
8C0Lcn/YyICkiCAEIO97SxfH8sHQ4jCnBVRVihqGulDyVZXahbJ2HV1YHcAmQL+D7KGM5MryTHEe
MZT9mV2ET52e2RK9rQXIt9BXE62BRC+c30+2FudK01sVVdrZVvZI8xe1vDPY6uJceMZ8MrI4S0hw
0wGNQeDTcsHt5U0++POd9Dy8kxk11A4ddB67a0mc74emLKkT9TTsu47DqjGzwYLfJsO12PXdX98Q
HwaH8stnDyhP1aQpJcwMINZJnkrkc7/fcd/PHppXPhsIacgyxYCBaDAcK009g2iebtZOEtLge1Nr
U7a43M1xmETUwFRdX0uRYo/mpqdr4e2lhyYgQSC3mVWuTGnZ1oG6RVaVeQ6U8HFGMloztqz38s4P
A3lXvxRu6fQgumrQ+Z4+r6HcLrxoPhmfz/eHF40cEk2uLRgflIcsvJU1hBXymSlB3hzb9K+xFLy7
JbSHgi9oFiwz0Tf52VoXqqVe8IyhgwWswMAUdvyJtNvvV23RG/DVymKHdFpSlFkKKznwK54CdNMV
Ygzmzpl+vYBmpzM9QJ0UkLm1V8ICxPZP05ChgDiThua7JWYwNJkaW3LMbFm2Uw5iq8or0eNUH2U3
8bJACSL9RkHyvw+99GXA+y1azUZTdIhiGj8Gpeh4mil8QeWL5yKAWQvvr0VQHwICIMTx4GH+Mugm
mRlwKrO/TYuGwYcqBrEsbzQrWQELJu957kPNPGTgNTUgFFunAF3ZZZcDwqKxZoQ+HyhWJkClkjJ1
MnQdNUE9M4k6StvmYpcSQ5/uJCqzJ5IVDd7BY8kzEE83heKJMVIlr5CbPh/syogbWnsyb0HGueEo
k0eQnjTLrlbcTtdi+oLCeCvvJGUS2o01jdlkulVfZ10KidxyLH4yFTA9hCHQ5Gz0vgfv7BQCdVyn
MbGuhtKIeui+R7wEr9+kQ322pMIwPAgIUayKyPFIR+wEiTeWW0rQQ794S0CUEDroh7ueiPwELFTr
WIV2hihxF4wys3zohJsHK+91p8uSt47rwgMRLRDPVTv6RCBF3U/APstD9yRSA43kNXm0asuVq6IC
RQb9lWjdtpzy+1SmAd52WzyKroDoOnOtTmwt7p8hiuVGtR4k5niv1JCrbLmbFXHAmHEtEctJlGRf
avSQYyOP6mNt3UPKE89P+ZAlwgkJGA9GAYkd66UtQTpP8oBmid+Pg93woNFuk/hVr8i13AoUwx+4
kbqjJru93gGEFnVuPnQDelfAMzm1ZF/Tu7ykR6B4tn0E/FuTeVFbbVtuj/lJBv9Vw8e5QX8zgicW
lFydrEL25IVZ15V1YwKlRzGB5EFmg103vqKdZMkXrYwzsZXp3jIcpUIH2VVRXRPjUPU/uykFka4X
NtvJuBPiWaWdnQ/BkLhqfcyzYGhfo7RF24uTjL9F1dislN1xalD9daeROek0OmNnIhuYbFWwx9X3
dcKdDK6sT5AXkMBYID+wBO924z5RNzo9RB1k3tVDb76oUGprhDNpOzbspykgkHk3DhEYto24RpPi
3lI32pTbY9Zspn6yGbup4smewh+SBhguSB1ZvRuNTdJyPzb3zDqWer5R5LNoS58ANBZrlZ2MjsT3
1hBoSA2kFiCuwiXSuej5Nml+dOwmlkpnkAD+Y+1+YAezbgOpEo7ePbHht17iTelUwNSZ1UbwTWZu
W9Bzm7TAX3CEeWiN16w9EoMBhTXAkftD80pE4UVF643DSWe5V+vgxYj2lCJ1cwXcj6MVP0u+RzmH
ycdcfjWanYRqiLrp0yDEZZPuRsSngvus2ZL43Aw+ofu8xU/oVY1mD3YTZU4WX43dc5f9jtWgof4U
yy7lb338HE5Penc7jG9y7fRmZffswaxBt1+O2EwvGkB+01yEniZPa+4MJE/q9GgoAgXRexmo8m7b
4BCNiWSHrMOMlzaf0OYEbEYWbuK6djv41MpEfkX2EslwSnKtKImLY+1oHVJjHUh9DLBkgCLuMEZB
lDtWeU8jwBNSZ6Y7Y54eu8qAGqVmOBzQafGjV9wejkgDRR6FuzkZzXNe/5K0XTaazoT+lpiDQvxK
oieV7mWztDHzLMLd0jlTGRj0foDmdTLuRLXPx86W2SxSXjhtvjPhBrWrgREHqFgwx930xHRLXXEa
ZUSp/YXm1213qtXHVPhN0/iQDIWI9LGCJC9jQQY2e/DnJuWmj85Fek7pWzydReqp4ODBpAgOIS1x
IsTHgaHsbpJ+DxLAie2rgXC8ee2bI+H3pL6jUNSJ/V7aoFmthGwQpI0lR0b/rVFtKD9GUUDEgRd3
ihk7SNjYRXKYA2wLeP9ceR7yvQ5VQ7RUN75R+HEeiBDGoRSCSDk+6akTxRTQmmsulJsa7MqTCDL4
7XYjwlMMAXpLjk5M8lumKrbVoENiG6mPenUDt5JOSDDVQSVeB1rbLHsFnORXqXsGCjuTeRJAlFgV
eIThSjI08pThc1s2LmHTbqY7ItkVUItBiTJU3bym+psGftpsooD6ZYFWbjoLhGv0WUHvmiLdJxPW
JkR7UAYGFV75cnM0amqb8YPErzm7BQEuAi3DC+VjiZ74nh1HXQtypXYVhpa0usQXFUBLArEdp25j
wWmCbqnWIVakH/rhWMLlRUnv5gVwrAjammo7mpmrDoM9pidieSli1pQj+ZBO50nTT6F0ipvsNlNa
xORKcpWzBzmM9yQ03Qzz1QP8O+nUQSLLU+XC4foTCiDXtdrvCPhxOVbIiI3aMRTtpp8eFFySqkj9
uGenYWgdBuGzZHhqJbDhwV128GiqsjWHx3rmBKLpw0Ru4uFxpl4weOTpxomyF1VJHb2gT1b41rBt
XIlHo9gPUAXVCLdrfpRGNKHIV23H7UxH4iH9wU3IbllK+2jGNRQfSDV46mBRILP7Id02GkFimFTN
aJtMUR+UXsOrvp343iRU5LY6Jjctue2zbBdV0rVeGLZWdz9b0R0LCm4dARYfTR+Aoc2rnQ6J926S
bxOpP5nMPNdddU8E9c2u2lQifCZK+CYs+KmhizIXEsatk5IJ6yyjZ4X0uGTT8oTelz3+IeDFXf0C
jdCA9+EZwjq7mEm6W6nw9EOxQwqgo6pjggy0VvKrrJhvunEKvbyY4JqH+FBVk1231l61mre+DQMt
h3+LKdKlhVex+mXCvPYQmCaD8jjRcicr8aEju07JwT14pvIepLr3ssC8GEBxjjqKPCpWaAjfEknZ
x3qJ4GEKd3VzaKKTqDAF8UmSSrTNvzQ5deroR07vReklaHurMpe2dmtuAO9xaLcrDLQH1Y1TG14O
oEf7q1R6u8xe4fUs7WpSHvNfhG9NlaN4+ovKB6Y/lKBsiV4tA8N+AEreVisH2NymcKT8Zep8q/W5
hjcQyGus0SXatfpkNEDPp70zajfEvMWFV3aIVHZFf99ck+ialLdydE7GgP7Mn3vNiYgfFRNW8x4X
y5QFlr7nhm+NQZb5YC7O3JlGFKnNyKXGVTr5LZa+xhRqDstvZO2KA/59iwYKljznxh4NzBxAsGFf
mue43aHJINmoATE8qHbV1MX261qfAvJSFgA2MZxNm9c73VOgi5I74xPNbaOGyKitC0czb8PqyJDt
fkArXyp5E3zoaAu8kKN4kxU7Q/cm9EHJkFEEOVGRoPlLLT1E1bLm5fRGS+8nHU827qBfNkNWjMvX
TH0DBlpXvNTF+aMSPvUWUN5x8Lo6c2LNRUTvqDnQj78I2tYgMSb/4OV1brwU9b4KSzvuf5T1fT9k
6M54LbHP2Y2K9pfGi4npdT08Nu64qQWInEW2Bp9Ie/GjqTSfRBsTtbYywf7Bl+L/CsykTO9j1Tdi
YERKBC2edIQHKXvbYL/C9qVnTjseEnAiFSitji8xaKTl1jGaWyr8rr0aMtkGIC0ab+n0bLWbnuzT
5qkSkpMbvwp0bqR67rSoIepowzTi0C1iNAfGOMtoCzVC7ul0skmIyrOMYKrbN4ajtddU3fV56JIO
yeA2chEMI/Rr4mCQHU32q9S29kzz+6P+3DVQ1yNBVfht4kINrn/QC4+BywyabEBa2jIIU8UYzqfH
Lkxca3iui1ZzDSuziUltmqEFA5UaVb0zIT4ZmpWbxCki2dYrtBszk+DdVThUxGatn7evEiJlXKk8
66AoGKB/xtMVbSsZQUiOvJc31TnsfBXy67IXW/thCobHMbFlfiqRqZwOieo2KsdQTGR/vTBG88Dg
YhFUECJ1isPNK0HezHiH92liOmy0eaDv1Xqj127cuxneZANeRW4G9wjM1o3yzG/V9EpMLiRrueFa
5YNpbKo3afrZpY7cAXfv4MXJK1vt/fQeIWeOc47scA15AV8yvAqpEglq1vBqV1OGmOoIzJ0BhYfC
KYZrI/td5l4J4uPynFmb5Iz1YDgN0PnOyUOKNBEQZJ3PI3TwHHDH1PCE4J+GLp3pQPs7Qqg1nUKc
eUclEB6Cv3yQyCnrURR0SP4kcFWU1CEZjmIgP8tAGiogfyp+M46aXQvx0enU/uCgG6lgdjNOfqfv
9UOn3WBTW6B7yDchEPy/Q2hNdjadtrOYZ3LP5F/WZOugNEg8Fcxd5Vk0x1DeAr2sHaDLGIWeRu/S
BpeWzR8jPLTwCkXXHroWm50SBXFi90Ad6k88e9EQyOvsVFie2XoxCM7d7Br7MCoPdR9U6SYsHWEc
VXlPlW1nHfrxkOZumnux5ETFFnmSWLrCQemrm0F1Bm6npRv95uLJhMOCdLIRYNpx3wAuc9S5p2Ly
pLsiftTA2pGd8vAqQoPGTd7jsXViP6h4zuFynjnoxW/T5sSifVzu6gJXqT1aP1Q1aOlZTUEM7il4
5XEF9qaTtDcOqLnjGdXg1pFArKL6aXonk7kzFuq/+JtVeVeJoIFGuzYd4R3rN6XfFzdGcqSFHz3G
uhMWuxhUqsVVd11Cnzjf/z/Ozms3biVt1zf0E2AOpwzNDpJa2eGEsCWbOWde/X7of2OPRAlqzD6Z
AdbycnUVK3zhDTEPRHoSGyfrXWs+1iesu2VetsdxYrf7EpJQ4q4ND02x7/nPr9s/89++PEjCYeBe
b7y5fUx7arXXEXIv2rGdrtT0IZIflBAKkCPHf/jL5WOtcmU7ERaTvkVrYU5sTjyVStVTgn0q7nlo
aTJry1kN9qJ4K90E5ZV4GNKDWXw39N2Qe6Z8Y+ClcbU+auHstOljMqh22ehOV/3Saz/jHaTetOgc
cBERkb951XPIzot1zoyr9u8K9MknW1TsqSVS8GQAsRUdZq+dBSeRTpgw6RQqKMKN+5Q9lu8IB8Z+
VyPDImTYW+wl1Z0l1VkMb+FANHluA1n24bPZ+S8Tyc/eD0e3jK4jndOQ9Dxeh6X8KU/HekTd1VFL
pyBNJrl5TaqDCDS0O8mqGzwLklvCqL8dxKtOfeqoGhOtya4E8VV4lInKM/huT6bwp48Oy/i37J76
/kXtz9yz0s9WnmxtPjeVX3CQzM4Rjfu43s3VbTb5pvZTEN12+DWIN5n6R4WVGLI3neUp5DYtY7fT
6MN0Tv276Pwu54bZiZ0diq81f5dOwVUnwfam+/ZPlly1uGQex+eqQFuLC7brzkp2b2a4QZ9hkPnl
wkMMf06p90awV+LECYNvfbub6/uuuY64D+ZHKax3xfysV0/a+Cdun9L+xxA9CuPilMkpy68V4Uet
u0n7GIffEsG3sp+JuZdLaP/lozR4af1gcIOWkV2Yr+11Nb5OwqnM71UE5sNjJ3HWiAF6K3dmnpDa
76mgCC3+QYNribcWB6O1J/OPNd61wQ1+JUm2Vx+M2R00X8B+lA1sRp4WOln60ub02upvxdzY8r7h
iunNF115XsbMzpeTkLqztYs1v9ddtrBk/a6MvR6dG/Gq9ESNhNqb5NEun8UFB78bOX9SeIylhzJm
VX/oZEFzuU/bkwjAKV9cwQBtdNIXnOXPg7FTpkM43yXD8z87RYobs3zVjg+F1bspasiDE4cQJOfW
nvWjFuLCxCtOuhweknKfwAoS/mj0JPXmlFYna/EQMlH1K616Hm4SkxzqnCPsqBt3JmnqTNUgrg5N
48Ckw/ZotNVr63uNXO+vPL0JfCodXXmfc72zEDmmOfcq2hAjcix3Cwlueh2oO9TRwI74YQh5uPfi
xUlityfl8Ei6U175V5KDPvby4iA17vKQ8Jz87gizrgIcAblXVRdRJd3ckzEryV7L7H5xG4ubnzdO
dOXCW8ZTFb7UbWZX4inp1hdAq7j+2kM3+Mprw19YO0l+pr/k5YtThHtpOANSwdYwHa507JxkAMJ2
k0Bvd0hEtRs1u+p7P4nYxHYmPK4Rd/6z1/8EEKiS3VTfFL/G9li2jxnh2zjdDtSmLDdOCbZvTM2b
mt0KCaFMBiNNxm9SGJxB8stub+DeoId2/KsOH1us36dbylGlspeHmT//fTZNP5K/WfNt28e7EoO+
BStnSz+Ujcd7DrS5X3xVPwnd9yi915LdWrmKYcCS0HiDetAApZnF72y6VXnB1oKp+pqEgVPIVE5q
wDmqU8s+50Xud0n8Os6wam+Ubt/IXp9w2HnoXoqBm8hNc+w53eLn9IxhgC7brYVX947ilbqPvtVA
1hmJEDlSjwLc8NGN0XVFMXPyrX5Gd67bNayoXjuhjt28u4SubN2p1Vm4JRBqgIamnkJa1Bzj4lBR
LnrIZWIlrGYo6wmHVD6ZMF8jhyU0lMe+cMOfsykf9O66pxSqVM9x5Jsk8NaVSrEyk075FByG5qk9
yqPhCPXBPGkQXmBFyizzz1B6MJXZbsJzjedjRIWoFa6VqCFuvtEQ8557T0v2QuMo7f1s+Ul2q1tu
IiZ8bNwpC1648Ji2D2sdeAV+2Y3m6o1fBn41uKPZO9TimFMJRArlatPR5N30HITuFO2rxYtfhl61
CV8C+a4NrzN9lwcHtLuI73DxwLgl0+6K9JbiF+BCYl5KddppyDyp93L10MbYVDp9bg/GoUweh1/q
rUp2jkhUbA+iv0SHNjuVVF4dsn2dcDbez4lbGpQsbX20LQtElIPt6UjpNPJ7avp1eiOFPLY3S/Gd
Iqg1vC6ib9XPo+rIgiuXrh6v55IJxbU36TcxtmoNWutOID2PZFUU6+Zcs/NXwZKgqzzPrT8up7y5
FmTFWxaAuNTZDNQ3F2qlXELN/EOjiEd1nmvmbzf8TJZ9VN/2JJYcu+Av4MNY87o/GrKk4qtAQI3O
Q+Gv6W10MxLwPabEaUHnTBhP56oXGYkbEG/BYhR5SPv8UaIEZvYnEiopX+wY8oy8H7+xfaZq19fF
lamRMX0fyn0fkplzk5H2XZc5RSV//NkM9lK7sH71eyn1lnNivgjBYyz2NtV3O/2L6LnyYlVn7qY+
9bPa5ULVmuuhOgmjO6XPeeuJgz8InvqgJl4b4ZXk0h0ImzuJXGs8YFRhkA3egQQR8TSha23tZkwJ
moPKHjS8UT7Pmm8QoIV8hR1JaAFuRHvVp/tZeklrik6VQYqgIUI22lGkOjGiKwsV3UXBUStFBpjy
ZpWcZbL3ltwwDJ+nUmb75vbUR1S7pOKxH+K9UhE8yjPWPEazW4TOK9TkRkqm37Bw3bCfbkf+uQlZ
263j+le4tnwa2dL3aqsdrdT4TQ9ndPqOtdXGPvC1dHiKzcTwUO/Qd1qJHv+gxbLoinq+RA6i09Ih
Tpvcn5MmuS/DjKwAjW1KuRpew6GdFGJ+jmdhPhZdwn9l0T4pelIUOP/isWnG6HrRkvDcBiqpmZqq
88Kvj4v2oIjtQFUoCcadpiXoX4zlQRMHSvXhAzw/8ybNhr0c5rddVw1+KenyCRkLNiOOH1zowiMi
fW5pDdCpS8HtRtHTytkTsxrrsNlGHe6m0ZBZVkvzyeC8GEN0nPL4QTDkQ5Y3bqrwHMhU89ucfdmk
CAsIBWA/SvNtqO+zdJB3eZo85lLaXeULXiWi9KNX1KekbY+FEhya0rrr4bI76ULcm4yHSDdPsWj8
6ZQ1mkgbbZdHE0r4BuC7ThFe+nD4Gwvoiy1hTIneEo/WLPLvgy7fT1Pz0ltNtsutkSa1FZ5XjvI3
w6qz72qtF1dSREY5DoW5g1KW3Lc5D1GTBGRd46zvE/7gUySwK/R4HM9KVwmRW/V1/2jGqrS+E7QP
3XwWyxHyfpklL+UoxOHVGC6jccwVPVGfYVOUw/00SXwnibo9F5Mc8Gtn1K+khyLtp8Cf8LyF+C+I
lfQExCzrFSdT66a8TZuZ/CQY0zmEtmIOv2kR9Dz6goT+AyCW9NgYQSM6WZY2Mc7aGPg4YpKqv4cs
kclTpJbHyhIk7XdpKEJ/CsUyjnd5G1FZHQytokmyxO1VFw/Z9zjvrWm/dGIxH9AwtDJb0Qrwk2qp
pSI+rkVCP6VZQvIlMS3HY6vLQu+hxcM/n5FxHc84FrcFm3G9RwsJNraTSWkl8bIMfUUrJBhNP7ZY
J2KuwKDYH0+KdlzJqdlpDJtFzb1+bhoKk33ZhfrkLIpYrrl6UI3yrSJHxfgcFQVyEo5hTbl1brJp
QOtmYavsU2MO7k1UCeLfkOkm2ObTiLZrR7s2shOLdiaA5KlXcTutkBmQHETBmsnLLKVcwxAEZ/uJ
R6pKKbJElQgKj5rshCUyxY1syaWDEViFgMmcYKbkU4KSa9EPqYqL6X5E2KL5FhpqkCGdIVRta3pF
0DavZZNKeDfFODi4RdyN9T5PhvZlGbJ28ptCjf8MUjL8bYeYDiHYnrngkE1iQao1oBFxUCxBSBK7
E0yrpNiodEP7Ki2RMhyCTgqUV0NONcG1pkrAglKMqsQPe0vYdZNixIgKxiqiETL6E06GKs5IxN0Y
8U6dhKQ6wd5XcbUZhFI7NLpUoX2RhechhoK0M8wOVKM+EoWJI/Dqndmis5zDtbcoKMzs6GKHFKWx
OHNZDYFThywQdeo5QqdFZSd4RT5Mkb9041ycrG6Rk0dtwgxm1+SJzLPWJnK802O0MvIYoRu3nrXg
pyn20ms9arz8eVzI0y7LW3rwFR5Epj9FQVLtlU6s5XNRtOZR6Xi/p7mUnTKf4mOfx1ZyCuJUyD25
zkZaAXmH5/wiDAZxXhDLvVfpQQBoZBwJ4JNJnStvKOXApZgef68LJfxdKXM22ZYYxKUzhJkuv46F
2dW/qkqmUYCgeBk4SdgBkxUH/t+zhqXI7qw+mbMXS1kIrxc14U5Hklr4VRZc1RQYBPEeyZQYR+1G
0dBPibMIV7h6zBsg0SPyKlJe19/auc+GE8ofVFT1qZ1mv2RC+IyxAcvbXimWhKXt09Atlj4HsZDB
56mljvJtyM+AHp5JpCB9IGWdLXRVZ7lamFFoaRKhm/CCi/WXoFdaDBLbUUOKG0WJiApryb2IZ8Xw
XYyavHKrLAmO+lQq5JtNs9DrjLScCTUlHBIad90h1Yfmeopm6YYO16i6DYoKvTfVC4VdLa/Z12UC
6sBv83lu3LyRlsrJhnhW/GaxqONJXCDKLbI4Sbg35HZaXG1W40dNyHUir3qgqiz0TVHz6qhabset
qCUO8iCN4HBtVbMrt/na8q6s+Hsm0MOmuA70/FEWkEjxEYs4ymU0oLNa9ajxTyAxnpullikJtXNG
R9/o5sdikFw9TYU7Kwnmn2h6LDfAqLrgj9lasNzzSVEk3wjTSHS0SVMrd1YHqdtZBU/7Xi3UXr7T
MZkv7rTSnOra1TNtqfOjusya8CNsZnH624a8BucuVYKqsWmucZ7SXNdGeouW/ntSzHK6gulXr8l4
uGCzWiPXSUVEbcwarJuKQPUIAa+c9Fsrj+p8D0Up7n9q8PW1e71WYtHVcuwHvNVBffhuhH0bn9Bf
QQS9RTimZOcuo+RpvSGVbqYnyaM8pAblEpYTURS1I0ZYKivnsc6Ckow6n4Rw8kTZmkBEIi2yoknL
4E/XzVa5L3QR38IhLYcSQa+JMkUfiJnlyMiFkK3iDQIMdIgxlK4VzZrtrEMxyBMkOZu9BBl46k0K
3l17xRwpukrCkuAdEFmKtC/1Wpz2YRcgUVMn+XiXojyTHmclDmNvKo2l3AH/kCrQyDnX4qxYMbCG
ZAZkW/RjHs4n00w1dFB0/EIGdw4BSL52oZl3Cv4F/DlKFj0GDhRm5XoWrmCrr5sYonX8yrKG3S9T
T8LhtTGII/dFYsl5CfCvCOY/Y0Bba3SM2UgLzFuDSVx2uRCb6qGsF96nK1mZY+2lwfCpsotcro3Q
1dImCWuaNJHZ/ii0esDMWgIBNP6MhKp8xRhZXO6QCR7o/KRTUnlh1zWGOylF1yHmU8bis5ooyXQX
BjFlr7Q2lWRXYmM5u7Uh99YPGpMSGyMEwJTYZSnkFOMzLZntvAn02W1DnJ/IjXJlRtdf1ROwD0M7
ftfjwvom9hMlOktMLc1r2WYi/cesKh5G06roHIl4GVcKAJSyiKfZ0Y22CncF7GFoI/wCNE4NSRTR
Q1dofEmjkgX455h64fWaUf2uFkOU7XyclowORBZoLpLHw+wIqtaRQnaNlR7GaBxaXw0WqtHdjMqW
WxRK250UhGiK+65WUuuQIYxu2knCub/CPXfuvCCaZIxDkFbC8WJOB9Nd9CzJPHYjzTpAWwLKlUZt
LseoFUfLE6aoBzJqrXJZQ5RPwxXo2ELzzRklHg/w/oQ5XtdNSHjPNWWfJQbFda6FMqn3o1nWwkO1
pKrpmMWIyH+e4JpL+76zpJ5EXW+OcjCy8wFZGs5sDhFNqaQQnnozGpiDOFj976IVynC3ZNRzqzBq
6LqLS+uGaMXNZGrJGgBw553jplHCv63UByOxkAEw2A1SNJt2gtQLhSejHFS6i6mN8a6xyjbsrwxl
7AVKIQViPaPXxlMnyV4bJu34aoiLoLV31rwEk3QFhxcxumGpxtgV0IMIz7EcYnAhDY053ukJys1P
ZYf+F43hUZfYMaHYPfRdMSn3bRcbSAeiBUIrLg0TcjlT16v80US/DbcriyDzPlWz0fwmL61xl1Sa
cGPkSAESM8xScr1ESVW9VBaKjDRW4Ve6sKXsDHG+4r4yZdjN9lwRTIW7sGwwLuu7Sk29fkJV0RMx
GR3cZJEL9WBywNojMkZScGAbz8FpFhAzB3QemnFGWWEOMrxO5wn3OB6B1l+qJJDOlZh2wrk3pgEN
f1URKrsaJfW+wtT2dSYnmwEXqH8TeXxY5kRzorgD9S1T9SDw2mU94ux7uFR4qPZ1GBr7PinRB8vK
UQL9Etfd3yglltyV89DTA0+DWvf6MIpINKNJUL+P3DDpHgbwUl6TbRmNv/Ri3Lll2LBtNCXqOg9a
QLQcSlNr9H0+S5SEez3uCrI8Q7mdBbTATmAa6ftOS0W4JPCZ1VNsZrpxJZldChxoNFQEPcKBhNsi
1lUOvZjSSbUsc5o9qHINBSyJX2uzudXKsRLCacpwavMyGlVCu7lNgKHFrSY3B7HvDZIYDmjjSlOU
9nz0VvvRDrUq+wiGaeZPOc8qBezbnBaUhTuElXyA0qLlNmY7VYQDUlYcCaGseG/lic5zhpxYWntz
HqeRPaXZrP0m+mfqgtaDlVk4fqTmaZoV80QhNlP1ed+r+UQAG3RC3PmVNvdW5qT1IlPeX5aoeamy
Nsl/TqBumvs2rJYeRf6kjLvHVJdqytHkCLrwvR+EbnhQTIW/BkuQURieCkuvqCpKjdJT7hT1Qj+Y
kVQEzlAEpnVMLTSx3GqwKC0miO8v51mQxX5XZj1iHzhvJMP93FZJ+cDGq2pfziDWPsra0oXfZiBk
2XWDpKFGyq5RExt1swUDIosT6c//VMRmQbq2FtZbffaY+BwczLk2rxqRP+qbqGTJd//DQx80DbUI
m51dYwrR6JzcfMyzzhnUXLGcOK70wY65YAX3Ahx4RWm/R8MCh8XIROeexWJki4aNMdAb0wwK9PDd
9CmFr1baK2EwxtXrUXbTHbWS/58h0Wsy0GZCJ3+r8JNNM+zdlaqVATfe6Zgm+YIT7BYHoZE72hZ/
LgGPPyJ+meN/BtzK/XCrkq5UDAiwNEwNpx6E/5ZSggSrick0Ti2oc6ImuWEtYNrUKvqKCkwMg4K+
CqWPAnWR9TORTSw8QHzqBepfqnSD2UlIqbGQmx+9lqfL7sLyrjDxD1/0Pz9lK67QZ0trjRE/RTzG
+/InAG9b81cJ78rX778ea4uPZ9aokSLevXoJobCxmXVSikpRc8xs+kNlVR1h991YUeELgnIY6+Ao
m5dkq7Z0l/8dkQtQB72N5O2G7jJWUyIQWaE3lHWuBZRhFq8XAEXKs77Ul1byk7PB9P4z2IbvAnxa
ESeJwWgvXAW+PAFTD+h+924Nso/Gx0VR0k926rsRNwu6qGA6KWsA+KiGq6IDKjj+t/wqDfYdZneQ
Kcz1k0mbFYyTudSsOAFh2hrGQUnT/Ip7vrnAwdt+p3UU9F4wnsFVAX2xDch+nJSpz4oecY9F+hnM
v2LxeySnpBiQ8Ghxfr0Nt0yU7WArKeYNTUMuJXJWi8FGutUx5c6QMtlIL/HrYT7wxrbjbJau60wy
9ZlxBllwWhlEsUh+PyLfDtaB8rWo3yPU5kfdeGknXprhdidWpTQblJbtqPWE8+qpl7irVBF4DPNB
ckKHHuJZvCTA8Y9r9/YqYcKYHHCjyQjE6R/c4IKiauq+Bmuw6qSto4IOWPZAUqMG0yLVhea/noPg
cXDEnezq6mGFKx0uSQit3++rn7H5voqRRomYjgGd3xaWcmEGr6LRib5apJIbBpLhX/jQnyw33CyT
ajtPlPnBS0Ykn9CEjHm3nvJdj+D6YOVb80plNty6VvMSfcf7CCDj64G3pwZ9IuRBZNUUUWVFbHlz
/ClgxA1/AjCImT9MWfAoDs0fI3LGrji0ytPXg31gk/4bDS4OTivwjii0vj82uQVIv2kRaE2uzH++
nr0PlfR1OM67aN844ukyBWh7v22HXP/9m5MqqOYYhTFDBu3kNNSv5Eq68BR/OoQJrUfD6ItvuDmk
s6VWWpYsmMdnIE0WXQWtVj58vXTbd2+dBiaCqwEViwRj6/00VG1RU6HqVLvjiBCjZdZxlPNdOtAH
JjyYnGAs7nPNujC17TnYDrtZvQ7Ma5YPlPEWcNVCMP+oO50y7Gwqtkgj71Kc9tlKqpiUyzrmmpgb
bGY5VyLB/Doc/Iu1wYA6EwrzuT/QnGZAf3ZpsF/0tf501NX3FV803K23YldjPqRDN5WMShN6lE6B
/vr1x/ugw/ZvGd+MsLlOWgpE2ihWqo3SMvYqvyUxgl0fgdwOE8Nd8pzMKel/NUF0E8rt1dIqB0U4
dDCGxvjCGn/6Rd/8lM1mHTotQdGaycKtBgB6W3c/LA2KknlJrn8bFP6bM4ec64WYm4Pxfse2VYxE
eM+3DHN39PIbmWLEdX4yHgIfNs2xeQScRD/UpdJ9EK672qlaO6f45ES/ZpdqcyBhjgm73L3sg7tx
0MCHc3WDh+Epotq/KiBufluakQQ3QqDY+V/lxTzOP/W/xncEvT3Zm/9EL9Ketps3/QUWmd2DOa9u
qMV4YIXZfpEXePOFS3h7+fNzsB5F/Uw1NBinW0Z1t8xT1A2AuYu2+Y0YsNuPJJC5ql4QDfgQTmwH
2jzqZRCYkpEyUFdD4k+TY6lY56RQHsyoOeW6taf7CwaqtvD8kS4Zkn52Ct5Nc/PWhGsvsYSNjP3x
6KEP5AMLCv+g9oYRIWXw1LFc4/Hrk/fJ0X4zJPXC95swIEuifcSQjXwba99a4ZJJ7sf3E4tMPCVR
/FVQglG2N1asqwHK7qtgJuVF4AkDFM0I1EMpIfsGu+br+XzcKTKCqzzUKukz9kKbjbuEkZSY8DJx
RRD3YZrutS6xNQrk//0wHA4c5UwKP3Ch3y9b3jRkjLRagdf4Rt7uAvm3GEXu14N8sh/WGoCCjw3b
HxeVzWR47KLekgfNXhp4VUAOfvR6e6ppYQr5UpzUVM5cCf6TNcjf4tGi5J+9LGV8W8XJ39Kafn39
cz5ejO9/jfx+zl2HNbdiwrOYAEOmxmQD0djJAywPGGBfD/WBEa2Tdbyd+WbXTLGmNxT0WF8AaD5I
W2cV5lQw5VXd8pD8UpzcDS/at3w8DPI/B2I4yLKJIMrmq9apUPS1VjHDAQe9tmweDdm8pDfwyTIC
MSF616nsEMNvPiqsZFquHQciTbWTPBiwBGAATNFZmC9p/Xw2FK6fEuaVEsXgbeyqTrqlNFjY0sYS
IRJOjlK+dMOVFF8Qj/x4xgmQdVGRCcF4yz6chq4ItCzUVFrR1XHoKFkFkkx/tAdTH5MCLTkw5Qs7
ZF2mtwnIOhy0cQnOOl9L3saUnUaXPRwUxlS/z8JzZT4nBSgr4WpSPJNO+hzhWtGWO2X88fXIHzeJ
srrMUe3AFpuMffP9En1WuyJVVVsJ6MrCiytsWROmC/OTP1nTf2HBWpJDJnW7Fw2hU8vWmlXb7VwQ
9wcUD+Dhhntt14B7sc2D4mtH8zv96v5Kc+aDeqpvcxd7ZfRiXy/IPa/7frPWiqjg7ro6w/E/m9PY
JOI4LjK/ZapgtcgF9MUebCwN9dIZZ5DlY5/sR6OG9xnq/60qHx+ajWXRzCIqWet576+dNgyVqDJr
EjC4m0L3K+gevv6gH/Qs/o2gitiba6ICvHd9U95kQFOnVTlsOTyZege1AGjYcuQAFnaSnelCE6vd
Gh8JV9zhloWd9KVU+l95Z7u83Af/b/z1GL8Zf8SdN5VTZqj0tMAc+gPFwdit+udFtEsznKMsf7Wo
i13rUF+o03w2OBcR0jt8YDbzdp912L+amLASc9BibOx4v5qvdydz9KcTDiD73pUcGAEPgrCHrfT1
yn98rHnbJENlS2H08cFukHboqIaJJtvKjPTK2eifzEtiwx+vQK49MH1kn8yPDbRZ26ytjBSAgF2o
YHUttrB+lNvm2KnJhdf605GQr5BX5R/9gxtB1ydRLYmMlC6ak1jVASwSshk/a125IKD8SVygrMuG
zOs/hSFxs2FlTHyGJlxYtwfRwVNHshP8WGHkuDnyATa6Ae4l2aRPPhV6zTLqw1gHE8ltbr2aczkN
Aw+9GML4lASMZh5FnFK/3hCfrOG7UeT3X8scCbP1ilFAUfwwxHlXQ20a9My16It9PdSlCW3uNNRG
ptwMGUqbLYiXja3Jv2Qh978e5ePNCZyNU0UYjREh7rnvJ4QoiZoLVi5D5zvOxTESr8Z0OmgT2Vty
Vqrrufnvl3AdkRcfLRVTI595PyIZspzmSybzFiNOrRvXjZH46nIPauLChv+gHaPTZyCwx4GYJEH5
UBor5DRLeoJQavHRYwZn4HvwZJ27Q+uUjtTfmi4Mz90sAGK2aSPddP6l2tzHp/jdDzA2yUtWYHhD
Sw6Yw6L4GQrxIvIlX3/ADzLVm0kam/WUC2MWs3WSrYf9kbFbdbHpFRk+nWrvonTYxyoWRsDIKukW
J5sy7+a6aijdx7oEty/N/+rNLXeHkxZPIEFdCWQQndRL0/t44tYvaJLh4xTJJ9y8roUg4kXfSYCV
kTIBmbZvUYIQRwKb+FQg7BGvQd2Nrhd/DO3OyOAL9/EjBkpU2OC3WtKF8yKtx+79W2hwXdOERBCI
cuG28ACSaGi7BUCg6is7Cy80lFp2lrOWF3Qw+qgVXDQB+GwJFEweKKxzuxlbGxn2zoAe3Eq1Ncrf
C8XDsG9elwFMIi35C7vp463DVwU1YNDnIXj89xq/feqtoZ1TDdBm8KQekc4SHErYnnwWrk07/DH5
FHNq++Ibf2nUTVXDwB25lwxGlf3JpeW619AbIJeabzV/7VSo3xKIuBebyh8X1iQVV/meIOc+xlWt
lo1VGzKs6utHa8AFHWyoXZ2HfeNNHojYDnnqyBavLn/Tj/fu+6HXn/ZmnbPCNAvcw9ahu4O01w9r
/bzy20vR08ftaorowdJh1rG5/CBbiCqiFEvSunf8cE9knriWo58ZynGK60vX3WeTejvYZlLoXKgF
VbL/O6lT7GOnhVPtpWE+iYfXSbFNcWLE7H1bQ8F3JGyjgXFmZ9kVV/Lf6kd5F+10F9lyt/N7oD6H
zgHFgois9/UB+XyK/xl6EwC0tCbzESmtf+uZHmN/xCuYnu7h62E+PhzvZ7h5/HsdhYtCZRgT3Z6h
PKVtc+mkXxpi/fdvdmDVpCMMA4YYdsoucuYn4nsdE1oAW465G67H3/KlcPqTB/n9tDbRBhyHTOln
xqw9aTfcpjD35sN6wYDcd2Q3u8noIaUP0xNdy/Y2f7gkwv3pnBXwB/hbS4q+rfVN1ZjHybLOGf7F
LN2m09+vv9vHi4wJvhlgs6iZ0UpTuk5waoW7Zir2DY54Aej+r4f5JMB+P85mIfVCicZEZ5z0ebXQ
hQl9XPVcl7Wr66g7mLcXLpJLK7c52knawBT8NzGFGB4wAwTJC3NaX/L3L+v7OW1e+rrIx3ZRmNN6
VYnX8R22oqhTUGL+302ZeMKPAKZs64yGTdH06+E/PdhvvtzmCdJLDB6zgNH7uYAmEF3lxbNMSlZC
kJSUO6Vjt/78eshP1tTUNAo1+opo+gijAj+NJeG02JZxHSPsIcOU+XqET7bjuxE2Xy2d8JQAogmJ
Lw2xNwasv2sS1TwV8qg/fD3U+ldtvh7ZKyUYWtDUvbb5l4SenmgI7WKHKqxAM3by+rqDWjBIl57t
z5bt7UibKzhrljHRkg5CcPWaKg+WeaFY+EmPm0TozVS2l+9IiGRGDNC4wkO4L1ysCcRDssud2h1d
OG+TjdK1fmH/f76AXEt8E26mbZ1Dm80AlU8WMKhfQQyiwwKgVPkjxdWFTfHJTkcxlE4KnSqVaW7u
jhWwAi1oVVqadMjOytMkBncGTFOo1dqT3A+U76LO1cf88estoqxf5sMekQzTwHkBr75t6icGag+U
vWLDIyQIycbC/GN+Gg7FYbXYoZHIS0B79ZpCwW50lWfzJO8FXz0Xp+iZBGP117o3XPF06Tr95OYx
DXymZJXCN6dxsyLZEs86kuILXuypsBcLs3rIEQt7mbWuOEcROFN0WYrF+Xo5PvvgKLaKdJ1W/8pt
nTakoAasM+KtsPTuzpKE+mZpx+G6MkWYz+PqYvv1gOsVtl1+ZJ8VlVyKXbaVsB46qxpDEdHRWLOQ
1ID9aqEmZMCv0HdAjm8gZ+y+HvGzhSVtI/UWSV4w8uIXvYkxQl2colBkT+fJDD59iYxTN4ndTVuo
4t9IUcerRqZf/P8xKB0pZmhRX9g+8kOO2bKs94stDWhTIYnYqKceiR8V+mdK+evr0T69Lcw3w63X
1Zs5ojQmiEPJcKtw/OLiUCz/M0lDBmItxyY/s6fo+tJl8dnFbrKypoLRgwXC/P2gcBa1WoJDhfjB
iKJfbdjh2A++OqAW8PX8Pt2lb0Za//2b6XWL9n9IO7PmxpEkW/+VsX5HX+zLtel+IAiSonallNsL
TJWpxL7v+PX3g7qnkwRhwlRds0qzkmlxRoRHhIf78XPkLpexNPFB5XLvjNT0mvh73D1+bOg9ap+7
J1KuoDU5/qwLpt8g0LS8iTkdzNvic3AonOguCyishTvLmWoJwtEipxHYCv1R73nuNT7vpYvl9APM
VrIEPB/o0/EUwhznIVXd6SuTuZDMJkF5MsbZuqlKx/5LMGF8gpJD+Ro9wVJmCw50jOoWFmWnfuTF
65SrmahFNz21PFtHxMx89312661EuB/v2mv5W73ZwJPDE03Y0hu5FlItOempyVlA50djkwk5g43h
FRCgk6u1FI7xnx/7zerIZpGblSveGBeY6ZA3gDPHjo5gVgSntc2NuwkP+TG/XQWkL12ikxwAxT3q
ApTYz7dFlNICFU9jK+XiW0NW2zOqz4WR/KA5b+dCehybCdyla1TtS0e4NRXc2fMKdcVZaOI1gMO7
yUVzX3C87AX56kct/Rwm8rUHMj5YU729QHPqJIVPDc72RJ6OY9IMGGx3BSgC39aPumlbPzSgjf62
2DZf3XvrV62TQO2+Co/JT8oLqwjnpTPo9EPMdo0SjEMd9XwIf9AOeu1v/eEKCq/CWKlbLC7qyezO
9kjrgajopsGSSr1Jd8m+mXRMV99SS683JpX2bHKoYOTm+Yt2DIMqTt/tSLC1OQWA+8im12WvvGov
Ljx59p9tZ/jXOv42KZ/7a9CUuTsIcEVaKhSQwyGM5JVrd3kfnoxq5ptSn9SmUjGq6SJUfKd8bh+U
a2p1mximZOiDoKK1ofbdruz/yQUv7o0TuzMXpfMUZtLp3ph6F8TMjj9ZT96eXrtdfhde+w58YUW2
YlRedpXf8zlzSa/RgjIsMaruByiqLLt6Up0WcsE3DRIDyrIQtWWb+g7SxymhMpVlY3vY57f6tXwj
PBbP/XdoGtaWYG0qZg4sV4NrkSCePlVxNxXA3324/pzfKZ/hD0DoZQ3fvrw1f8/D7IynFhf2kYFf
NcKX1LiVjfYmalonDMqVGV9IvE8n0W9Ls2O+GWhl7iYPdm/1Y3QdHC1HvlIe5a/lprbjW1KpK361
tsSzI97Uu0yJ6e5CrtD9DtnyPjqMV+Cs4dlzoGS9UW6zG+mXcIQHyttaPz+2vmicYq0mqWQ6Sd2e
71cAHlC5JBhv28zfpYomH+g7fPa68Sloyz86i06wqrov/HrlDJSnbXqxnabnAbhPUhNz3Iqv9CQe
gW9xCMJEYef3/j1UkAfIE2AqSr76d+I22gpb4MPQPh0AQN1rzzD3rSWcFpCOrPfJ55it94jGgiwb
fA51D/snalYUenYQQuz9lREvPVJODc3WGe4HuYlEDI1+BwGNNz71DZigSEKuaBSFg1ysSYQsH5W/
x6bP6oJokzd+Ms1x+zV7rX/GW0gk7NLRvktH7RheR7v4VlxDjk4n/AfrevEWM+W0CWRslry1J/16
z9Gvqp2wj53uoFx97L7Lu/VkhLP7ZpQz2SQEmio6HrkgwtzMVq/gh+227kZ7CVZjhGWLCIVMxV4R
dpLZ9aOPidsFMRahuNpOfSeFnd0mdF9Mkr35y1rOYKHuSiTP24taNp15F50QbaQEupHHI30u0i5/
UA6wgIn341HfkaYY1k6/hZPdAvLMYUB+zbjoFRzCCuwftDXsyn7rHqF3mA4iwe5RSOyeE8gvj66z
soaLNulpIUNpgZmbe0zeSFVUT/mCdhc9SZs/egTlelQhHY3aCo0sK7fXwnOBxPxvczOX0eiMTpOU
fEielI+W1x0a920U1hRvpYV9cGZm5icqaGIf8QEetI20SVzIRXXUQLLb3tyJ4p3ffzOMrzGCChKm
I2tNb3LhvpyqDzS+c7RaF1k+169i2qbxGgk1kxStJa0obV0CsgJv5sr6LY506keiJKFJlOzP75A8
iyQjnURm5D3JHUc6GE5yA1Uw0cifF8MiwKSt5T/G5lCHSgq5njk8N2wVl4kjWxBWAO417dvHw1r0
yhND85tR7gIDbDPHdRU6CETADLWy2RYd8cTCzBHHtjS6KsICNE2wgHSwPF+P3qf/v2HM3LDz1CGF
rGnYdHCO6xKk4CtH8FI+hRWZLnHGcolLtII4U7yYYQS/ZHQ8PAdO3Di6GYQH/Zd2SPYwARA6GduY
9xwM0IMdykcxQ2A8PjaHjwf7nnObXT5nn2V2mQ+96mvaNKUGUDB5m0PKu1W7bbuDre1ogCAN83tV
201a0NMHG39lKLKgZWW3v+rPHm3s6EVAd3oXvzYt4V60W28pWV7139M12y16O3hDOS2IXyCPQpKp
ov5JP9PKrlx23/+YUWdXPwRfERJ/zEQB57+fvVnD68dzvWjAIGSkME5u4j32OEnY+bIBLjkJRshe
6E4KkuCL32crwcTiKXZiY/bOmIj+wjzCxiB1NxCOObWUvPP51tAafDycNVOzB4aRwUNmVpgStOSL
rtNcmUR7z/zllt2Pjy2tTdzMR8OmGGJTxhLEcrdZEN3V/VpQO/2Ji21wMm8zH4OoftCbAhMdZWFV
rJwa8iAtqnYtVIqFDGObtLLzlnINICItGZYULh76qs8vATM2aqjDcGsN6YhND9YksdNr+V7faEeI
nh6NhzUk5lJ0e2Zy5h2AlXuVp9pA3CDT37KLdzTAb/T7+E4G5iJulRffWc0CLPnJ6ThnfpLWVhuI
k1GaCT4DhHOjA1BhanYkjB+bxKYHlw5E2jJWsRpLSd2z8c4cp63jprTaabyqU16lu/YQ3EBwczep
4+V3+WdQ8QRM4Uu52mMwHRZzfzod9MyfeMQFiRRjOQqS77TKwYIdwhtH+dXJqhgSoPINNu+vgk5V
bfwL9asJV6lr8NipoLNmN5hSBRYEhRj3qtJuKPMGI5pPwr2wVhlYDLVPLU079+RIMyR4e8wALjgN
ZR6/SW/KEQi8dyNC6duhDA7LN2TorTRuE8lY20BL98Kp8dkGGgt0xxIT4260EbWd+qt4Qg3rkH6R
f8jePn2VHKh2/kKnD1C/k8md7SF/TLvBmrZtH0xcxY8t5MAfH3dLDyYLCzBxWJqlsY7ns2r2aHAE
HiZ0ufsuZPVOqZIrXYREP6bcWqtbCGSOeWTuwyD6FIeMEbYsG4qOP99AwVg10IYW/Q3TOXX+QVKz
7OB5g0J99LRvadBejWL48lcGS+cEGRWibtz13Ab7RBQblcFC3ez0N+3VBEnn/UtB3/gsH9YO+mWX
PbE3OxP0Ua7o/cFeeNW85jvYtAHnjJ9hQF4lAFjoRXuHhVoqhCo8fOd13URRGupp2Jrehs1T9tje
R1AtAPTjtS19lm7j7/nL2oG7eN4atDH+2+jMQXvRH0FiYLSPMnQZ4m2R3rveH2a3BkmdZurijDsx
NFs5aLTcsPQImODiPMqgNN2g2475MZSfEzm1tWGFhWTxgQjK9j8jmy2dFZklrV0YFIz0uYRNd4Bk
3pKOI2IqWrwvodOymtdCGiBotg5Wdb/iqktxyKn92XZISjGI5Wk5+3sCcgdE8yPCog9ExXZ4CJ10
v4aKW76wf494zv7jhzWdR+G7A7l7tE5evMeNYNebbynd0+YuvV1trFneHyZUrXSI0MatzQ6fXBXM
GDqn4R3slR2n+sdU+FQP650hS5lEWgxVrJFNnTJE53vfgGivRWQT9uU9FPNcz9WuuJosRX/pSD2x
JJ9bKkrJ8mBRQn/sFokEZdfsoxekhGzj0XvIHv5aVfdsaLM7WChoMhymlVP3naPa4dcpJ4Ssxia/
myKtCDVc+WnFPxc35MkgZ7dxZ6qBGObYDIaN0Wzyq3znOebP+tgf3ZvehsLQmYhdBg5Vfe0YXzx1
TmzP3EYSa61IpqUUeQ3+9Gnl3ysHd9t98+/0r9Ck83h16rtot5rtmyby4hQ6MTw77hiuW1cBhuvp
5WqnyCXS79vT0aTZ7Vv1xd9/PMvTqfaRvdmpN9RqbfnTQBugAY3xJU3g5TKSTQnJZ9KuId6mHfCR
tdmRl/qKBOgJa+FV8pQ47tWPZhs/wQ+02qa15jyzww20jK/FKZaq8kmNawjT0YwyCidUh30HXXvn
Rlcfz+Ty6WaCtIJibeohmW3/VMqsMNYI4ETEJ1QHVc0bTjhHpl0FoQ98Jthon6GT+9at4Z0XTUMp
QPcvwEg67marGEdj2kI5g1TGFhlRuo14ujrcYDQtFiqNM2Ti6gzSBOvw8ZiXZlnlrcfrn+5purvO
zyHgfRJaAbDvmyX3JqIZSqpte8u/60GdBAhz6O5KB+608eYeZEDZRQuuTLPOHNpnClHch61GfFWn
KRplCXX0TQhF8YvZyIa5/Xh8S1ckTD1whZELv+whS7xWsnI4ZzejLCCz4bnXfoRczcdGFgNkU4HM
jUwtXVZzkJUrV3GgB6yeeES6FL0NmI7eQdbar+bK/bJev12aRBBdtPpoqkL75GzZEMhojFxGJsAs
XEcdCXNi9BuDNWKXpUOUnTDdhBDVEQ+fe0frV7KA9ia73UI3XX1uzechquAtXomkloYDylChVUwC
ITd/YFRCrHq6BYVtniKQrpnJVZLnn5RhLbi/HA+FGJFOQl4zdJ3OKz/A73IYYbETujpqak3+7KZe
+9ArnfpqZOluxS0uD0vMwcNALVoEvzHHbQ6uS8eiizIpHOg2OLW9cmc9TnwPvmPaH9u69HNMQQhH
uYC2Oxg2zldK8pRIggsUU754GGIFgUPhjz9tQiYbCebYVGX8bnajVpnWuv2I7q5fjlf+MB7rsl05
jRbWBxM4Nmyhug5q6nwUMg0XetvCQODKZJw9A5pqESGgSofrGnrq+M9PGr42hXqkvSlczXZRiHxH
YiYItQdFc2V2+gNcmvXK2XB5PQNF4ACiQm8xqvkWKqOkThtIf+Bf+kNsH6MY0R7d3Irty5j+hQWa
+vFwNl3GG2az18BPa+kFLCaK+ssafhX9mpMtpAgZzImFWUCXy+UgJSkWpvdjCn/AbkQgmbOugqxP
RGHOctYb4Bai8nOrM8fLNKnJ04mdhcrXYyYfkia/npSJ4houocg9iikQovITYoMfO/zqcCd3Pckm
RUZSuzwJUNyk8clUdi59wPtoP8VyKPQh26S9wUSymhG4PA3PxzuLBWSlbiol/PcsDzSVyOCE/mUW
aJTyGfVcOInXI65FVz1Z3SlWOBlumg8a8iuIS2ZectO2Ldq5CQqXg5OhbqDk+gpr2MLzmXFOFJ66
qtAfO99+pWD4HvwxaDm+46FhnTQ3EeTAFkCDQVxtyFvIfpzbk8/Hp49jbxRe08OyaKtHedIuHfVj
ae5+TLVxD8r5jZ/d5Aa0c2s5kPfk+XnUc257tjerKDAjS8c2RNi7zrxGia8lvf5TRM4OeSoHKZap
oDV1k1rxoQfaTCs4mpwVV69dUWYy6NFe+1TLDn6yArP9rMZmJfQGKzA5eIl8l/lQ6lfSez+m5Izm
Q6C//i/MToP9aDJmGzqF2BwKbiZjomGTEJSP7MCZeux7B8pzA0juOuBt4S4+c7bZXk7LPHdrk6HG
V8EBITLPAWxyVez6t9ReOyeXrjHAF1OGUjJkWrHPHS1UpVqWy4zFjuRgG6Eu1Wwss5L3ddHEN16L
GtDKSTW57mxGFYi1CAYlKFAutlIRwFQkJYiolruJdC8ljeh/QZBh3+7XnXlp42KNrcuzQeG/+QHV
ySPsaOjZhKb31nrmYxCWtpQq6DaaqPciutnm0U+PyHsrC7m2jQTxeUAn8ONBLxyTNGdqvJXoEboE
LWQZRDBaHwKIEtBxz0tf3OYJpDMo+dQr87tkigYooDsqLObiHOmmNNpQKSi20UefmaiqJC+65L8A
+FlLcC8cwXCu/DY0O4Irwl/TdTGkQe5iVJ5dmc1NiyZvpXW2bKQrwcnCs9OamnyIvUX+XQbEUttV
Q+vRpvbdsjaoRpYP0fV4EB/cTxT4kVuJfvJiOqpPHy/d0sGjEElq731UMDHNjsM8btI8CwNCFZLs
wgaOoujB302JSzBfb4NxXL/dFjalAiYKdh7if/WC+bMdIxrkZKHbtEJ7L0dQbkcmauDa8JJXvboS
yC6E49PgYHGdGsXww/MTIM0CYdIwI35NRQgXEa8Mqy74C17Je5PGJYDh8kW8VypSUaYSKktaqj0r
TXJUWmVTJSugxyXfx8REV6mbNL/NDrM0kMwYuoluk9flRm5p6ekQhdXjx49dYsXMHBU0UmOKg5LB
NBEy9+KmFHu7QOz8YyvT/pmfkyeDmVOg9EEOJWqAlb78GlWfhUq9s4Ia6M6TF3zpVtM6Sz6nK5xP
ZB4M3GE2dwg4ul7WaN1G8OEZLIVNjyphG2d7LocVZ1jyOIp0NEPxnqFJcGZKS6pYKUuCRtc0oehB
RVGxth9P3tISnZiYJ//RktI7XcSEJaBFG93y2NhA0rP72MrKQOZJuA75s8aoCQ58E5S4lO8bTVgL
7C+r4ZZyOpLpOj2JdD1eoHHZMhI0vPZq034fxfSeBsN9Xuk7M+Lc1evqh9HlV3WerRhf8olT27Oj
b2z0srGQKoFY8Bjh6IJS2iUhfaq0KzO5eLpbcJG95zPpqpzd02WRlkUNFzYULVpsSzvVTg7StWB3
JIp/6D+q5+Le21nPf2X9fhudXWF6qaVCmBBoub2FWPEBnpiVw3UpkCeXBxMVjaLv99f58jWd1icG
Ao0b8bHeKl/jhwrFrk3pQw65MX9GN71Dh66O4Ilkr1LBLLjnme2Z6zTQCI19OtlG0ybtX7NhDfi5
tGxnJmYeIkOyVbYZJiY0Zr9F0nkShrBs91P/ywTr9ggq89Ofb8+wzoxO4z7ZElLjC5KeTDEd8kS+
SsGmetIrpNrElbt/cQI5DMmJwCN2kUaSAxd5QJMQB+XBbaffAH9dOeSXJ/DExLQFT8aCWC1wBQ0T
9RbWl4fg2v8xIYvSQ7cbtskP6a27/itPKWLR38Oa7bVIgwO78iOSFNpXpPFea6986wX5dhiz60EH
h0L9x0fbQanu+izdZ/pLJ5fIfwvOn95+fA7oe3Se1ZcptFAwymTIGLtk/bCIT+P228cGpotkdoWe
GZg5ilCPeasPkwGksOBD3kQtUO8kuMrEaqvUSN7Wv0x1DSq25DWIck0QVajELliK3aiOo7pBn67z
YQVEEtr9802oPGkMCncKnMtTunZ2g+Z+FZltDkVx5qI60VE5oJzm/TFqqb/ioBeDwRLZbo3nmko/
+HvL2Il/NqgCUtmqUZtuErQS5RzFb9d8/nidLtNm8CeQ3OS1AnEAJHqzY8SwyDzrZgaMJVI/hZpg
y8WvVpRzW0cRu+8Upxs6ahU88n1lu2J7+ttnToJtKi4kcSGTEvV5NCLlRopyKWLlnbpTj6pD2Xdb
Dtvuh7kpN+nR22VfPrZ4EdgBKwO2Bk+1MsEX5wZFD4UwLyy0jR++Btp3Q7gt/LfBMyaJxE1hrgSr
F3sAG6YGGRghMQ1B8zy1qpYQBGUR1HLo0e0Cr1PhHKu2qe6+NJ5xTFtEKIcgpzVIAyL88UilS+MI
5VK8oKxAYvmi2DSO6Pkl+WDCENw9SGh29aOPrm5zSGLvKLQyw6WVUTccI6r3KRw18P5tFfepNrK9
kaNAXpXboG6dxLuW3DXXvnjAAh+1oImcmsImsvSZ0wmDqXlV0pubwlf8o5jnSLYISCgXaunuzN5r
95JuNCtn3kVIJSNqAgvdVDOAImO++JESjp6qRWQP6+ynLLpHhOmOvYd0bR9bhf3x/F9EwZMxXsq6
qZH8uKhV5aWSt1RJjE3ZSOlOrUQXgdBIOSSIoq5s4YXJnDhWmEtFIZlwgcg1Ey+CCQPp08Lv/SNF
0sEJ1Dj2N1beNrXd6PRO0VKqmmvIInm+f2mYU1HmQTlBpvd4brkNkWnO4VGEqTgcrRcryq3sirpt
8WRBywVxsiWMCDokSZsjZpmAcKp61GXsQBei3NZGLYOqHpkbcSWkXfB9CPgILrnhCP7mhUI1HhIB
dlqYxuWA4M6PSVAPw1EpXHWTCu0u9EVQD72wz7psJeq8NA0ZKZVQXcNDOVCl86CC8l7lyz3IACnx
7zvdR6dEK25SWdu1YvilyIrroSjvgRB8+tjfLqNdkiR0ZUD7ghKackGk2eia7CPwp23SIiQh3HyX
dOVJ6/q72C23ZiPaZWhdNxVlMuNnalbPLdVh2iAKpED7h4ZdIRkrmfvL/TaRpcK/wR4gXTWHSCJW
F4smbbbQwnxvaUpRVAgQvdimlL9y2F3clJNa0fSCoX+OFtP5zh578kRpV6L+GX3Jha9B+vXjyb38
+xNhKNe9QvfsVHU8X1RF8aNWcRMw564isZUKpWmuJCn8C0fUuaFpw51c+SOQB1caeJ8QE/pbqxnu
mr57kTMtdJReXDkPL48ojKFuwyKB2GWdzo110RC3Keqcm0TS4utR0t2HGnqYvZGqa+3tl5k81B0h
zOdCopBDMnY2g41fWkPQQZYTXnWfJZpF4Xp4cbc/NHoptSmTv9b8d3koooZBehlSKn3ihprdMKXW
5mjM5vJG0FW7qHN/o/Z+tiG9dqUKtO+rbr9GWCBf5AtkUr+oKExRlHxJiA1of9K3TJRNa8HirArt
QUukZ5dtaQd5IG4UrYK3hFpoodJQQDPdPZCsYxfSXJpnx9S3tlJh6Hs/Mr63gWD7sffViKKt1479
yil1uTXPP+kUJ534Wa1bYaCNfNJKfg5jFYVUjawGmmq1HqycxcumeGVQ2ybsmuMB0A5G5SXElCcL
vdOH415zESqZJKsHrVhBiEyf+yygfF8BuKBJNSJWMo+4Ej1J0UMl4soD607L24ccNARA/vxGS/U3
H5HGpCrXwG6LIwQZJUH0xXt17mptYOqglxmhMeTdRq0LR03Lre/BAp2P8pVfRNBR+09hpDq5ioZz
nKSOSijQpqndijyFWku/F9R6Jda93N6GBqEwcbXCycWeO1/jIXDLftLhRjUoBCUhCrsscfOdJLvV
yqxfvqSZ9kl7E2EnUGJkCM5NmY3iDegzK5st9x5mjsq2P0QQZng/Rd+pbXGTv62Sti6O78TotCwn
PlwEA04UY9T9Ln2Vj95hSn8EtmhtwjvJhrZSWBcuuAx4zgc6m1NtjLOgl7FZb42N+JkciOdEkMup
u2rSgVpLFyx51tRegP4ZtDkXmTlD6xH9mDxLrOQn1UsLu0iRuzeTXrGHXB92H19zlx2e0zqe2Jsd
C93gFYhwYK9y/AcA6/24y3Lb7Q9K4MQ7wYF90Qm9TZ85VrTV4OgZbWl00sf1MszChTF9FNoP2FAT
NmrmUlJgSnkdoNIwsUbUE/PIRNhgbtrX5qF4iB+FVYHHy0v+3OLMn/Q2kesuxqKY06zNhVGUfz5G
Ozcxc584rDyhTjAhCTvzjkLvVU5ixJmopQDpaYNd/xqdYucfV+HGy570ezpnKxvIeVOWBZYnTivf
3Zf142Q3sKWj8ktRdrlyrO1hk76s3cNrszoLMmRVG1rZ5URWE1TVKZ2QMNl+7LZLJuADhP1fnKKY
eZXQrfIuFKaDoAlaf5P6fbTxJbF0PrZyWc5mc5yamT7GyXkTF5GoZNNmBPX/iFbaUd/2x24rbv83
EimTJ8wvsoltkHCSZjiQL+fGfBKt1TgybV5Du1anIXZ6m4/+RnNv9FFb6b5dOklPjc1GJhatpkYD
xrL2NRoeouBtEvr6ePouHJAUPBkmEj4TUfJFOsJoYg1lUeqDHa/iuzqM3B+u1itXGgTYR280XHPF
4MWg3g1ycqqomFLRnc2gx7NSGVIMmkZ7MEG5h1Vsi3/6uTezMps6yU+spMqxou7Lqwn1pewnSpnV
y276tGf+MLMzOw4TURuCAgrPCVIXbBT6BSObPOpR3v1LD3ENm3Kxp2b2Zodho3YRmtrYk8z6WkDI
tPBWKUgugrXJhsyLgsTBBOOcjYmY3WtbHxve58bJnvzElrYTIlr4rOX28DO7EbfywbWln+Vq8LDo
HBNlBghIFSmE2alEdXewMgiZNqYijC+B5SfXntrkoa3ksefbH7v+4lwaEt2IBGOTCtr5XvYad2iH
QMX102CDnq4PPO9jC5cdw0wlunzwcvDQhjF55uw6NANpiGgVd9YmbDfF64gmSXsd/6GmOx1tZuDl
13kEGFD55r5+bHtpY5PcpNsSiAEZj9nLLk2jvhN1csRDo8rBlVaXni2YRlntooTs6Aa60SD78zPK
U5/EuAqiB5Wj2fI1Ltw8kcye7tTS28parO4tZLmuPh7ZgpOQ3CL8ACs7xfWzkVViKoxRAF2HmAtH
YEpPejBejVb68rGZBfdQSVNNLMZwP16gmcdRDoQ+QMoNnMZr2yX3wJjWyPkXtho2OLXBgYAymPs7
GhysX8brJK30vLE9KUw2StfCYpkDuQzgKAfeUJpZey+lOZjZj0e4NJE8/ycmHv5dcNTQnxP0ghd3
m6ygw2Ksy+dqrFF+1aJwLRN0mQZDSIYXz8SDzFv8Qn0z8GLfA6Pd0pdLG/e4VZ2pubr8wrUGVY31
CzrJrXvXr6XbF4ZI94NEEQX49mUNvbWgYCwhDtwEbeaIReH0hmYr7RoU/SIsYHQyrYeg3wlGLkKd
LJUGRS4wY0o0ycL64wt/hLKCVHCwHddEDhfn8tTa7HIjW9GSmMBauytvZDs6NI/JUToITvNVQl1B
uk0fk/t/X3X/50f/f7237OFfl1r1z//m6x9ZPpSB59ezL/95G/wosyr7Vf/39Gv/+bHzX/rnff6W
fqrLt7f69jWf/+TZL/L3/21/+1q/nn3hpHVQD4/NWzk8vVVNXL8b4ZNOP/m//eZ/vb3/lechf/vH
335kTVpPf80LsvRv//7W1c9//I265Mm+mf7+v79595rwe8+Zl138+NtrVf/jb9LfSWnIJEwteCGA
M0zBTPc2fUcQ/87ZhCDVJB5kIDU+CRunWVn7/Jb0dzirKe1NtKC0qE/PvSprpm/pfwcVQTwGxA2Z
LhLV5t/+Z9xnK/R7xf4rbZKHLEjravrDZ9GJwT4T0b2hr4nebfmSXFBT3FgzeRh2trEZb7Rr82p6
Eo+369rtq6aY0tMoXBnkdhgxNcncWNf/w1hW34XH1ZhrbVSzSxU4XidH76bg7If4cgjiTenIiGHE
+zxeUyGY7qzfEd7lHM42W9N7Ve0hYNLv0BMjkNTeA8k1UMy/er7mdkyWnUKoAXOPNrvVCq5m0wh/
ifKoeQfFL2HMN4qaToUs2CSiMKA9HvTj7eCDEago7GTSIaWeYQelV413IxJeqCYSIwVuojlKVwmO
IGTWTYuTeBtJLatrI8/qn5JBkjUKfOOz4vrNNmi16GAZk9CHqba2HlM7jygP3Ftj4Ueboi2FnTcM
riNUmbvTC/KiNdJVux5J1+uwi9WdAFoK0IAWAHb1dSR4pWI3VJIF01MbX2ueO+7YJeG28LrIEQON
dAEQODpP2vyxBT21C8xC36ejpbwFgyD9iru0/VmkqrtH2YAkmUujiip4xV3bjPXGd4XRMXtSs6Wg
5s96LgcPiTW+oQtmbWJJrSla0hUwQlhyI1TRsEcadbxJjai/lV3Zv+76Wo7IBXbJFf+DUNtgxMG9
4okkB6OyP8L3qgEOqirxXi5KMYd3JBi+xSVU3o9yB/rgRU36gFRHKobZ1pRQvrgdpZg+ksarrOQ1
5GAmc95aAcqvgifpL3lolb8sFJNgp5W92tsBIIx6p1TKzIs3nHxJ56RZLimOkjdVtjFT1L+uck1q
o4OueYJhN2MvpF+ZuRZRpzrLLLIgQjDs9VBIvzSuLwwO6faycRS3EZRN71flH0LYj8VOdQv5lxpG
lsI7ofOCR6ERBs91rGAg77+N0t7fV41UNDcJdeFuW7qF2970MS/qBwrgqWurhdE8x5IWkcBrgOU4
fZEE+7EYxAoZiSxpq5+SJ1fuJvZj8z62BmjxszbaDVaR2Zpv5Lq6KzxDm4R4tWbbBrdjmLqkidS6
+uVFVbPzgsalFlil2QNytt51oyfWL60JiqPiS4Mzul4ubDJdTnRbU7LoVkbNKKODRlZeQk8bPuu+
KoE21KP0OROGjBOojYPPulx4JkRnFfo/RVZqD2YkW9o+rsJIZHlL/86iMKXSsahpn6g4wqTRSBlF
UllGfjS3hNCRiNtfmlbTr4s2cr/WhZtshbGEmBrB8F2lWDmF3UJx6kGLPhtimNp50xjX+RhLb2nY
dH9k6My85GLTXcdt4HsbJWos/L6I903q1VderhSOL8Jq4/iDUdmj5AvFpjdT+RphZv8lKCrR2BhG
F8HUQPgBipx1+yP0tfaKUpAobkaxAqmgV6YAJ09nFqEdBkn/rSb62lrtEH9Lur4EBha422w0sxIB
vWKQtl4ArMAOUq13Yl0Q95aaD4fAclVHT5oS5k5aSr+VQkwPXyiNUGTD4XDXFbl66JR4hMSu6EOi
GgPtDoDp3C6KZ17DD0yjtWgl+Yso+PnX0gzFx1I3x5dBEnoA1FJQfSokUQ8m1EVhe6PQ2J03QC7b
oNl8k6Z9Q2E8NLOfEMzl3TYWOwhHBIQODl2cGfdeYunfBskSviSyp36N9dgQNwiEwXhInXNHc0Xj
mEqhHqAIyq6GYZD3RlAEn/MhFj7JnRHAm+D641sVyKXdC5HgiHIfe47o1kOxpfAsKrZRUX0CO5SJ
QOoBWexTyn2fxLzNf/RSZ/0IoZPcZVze7Tav5PK1r6XuIZni+g0p//K2dNN+27VBtgVBkzzEeqY+
6mzq60wz1EMqxbEdeKL4OApopVd55R4ovfn7DokHp1fU/rpMtOraDXr/D2PQvWtZycs/tLhQH9tU
iJtfRqK1D1ptdNdBWGl3XR6TzDcqHymKxLsrzVFxQm2o36LaLR49s1S3TTu4u8r3u58jIcK+KaJq
37ihuo+kUv6kt4p1JVN72xV9N4aQ9lXSTi4I0ElrmJ8qP/O/jJnRPCXe4Okcvq5y9Oum/NSUYvFV
UBL1eyCpgUNfaXWs2ky+E1vVPQ6BLF9nvWXepn5rbSkGRIc8kdunRGmT20Hp8291av1Q2ch2hr40
LWRe0l+FpltSkZjyQWrZKo4lyElkZ4PRmE4NVj/bjFqrP5ci/zeElrFVSlW5C/w0e1ZC1RVRn/eL
25BCE4dEYaHq0sISmwSCmG0lOAiuR8st9xVI3W6rRkbgb9oyjPYJBrad3+Mfohl88VIzbTeGWxg7
lS1y6FtT6fg6Tg4xjXWq62qO26furVrmZN4Lt4AegnjkCtpDz7HEEIITnlL5XjBFVFA0DZZ3ObBu
NFovnc4KOwBwbd28whAaUQWNrOJranrupix0SOHLWoZsT9YAafhD0D8KiVa+dKMpbKraH4/pUASk
aiWh+lJ2vn7QOq86SFrSPKotooaGnzY7s9bju14Sx71b0FQTZEpgA6X6qVWI5YqtaH0rzZI0epRL
4X6oBLLq+P14Q9nW3+VGDxNMWVdX1tTdB1JFQQfSSyo0qFMTgW1D9J8Azfg2CZXgqPSe/lJ55f9j
7zu25MaRaP/l7TmP3mxpkunKe214pJKK3nt+/bsodUtMJE5Co9m+Xk2fnlORAAOBQMSNe8NDlAX1
zVKakBpS0dPD+JtUCAd1CLQfYzwqrS2Fg34sJQR24OamOPNCscXnqbKiabfpGAH/my69Gjp128nP
dbvEW6tpAzRtJb39HsW5JWyFMDL+4Yn9/++a//OJTPy//74fzt41hx8FoZz8+UQi76DP///Ph40q
/Yc8P4CDktEaRk6KB+/Ph42i/AdvHQ2gJg0sG2ibI9H/512j/QfvHHT2UegC6ElFf//Xu0ZQ/wOE
AQpRkgQcDJGTV/6bh81ZbctC/V03dAXYKBGIQSpXFguQJAe4/CADX9nSsOzqFloRanTVNv/1mBox
RSiTAKjC6uhRIDkRjaRFnLD1Xt9OJQRVcrSP0+R59aT85+m2fqqd1SkoM3Rdd9SUMZ9hRhVDNxqg
iFq2fm2am8tmzqEQlB2q0xWo8jgZxE7whQiw4nIHRXh1i+Fdt9tCXv5ovgbbAcTPjTN+47VNz/vR
lHWq2xX2Zt+lxHrnEmh84dZOhGMP6sZ8V3jiQT7wBTHO+0OUUaooqSXJgslzGCVzyjIYfchSVbeE
RQC5OfQop69FUi6Hu4CACucAhSA84E+fwdGgD2WtgMoHeEa8gwo9vB5AvbAVpNbcYYZtQnoiP49j
AHLvrM041lleROp4SNaJWipdbrYEUJqNfQHeslZx8N6ypQysTQJPeOusMgobZDgOx4FQosuUs6J0
kVlCAJ4URTDQXq+tG70Z3y57KuuznRihPDUz52quZRhpPUjIyV64J50V6eNnX4XXDj2H5VJrolxT
RtIVKhbMTe+TGx5qmATx1SH9Ynj9BhQq2TX6R+CAhJsCFcU9GbwtpZw07aZZL0yYHzbl1+koewlo
+7vcRvs5sJEx+Nobb2TkHGGO3gSGOMFAg3aLfuYtitHE89yi90GI9IfP4kZ+FPxkzxNeOBdRsQCV
x1WhAGQGdL5JAFqrFm0uQ0i8LWFp2PRQ8h020kZ3jBvZiQ8YiMG/qV7tx355xPPwXvMF39xEECuQ
XxfwNYUb3jTCOYgBLNngLbAgLIHb6ExdKUgDTII0UWxL73PtyJ7qpXdQ+3DiHZRp71EA4ENGGLt9
apOqI5kTQDoSsVkcA7/3c1/y6x3hi+VJCp+Xh8nqgB/EVYum7pnqULOgDAKpHJAAv8uFrz4PHUQS
Arfyiq/W4ggz4b+4zbxWtHm6NOfx59QyVQRMZqPBkxiW0bjBsDXmZ9ttr+4uR4azngm1PCrECqac
TnMPIxgsrJPXKBGdtktdNRy9tlIAfOGx77JXpWDYCX0gIs1+6r1aqfeGXsJgiupCgmHgCEUP3lwh
e1W/jNDTmZEyZgHep7E9L9vaSBwVQ/FR/QNPTfQTMtvKeePHn5i73wVHclVpkCdQ0ZpEdxDRnEqi
SktDKaiGxdZrQl/bEMLodw2NwcYGMcvmD0gcyJe5ZJFyD9VIk6JXYVGzg7vuqIK7VPPmV6IITZRm
eOAa1ndbL5B2lHJQ5cGAua58zQW/kbZVwGN+O4/bp5tInep5KiDhNsIGyL7dYtmFeeJddvdzEXTq
O5FlroKnDAVoqLiS79TgBW4bkCq4nr3mttgkrgmaMrl3omf5tbKc4ssfAL54H4267IVAiZDQwDzO
Fm5FrQErIhnHG5yyvDH25G7i3YbkT17yE+rqz2cLkU2BSX1IvXFwOxyCykTp5JmztWfAYGprqUvf
iuUab0wYUn3hlSDZ+k16W4G9gJdenMvrUZaoGJJYIMZKJVhqjGbe6Log2apcfkOTF0XaonJyM7T7
7KXugLoAgC8II6+2hnuxNTK7biE0o7aGPaTFgwJyPxWS1VkbvcSZdERJZjOGgn15Z8jPufAF6GiU
iylqveSyIhLdvd9h9DLaytv/8YTSw+Ih6qxWYcEM8KsohXzF5KPbml8ur+UchHG69xYVdqSlBC0Z
2XvV77+iHt5AjRiCyN7wrdkS8CLE1GPXwlXMdWROdKDz8VieALoi0SFOPlr1PjL/KV6c9GTXz0be
d6LDTx+IZijCQLIjvbBhS2BOHRfmxHg2noQ5i4pBKQr1eb3ADmQZNknoEl5NgE4d8RW97viWRAPy
aEw3louhFr8xeEGQE4UsKgqFQEks8owfgNFRX/bSPRQGD8MesNdt41tu+MLxGeaXUzG4ooEuT8I4
1WnQHaNOT1r9c8GBr22XbenoO+MKuq3gStU9vquwrmMgB1Crlgmw8AxuEoVq2U8dJvpGjPr39xIs
mq7hyK8oDTriQeKJtjJWiKWRGTEUY0CXSl3/+Sj15YAl2oupH6agd3PwJlzeRZ4J6uAN4IS2ptAC
Ytd8rcp3TAFwwhTPAHXDd9LULlAniGzD9Ccl8DRx5Dge04IBB4D6AgbqaK4kFCcF0qaPgAzO74ep
f+wwqPIXuwRtMaIxBiQBPQ+gDIURN9Cht2uxgCTWd5HH+nsOHwdgFQAmU0F1AsmeSp1eCY2oIhcx
TWJe9YY7IJ4frdI2NjGQxrWbXUOBp8j24S6WXPk79Nedaj8edJmzTta7BD8Dc7eYKTaAlaDOsDhh
UrmR8DOKHmBnwdYdC10vEFoQwb8KBKi3Mqg1jVuehjaj7ETW/9swdZglPK1jCcpEiF4BNAa72/mp
/zFtLa93F0981GsP2P2/8f2VTSq1CEahXbSG7Hn2MIwfgfj9steQ30zd0J/TnUjcQf17xk1jtZNl
qS3+PtjK/GAy7LKSHau4nTWMVU0L79txzGnUCz5YakyEdzA3bAAX1z5kb9nqrnkzR17YeeP75IVO
4hmJLb7wskGm31gyxMKhYYEpCPoWbRUMsJkRDoh6hc5UdUy35V2y6Q7zbX4sZUykd07+ELo8livW
0UfdAtURPPzAdUydmiGY52zUgO1WpPtZgHUxdS9/Q7YFEMsC7QHyZoUKX2PZNZOYGpHd5OK4A5FN
7upa03A88Zy8EMefpECAp2Ho3DpjRoizvtJaLAS6ufeqU96ld9Lj0nlmDWkMcvoWB1RhWWubvZPj
NSa6oh27cbwZwePEzSXItp057u9fQzNFNZPcN4uIXzMMy3aZ70Llecy4R55s3SUr1O2GG69BnRQ3
Q4LnH0RxSs/Ylr7uGr6oPpMSIj/HZy7MwDQd+hu4Tml1DiMNZtPMcaH2EK2JMd5m4bUGqCHnzmOe
xJUZKoqmczlHUYqTOLWRN1Ta1pqPwjj63aR5ssabJGe66MoaFTqFUAxL3dAwHhnZ0B1XVFA+5l4J
SnwsNJ035rvi/IFwNvPzQdMM9IvoP1mfBbzVm3cqc1mNLCyS1OyL294XPPXBRClUBEw0u+I9z1gF
QaA2JTKtjJkEDM2fpnt5lwWaBAAGGhNEXiH1YqjV5TaRwUQtxO1ALRo6Wsc5/4waNwGLYn2oh6Ga
TrtMXQ8J2HFhdnSIVCtkKidnQBuGUKh2Opealh0JVvYo3ynlIZyzEvYSsGhmgttH29T0lsVFe7cc
3L53rZf8CxHmI+qRhCoMvyfcjQc5fusBXC+dtOLL2pA0kDqrBPEIyhFojyIOEh9cfWwBDOX1BIaE
z8eFDHmibeoTMtFIgZJ17OYvl6MuKx06sUcF9lIFREDsxcjWv0gbye2qba+5qD/vu4dwj3I/RoeU
H/q2Tx2jdJIv0w9sFOcQM95tQCQTrCe6ohhJpq7TJqgmI4zJ7Y33NUEVElwmP9ayrk7YUcnwIFRl
EZZOt1ZLpQ6cIUhfCVWrGl/N1wYIBbC/BlRYmq/jDrLlkXrgP2cYcePEMNmA1TcdmmhpWwExAmXN
+zbVHDCp/Lc0BpDkBV0epuRFMghAt9pyw8ghBoC1Vca3CU8zYCTmFtwWCe+RzQjsoPlBTw/coRhu
oG8sCA73SSPAUG2K9gSBBVC5YljY4PgEI7DDDOqweJWB3Y9+aui1UAEhhi2Lw5t2MO2xso1snw27
XOeZYvoFEOSYi0b+KJ91tRezLbRKl8mLAONRTvZAxPsET7kSngiHZ2M3V6ZhW4+XTx7rjYsl/jZL
xZ9UkMOwWrCTqj8cDYDyDTsBNTaKS62dhTaOG7/qzN7W3zapG0zJqohwHeEFV1qPElh9s8CZi8xb
RtEFH6zHWSLL8ddLpE7c1EhLn4jE8fGMl9xkMynkIT9CpCd3QTig97dTwucvY/vo71VS500YK/Bc
ybinFWOXzfeZVjoZSKer8F0XQn+Sbqe52CrWwZwe6r5yQGAxTSU053h8+eQL0rF8tfzPLtjq3Mta
khdBhS8MXlWnlnU3U2bfhAxMVv7F8V9boq7sYaxrNQ8QQjOpczVzzHwgHkO7K9TeMcAc9b9918+r
fLUwlFp7XZo+v+vkZuqRjPp1dmanUJxEw9jRD3ypZabr4m0gA+gCNiZ62FQouilXSPQ2kuY5n1VX
MO+NXH2fVBV6CrzDybNGPHu1wsxIwzIj+eu0SdFgKN5GE3wgpQ96dXGTfS2ux0eIL3ZXvH4l88RA
kQKUAeDmOOOGs/R0QRIIuznIuLLWckRoPV7+ekyvVAAzBzscbgy6xJIBpKdVBkz0Q/PajqEENF3m
z4p6DYAq773FqjdjfPK3NSoElIIgRV0OzyS07F3ngO/BiR5SPLQMH8+81KnH2+6+B5y29v6gYSOz
jiCaySISCwhC04W9EThmC9olmElGW9+ANNmCxl6HEoviqS+8uQVWCosZFkD+TRn0tZBlOfUaIS2S
tLBgbcB8RHcz/gA9jlNAg9VXD31n6/eXvyQ1Z/LZtTyxR22uXLZ5p6lhbBuFpRV7E4UJMFkJrXE1
qh1etOWQjF8rcWozYDqX1AB/e1p9U0OrFAE0Tqany7+H6bwYP9dAc4QDqlFP+LyZQ0D48TiKDN1p
IAYggKLtsgmm82pAuukSiDzwIjrd4ViSkKv2iAIAdx7kZLpJDP3RLD2zGTjHhP0xMXyCNyzqLWeI
kHSRzFkWcYuQy4tgUJphEyNTzG/lLWo7Iy+qstJgVJ9/2aNCjlVOcpCAjMsGqrxezE03WNjIm0iH
rl26DzHvUJY8ckPmdgLxAjAiaLE1ei5WUat4aQqsMYJSWBej9DkfowZUo9Pb5e/GdI2VIeq7NYaq
TxgfQLkzwNDH8gaeMN73YobslQnK+zo1mawiRm6T7crFM2J7fO4nl1xNJL9HUtVAU90JK4TWP6jk
sNM5E0EbDOZgE9Ops69OzVQrCwIdqaviVTmrdrTpUE7S9qLbOebi8u4K5tsNtbhfJqnj35VTMgfk
Gs522a35LD6B3TPWndsOsbVz1INwW0AbMEXhxYv2GaQhTO5MNzPVWv0EKtUq46TvwbpHDklwF9zh
ptxkhR245NEsu9jszufTZrEqFAYGjMkIK4A9mBo8jQKBkHc55F9JhWJ2gj0SnGxDuv8jIP4OJrpc
i1vCZp3OtUnKgU0RMwAjyeXi4iDihJoGXsrGByRTHZQt7Vp7lvXGvXxomCFobZRy6dpSFiWZ8DKB
AjEqMZk7gCcKZRhSEsF9wi0uMypNJ/tKhaAhqxUrmOC8RBOpexyvy3pT+yRhVzdzs6/8gPdCIC5K
p8jrFRL/WuVZ6KtrAe4r5Fm9rWRYpbYRTLt2kofixXiC6hORmuyuhmsi/tFyEKJcPyLhcWU9ybJZ
rCWsd9gUu+AjGX0iXFOTcku2U4/ArP5Nl/9ki6kwMbdxki4ksezKmxwEJqX6PEu8WXZm1rXeVioy
JEbbyGMHbwVvl1veC4Ed6Dgjgdt46rwZnoX95DdX/bfoSdlxfJYVEdamqYigYT5OFDBdiD1tdsnr
Utjghy9ulm85cr7BUzxRuuc/bBmQVTTRiBaGBIICXGeU2SYzBrOKsa+tBzzl5LZOJzh56qZPBrrx
sgs2t/fxpfqUHtqpB+4cLuv2Wdmn33rWnC4Y//hcdnec9U1Z+vIzpmRc8NniyYCJtyB4ig4FuuW8
7hp7x38t/TNLXHlxAHmAQIphupolTC0Jx1YOfCPnceSxOofrLaZffZgznjtdhh1Sp8uCTZAecj92
0CP1tB9550DhYundwvkLICX6tJivAK+leg45FKy4kRrSnNe1g6SDiBhcELn2dNlvWQnKyghdhKwi
EB1bJjAOgyxhXvC2jXjdc+Zn0lDDN5C4ooNGnckpnYa+JV1DpO2HMNrVSeu0Go9nimeFOgdRVSux
NuPkm1a+qYWHuRGdWebljSwMjAGsMHrohDMVF/Fp5NTzRB60niSOKJy4otdfSS+S5GQvULYVvoJK
8jawaxRxCyfHayvE0LYtcSINK3dFP1IBmYUK6gC6YahlhqB/Jlzg7fyST+KHWUsPVq1cL53iX3YO
5qauTFH3Yh6INdiB4Plx9ZwBc5iG2wEjw5eNsIP2ygq1pwBdyEYPhCHBNgLnlztCaVebKgVcmZyy
wI4OdQSZN7R44432nWOdefevrFN3odpWWpAYWGPrqXtzP9xM24igmqL7cYcW6AZaqRyLxBXP7v6V
Reoq7GWlF1CtJxa1194Lt2LoiCBx8mXk6i3kCQWv8YZnZXHGDsDOA1/gmudC1JHE/F+hZTF2vKrH
R1nsNqO67JQoeW9Gldc85PkQdTDjBfzXo44oRqInMsZqvMY4rXQgPRYJ+YZXDGh4f+VLnHEMq1R7
JZersBuJW1WjUGGy0pSAOckMD+QEPA/m+BCdly8dBtUG859LePoOod1/Je5jyda30NPk+BDz1sVA
nkoIZ1B5oB4CQ4kOAq7+yA6b0ukKzQEFGZTcTAdUFm5UfOV4LM8c9Qjop1ZGbRnrI7lNiikcw3JF
cXBUlwD+Ei8VDvFwuwj2UkEyxq7/Kl9dLZfs/+qmtxpQIKSkUzaa1cuM2m4P3ghBADFGYMW2EGtu
Hi9HzImK9jhUoQ3+oT2Ir28lLbyyYonDqEqi3vn5/b355L+vfk1hWXUzk4JFUzRe1IK0sR7+W9I/
tLXAvfbr+1IhcUikoVxG+O6cxWClt5ajlbWAx09G53G+LQP+fGKKin8tRnbnoIApWQfprwU4pdWM
TpjfWhhA6JYiBUk+QEVpdzdmnNjAPKFgJkPqiuEjsJSdbuTQ4RWpEkxPWZsy5t6TGJxMYxHVEXD6
JWjp/2KpICAnDIdgDAP1/6k9URjA7BugbAig7IE0XDMk5qTl2vIclhVgIZ2BQRF09iG5Rp9PQ8gE
I8a0SHY0JLcAKMPLgLKJneoDODvzHbUJMvXzB4OOrD1dW6aOajmKXaxPqEXKV9lx2Syu+KO4gVDm
lWqL7zqSFj/dpLyGD+tErI1SG5vjFTAUBB7V5ZWTWuBWGW8vfztWBFpboM5cp4KnTBvw6YbyTUXT
ChPsTifehXVtC9PMOROsr4fpZQw/gzBJPRPlw3hsELQ6jDWVcRfqUJat5U0moEy4GKF7eWGsrYOg
IRGTMUDRR+OyclWCPHYFTzEDCP1kH2LAFYgku0/HK6hPoA+gyRhIFYnLrOJVmepCAHF7MnGzKNAw
lw7gvLYXMDQAS5O7kIDmrIlZE1xbpGJKPQqFFIawODd24JuqDZApXsHJM0HvqIUd7evt5W1kTdaB
Men3IqmkquoMLU9TmJyi4QihcLtsJR/U156u3ueL9lxpys4MQL/zF9PUaCatLFNRTMhnQQStDiBm
brErt6Rqrjp6ifKYLb2Ud5FLAETF9Xw0t2a5+4OqIOvIr38AlWGpUbDEU44f0Hrts+yo3vjDuh7s
fAeEpp0B1hpuNM5xZJvEECdYTSDjQcMu+jHqg4bstiRD93PZ570EeinOPcs8huBB+9cIdeabfuiG
NoERaB/EyyNgzVAP38m1zrkXeIuhzkcWWXrfkyMIuqQdDE2Nth8MiVOnZ0UwXLS/VkOdCSUE3VdL
hhfqsHYgnXynyvq+A6XXlHzEtc85DsywsrJGHYdJBL5J1z5HJdR9sDe2ceqSQhR5TnX39Q14T3hH
kLeN1Dkw1WSeJDIeoswvSrUHHbPdcy9W5rowkAEBHwPcenSmXSRGosnE8X5Whj9RK9+sawP1Ujwe
v8zfhO9/s5Mri9SFWixzZeo/T1clu/JXdMOdwVZt8La0R3Sr7vgvF2bFCU3wX6uk7lMR/AFi9HOV
y+uEyShvOWa9vRzQS0VzE31/W/maeNxiHvOmWNmlTlyEcpoiErsQ/fKa7/1TtME16xXX/S1If7cq
J8vlfUzq4EWtmYoz2dolNzYtVLDyiIMPYdZrCJAKM3R4KwEhdnr39XWhiGEEE53be8Eeexnsxav8
rr3rbsO9dj05kweNKbPz9IO8tXa84TZmr2r9A6g1jgJ4z1IBp0LYLhvUi3zlkCDhvTPQInsRnAyN
MsVRj+1NcshdsAjp1zwWbJn5VXFHiQAaikDJUz+hlEYh7slPGB3hZjYcASXLI4CmBRxK38U78VV8
l770P4yXn6BPyWsbL7njEQCws4LV76AioNUV3Yg5S0IAMLnAmrn1VeRW28ard8V+fOFW5EmSfZb3
rOxRMbBGBznJJ6xb9aud6ihbc0dg7uKRj1Vmxr6VKSr29bkhljkZlYwsCKY3evIQK30LsrfQuxyO
mEdmZYi667MqbKpPd+pQpy3wYkvAGnXZBGctdEU4E7J/PlPQP6naY1NhnkPfXbbBbFtg/Odfn6SH
PlNLLOXoM0Mkkgdv2S1aNYRenIwQyihz38o3hk+OBuj23OFvxqkxd/bbPBXU9ahIs4kASOLn+Hpx
4wO03/w0tQcwt6fHQrcVp9nLB0wE3U+c1InZfFvbpoJ7Ui1mZSFhtKNdcAe2ZbDupM47IX2EVdI2
5qXjvA9KxcCmCEUD6QDCrL6Tiqtheuqlb5e/J8ct6dFQKwgWaSFPjFYox8XPza7N7KArQx7rDG8t
VAyJF0lsZMKQMInXptnYuXIb6HeXF8P+QjoB+5LO1tlYVTsFXQ9IBRLPL703HMGKgm9EHjB15MIx
AEfnfSKeSXq0KpwAOi4JvYS4rzpy2yNbM131Jn+srpv7BkO1f2cSqFfciiJqIfREValHIFklKSJB
qAH67yv3kvoP6h9IApDgCLa6cIILO7VZWaWcUWzlf967nWveQXduXAgZ0yZ3QL/4NX4sHwHf5GPg
mf65skrcavUEbqSuBjUjthetsPtUTW9ajTeSwzNBeabQpUVoEM9cIDq7tNd5/sRxS1alDvMRvz4Y
dZ9FQwYqKXKfpc/mvvW7l9YFa8Yx33DxfMxTtrJEXWehEmE+hJSv8sxGV/dDbOz0HqxnnyWsHu3t
FuUreft3+efKLnW7AZg9yahdkQKd+tHdEnsEszjodmJXDh8meXmdGL49dQt9rtQZsEXME2p9uhHV
4ADyWxfQutjlfDumd1iY6obaK8Z7acCZNYqh0ZPHkerLmQ1SnMxNHgijgrpBiyB+Q29tw8s92UFl
ZZS65RotykOLfEbRN33JBbcLZtibl9hZMNA0ojFyZf5NRr+ySN1tIrjP81YmH3BsfaP8bhqd8z/u
JNnp1VGukwIMwN1P36x2Kd7S4CR1EgwuoCJv3BWmKx/lbb/lmGUm0auVURFEBiP0opGVkfpOnNs9
ysfFbEtkUMKJ9kFu/808GjgHNRWs3RrhWKROA+Fdk3oDJjuAWUDT5yjlLgIUE2ASZ/lhSk50x7sU
yME+S5l/m1SoAxEsVWPg4iM0M0pzs5j5YUymbVUle0sm3N5QyxXbkdMGYN8JK6tUtTwxBrGsWmL1
o0PNEKrGtmSXJfq/7SbDqyiAYjiGUYHk415H5AhcWjB1REK9WhaFnEvyWTGs4OiJT568hOMBfOXW
d44bkVvgkj3qgFjdhAlfstRhE4DJZ3DS58Gdv5IEQ3f12o0hdn+fu82Twkk72QHolzMp1LGRszQj
NEhwpqS3wbAKya+ry2tjBtPVV6ROSGjoqfb5FQfzqZZ3iQri5plT1+LZoC5ZrQkg7EsOP6rmTma8
jRBjSdB0vLwS3l5RFy0IlackJR/JCkwvN2c76d4vW+Ctg7pggTwuEoE8f6a+hrTLF9OELBpvmIPn
a1T8EJN2zqCRQ5KeZquU5SYIe7cPhI1Q319eDmvD0OtCvRH/AKNOffpsNKQRarU4RUHglNKxBBb2
sgUmJBQxEI0ScNlZZ/PrQbG0ekEWM+/DeyLwhlGKh+SadJ8tV9j8b9boab9xUeJSIk+msV261zEy
PUhLvrV5fCdrowPquX0EuGaF/q8ga/eQQ1Q3g5nwerMK+UJ0tFgtmhbmHcJWCYPPn+GU2qZ4nK9r
zDKUHyRf751i18eQewDE0c2flxz8fhKojAwneMAMv4bRBxBmIZYhswY1uZButcauIgBqas1LMS7h
RFtUnbhqhkxf+P2hDCqiJnpT5Qn5zfnQO0G8l+fM43wdngkqiIaVlqUFKaUTuC6RJZNqBG3wd2ME
Sz4E9zpwVy+XbZIjf+lLkJ+0yjqCiug7jDAZAM4GHMn4EoRgJA0g363mymg3Iq8Jycze1h+fOlRK
9u/H7zb51/JaxfeNNuIbupFOC5Au/5HELNBhRhhyNmCKQMmUsqjq4RL1NcZ4VF9CrVLZTlvjCiND
8CHcvr7mXt5T5gDq2h4VzcG5EYRSDnv97Mxk+L3bll8A9YYawKvlm6atfV0yvDT4LxyWB60tUxFe
nnuh7sjEjp7GN4UGCgOB16rgmaBCfNYZRZSMOAcx6HdH+UGcLF6UYgX49SqoAB80gTEkKolSTgZ4
/Gt4vwxIE0mtQrxtYVl1pq+Eq4o3uc4xTJcIMZMoBuEMw22jd3bcqjZgqg6wOHeq+HDZSVh0BZDM
++WUdKWwjVRo2UywZV5prwmmWO5B/eIVx+g4uJNrDI5yAGP9VrpbHGMfNailL6YzHyEB9Af8reQE
0GEAdDCEakcmuTkVedquh4xaRIBeH+1zex05xU10g0oN4Bbv7WO1z2/aQ8oJPcyrb22Uij3gP57j
GcVSexRV4OfEFsPg1hFz4okzjtGLFek3mdCAO6/B+JmmpF8aIX5Uuml3+Uuww8Nq8VR4UOSxyUvi
0fnz6Bmb0seV46Y7ydEAZeHTI/D2mooOTZlDPT7B1g7o/wZBsOnLprfHOOKEIVZoB0hHB/EE5vfA
mH0a2g0rDmorQxSap7c+yv2h8fpScEU8XUEP7FzeROaiAB82AetGcZHGD89DXENsjwSe6jrXrqPg
Ic9fL5tg9rwsDCKiRYo86UxvMgDz+JgG+E7k3RiGdovKOvICEf8DVOuYzcqP8A8nOEReknrVFe8R
yYx8K/uUvy6DMKVWiTWKw1MDLO8YvF1eIYsNFUv7vULKE4WuGCC2AQuNG95XIOpubWtTYMwDa9sN
GlJptPViUCeA4dHVRi7FMftIGlDUlAHyUlHQOfUZMUuCISAIoZ908tjYCcNfna3skwMUGnmVHKbX
rMxRdwlUYUAPasJF8/BOTJ/LfkRr6RtnU0nsOottRKABY20yaLaoTa0CoQxjgo7rXNH5zDZSMPxM
6Kxj1OtH5luc3iyzBwSI4y+D1AHPqiQy0uXzK3Zu2trd9/JL+9QELpAzKlp15a69FW35m6UAmbHl
F93Zu/rbPvURO90K07nFgiWA9zXd76dXK+QFb+auQu4CnVfUF8Fwc+opQ1ggtGg4jASwMDxGTngH
wlFHuMu2gD77xuPlr8hcE3gjQQgHvT8U9k/NLXGpazWI0sA9JdiGshWyh6XlXf+fxJdnrrKyQn25
PgC4qpSxKPVKeY8em930SqCG8l78MG7UvXazbBLwNQ1b4avZ28WzqTggAa93C1i3Ki6ZGDPerH4N
9R2DKO+gT4Q1B5MFuqaqKjGv0PuXN5ZnhDqCap/GvQpublQe3hC1lej75b/P+3BULoem4IBRYWxp
3EHqTn/oUFwcJd7cKtuKCp1vDWPqZ3Q5wbCYaiPCSjVUjeQ0ktnqdjHOZudkqaXzuD+ZlT0QLsiY
FwfTEeqVp+6oJ7K2ZCRlSMA1Fd6rIAxEcr+RHH1DyAIrhGde2ZSZm65MUu/PXjeKAutCrKyfG4SO
THhtZsKfPPFKEmyX+L04KhnU5UlMwLYEupUbTD675T5B0w7LczGnBUZsJ3N4B4+xNhMhRIeYGGQ3
ZHrYT53MQawIq0OnKPddmQKmDaroaHJMceFBmBmBi8CX0QDFcD5mC6nVdZYQCkKP1f17xTUYegKt
A/T7nslc9d+kudDxAU8V6juf42KnvoIhYw2JERanX+lgotcOwc5qMYgjYOh3xMTm5fPGenyayCCQ
iIH9FsGZ8hNx6sYqnWDuXySZhCGG4NnyOg/6ubb8EphoPDkyJDNdjmkSkKjweWKa2tperKaqSfCK
UOxY8vW96infBOjY+SYkH20wLTyKx/Q924udzW3tkWVdsk2celXISJuiqvIZyyZkYBBOIjB4FVlT
tB0LaJrwBlVYVYyTtVIXUtsClAsacQIpK5+7x9RroSQGQLAzv4MIe37EGgOnN5zLW8zKgU/MUjcU
aCUrqyEZonCQ98ujcoj3xrX2bfmm3n5O4zphb+dv/U3sBl7zzt1lRqsWTRvQv2AgV9TAdXu6yyE4
DYu5wi4vxujUyk2WQ/QkFyCrUDphcgiH2hYxvRPx+JAYIWltl+7fKG0YaQlxaguCbU310cicfIaF
ZzuxQEX0uhKUKhiwscnR2uq+7ESO8mJdQ2cOnAfQ5kPWZlwR/AwO7dY6QgFe4OWNjEvs5CdQJ3cS
WrWPCKO06qsfiWKXiz9BkDO9NUdbd5V94S3yYa4ke97yMK6sN7AJDJ2I1yKRMafZLlJR7+pSwqfD
iMw9cEtvpEedIiiKMiCZkcfL/JkRf2WPTjsa2RgHYi+If6SKBkD9m1jcThXvZmE6jiFiPAAkUxCt
ohw2x6is1gyI9qo12DO6Kp3Mu1DInziLPL9NnNXUMaWty4SnRPWDvQwGz4f6KXBVIFoDG1wHfnFN
tLiUXfGU7XkHkrmNK9u012b4buOCiFukhV00IEeRg00CwGNRcyIP20NWpijvrJqhLyfC5B1+KDem
D30TByMAmJcDoA3zjvuWl/BwPh2Nxdehr5ujugFQaYu5VUFDUe7hcjTl7R51Z0y61mO+Gl+umkY7
FhNHR/RUUPUOeDINvLVQt8UI0VjN6mDJmAq/XZSvqSY09uXVsO+G1Rei7gbLxOfpCBHYsBmfI2iz
3SZu5IoPvRttzZf4u/RhXZHsFCCot8bnnWiug1DPFfA0N/EQYI2Eo4LAYAGCfSEscqjrbTJfvb+8
XOaWImaBWfazm0AlG2k+QWiE0DnFfewSDc5B57gHK8tHz+C3Cco/ijkYNGNCQJbvdCi/Z+/Stjs0
3uLkt8M1KCj+QCuNtyrKUWpZsCYhgUlFhhSOPIHtr91d3jgSWs/i1WpVlJu0oaJ3PbC29rAUxcvY
FvrRlILQiXIDXPV5Fb2odSlDzVyvuTwmJEhcsk35SDr3o9blWB6GS8EJjJFbrztUHuG/EVwunRrP
GnXJ6OJQxciTiTXQVR7RZ3rIDkA77nCHd9xiFjslXG0sdddA99pMxuFzcdJm2C27obAhmotLVHIg
UQymXV6IZF49eH1CkVRDUYR+hs7QKTQVQhglh4vXp8+FAsFq/aUAR3dDYNr9t2FSOWGGmaWsbJJN
XyXaozbmeaPgmA/Gt0x9GrX7iAec4ZmgjvYigI7OzPHdOuObOV4Ny1XF6+yzn0mrZVBnG4waYJyT
YUMbR1TfU3Wy06CP/CCsH4JWvJ4SYaPmoj+LpqMu5TbS9K0CiGBU6vfNqL2PVnyNQgQHzcK8kVa/
ijr+etRNkUjoImXL8GqtcQDlA1UCGJwTXg2DnfGubFFxoMmWbm6IvsjyIOQ3dbLTJV/ZKFAQxft7
Z82eodlyD5pejwy+vqePUCP4g8ledsT77cNUSIhqwyjCHj+jiK4H1diiKcRJrJmbaomgQMfDH/yY
lIVQmUDNTUS+glLNt2Zqhf5QC81V2tX9vuxFkYP74tmjwo4phWMbhuQjFu+1MGGO/3uVAGna//iL
QL5aFxVvpKQ2taHAo0hcZj+vuxdZGiZPhZx8pKAaq6QousXAR1y2yiKpREsJjDdk5lY9mzYPCrQw
RlKW/Akti730h/pdQw4obpe/IZEnRWZw06C3BPZ0ao2pHmjtz/euZP8kE1eupPsO0+3IKa7ke87a
SGSh76eVORquHhhyp+sLtpQUh4ZdGO2IrgIhTRdFQkMHaWHvfzRJpfAQ8LUqjbzo5avObXZEPFP4
f+x9yXLcSJbtr7TlHtmAO8ZnnbXAFAODpDhIpLSBURSF0eEAHPPXv+OsrFIQhBFZ2dvepTJI3vDp
zvcctLYolxqQ79Lwb4BLoWsHmLOaDnZQqJG36rsmY4n8OlZoFkdOm6/p/AyW1L+1j2dSFk+gNPTU
tCRLJ7qaFOAnYlWIJpGNnQFgWP/YBp6TX/vdwemOHGoHjeW70XY29oPCNfnmGvMW+Cg7NTb3wG89
ZEYXWA2v/4YV1M7kLcyHaBQj6iQEvEmMl67hL3Yd/SwztqFKyJouwUwo0BaAQQumlsX9F2YO9qb5
9bH1fnOfN17PPmu6R16YJHW9BYWDV+xThmaW8UVHnHSTOR4IZg2XfsnDFg0MG89/TV2ffaFlJmYk
MzDXpdVIU0C0Mq3JXfROZuHHr2J92Tb4RhCzY/mLW5qjbaUxZI0cdW0UOk9M+zHLyZtqw8VfuzYE
DEPAFgcUGoS9fQ2NwEGOMmOpoaRaqNwfAVOQ1UMYd5o/NVupgpXNQ5cfMJAgEgXC1xDqzHdSOl5O
pdTYjd+eZIop80fg6El8T+KPSCD6Wx63XMDiXbyRuLyn7VzYjczli7L61FndY5+qV7XB7j8+ry0x
i30UDjN7U+LOGvk3ntyPhu0mgMj7WMhahPlmMfLWnG3fMIFgIJG4Kg06ZGJ+gZAsTPziwWhCcPxQ
Lzua/3nf/xuJi3sYd2Qabbmuovqqq5Ubb1autq7EQlPqpO9iYeBKcAlion2Px816zsolxyIs+D/Q
FXhMC3e65UY7ti22rfVlL3ga6F9v7QzM9C0a7rMLSTFI3fx7sts4Lmm53t+9X3IXd6+NZFOzvHuG
AnilMmQ7834GjGzYoqtma8ZmfR9/CVvcwCyZuJ2XEDZT6trVfaRuQZ+vSiA2kG9gP/G9F6rYqczB
jCrcBd5Zrp3EPmqN3saWkbUt+yVj2YBmsj5Gj/afN1wD6GUce1aAFigEyDEoW/wNeSv+jkPO5C2c
j5arGimkv9P4+VX2Vdsnd443PZZXIDy7cT5tdkZurU9+fvaCI6QeeBNjfRLVE6hw169kS3ck5GH2
shUdbxzY8t5HCsaVqCLvXwQjpTxm1pYXsK6RzvZPfoWz9RQT5SqT6wHy/heJQCOnKdN75fKvAdBs
rWhxybvaiWvdxHEV8eSLFH3IndiwvKuanBqArkKFB01xixOaY6bXSo0VKbQ8sHI81Ep+mhJ9Q8xa
qxO6cX7JWSil3mSmRnLIkexQ0hSy9C4LZZVyDqYoVO+dI1QUmMyc05aqkCr1nV46E704NLUdUACR
mEtgw+kpHGEdDOuDYQ3FPraBz3Wc1Jk6nsIM8yvNSvKfz5O8WfniEOOYOBVqfLiWKr2Ns/hR0/Kr
Olae/87bPlvmwloqVEjmPciRAIUmJiRMzz708Bf1sAz4NeHbc46r9/NM5MJcZpbTZgqTuaHQeFQT
z3qsr0w4OfYBUw2Fl5mhvi10VYedCV1Y0KqptaycIBQx2+QaALiWHpXyTfZ3cTC9b6mVtTz7mwNc
GIJ4SAa1UV6VpurREIXC/XzRPNCrvjyKR4m8VgZ5CA6+Hbvo4dn9LUP0a8FLF5yjziU6SZJXl/qn
uSz2udiCol9rBDxfI10YBpqa3RxJcyobXHoUfQKMZGCSP/+aHbs9dTfu6obWoQuto6vC4P2rZ2fu
B3LQd2Bw8yOfZb4FKpPY5ycNzfrbw+IbF3aJOTtqcWQoHbYyr8Rla1uH1rG3pq7WEiaAtAVHLSYe
gc2wDGaMRG+cLEP+ST1KRVdey+nf+pRcTPtNbJDVBUm4bDTKgbVguaC8GMwqB+4x2hL6V7UKDFb2
TU5XSjrYDKhZ11tOxOrZoRVAdhqDzGdZ/zSqOWuGTj6HRPiVcaxA/+6Aeu3jK7IlZXEhhwHUkLlk
kNZE6ZnKz2L+lsz9lssqdeI703C2lsU9TNFjbJg17kP02QIOcoMRZiC8pYCzyT8lV7J/JvfTu60d
XAN5Q989CHxspNQQhy5MAmBra8Lki26nDPBLjFjoo46uQO7uE4VafkeN2B3ZfFm0zqmkkf/x3q4b
4zP5C1ORZ6QVE+AnpKkY/dwMi/sKSvQA9CIUeelVdKdZFzMad0DzVVxupaRW7+yZ9IXV0LgV6ZoB
Ba6kpYtWRI+kxsbtWX+DNtqagSwN5vN3xWRFr5Na4F2kCUCCnDA+Agx5eJa8QcixbUSN69rTsVTA
42JuAq1fb93Csm66esrx4qdjnnpWKB2b7lFiaI+X2/2+a7UMUAj/Erc4Pq2uwUAgKaCzA7+ivVcf
ZV+QgikGXQCEKEbPSjkE4mILgWn14M7kLg7O5hQtiZIGWkzzlaIBVsPeatdbffZnIhbG3Z51oSUN
sqPJCPwQvUrgysyW8CcxbCW2t1azMOtWVvWcZFjNWCGxNVwa3bRxCzcWs8wugwJdSXqkMFwyfZ3T
e1SZcrYFJLN194yFouT57HRM3j39UgXuN/rgLp/bnxMoa7a74LYWtFCXRgJskF7mrktVvTDIU2wC
/Wc0wo/V01pb9vn9XrZsWn0/9ExyVDb+FKCH/8iYn91rRkBP2t72s5+yq74+dNdzYBwFcZ1LJEID
MCAGJaIxf6vTYQ147M33kTfpLOrrcq7GYKyTCRUOhZifmu6I9GHIvN4bG9cCpEeP79N6GJmATg1b
UF8/xgDY2WbRW7u0ILQCkQJYUCldZhQbFbMGnMqnDwowPnBf2MT7ePu3RCxWO7RE0XM5PWmwEm0J
nxOH/h0JRDfQrapBZy4D9SIFUKVh43ztNvJn9WnMNnNg8tYvDTu0vwPqOCDfItv79sgU02G1Lh+3
c/fPGa9mTx4jNwNHXbGxmlV1LI/CskHHB1ibhfavAEzLMYYirwf5ad7YcGa1/Uvqqc/Ds32tITYw
Y3fLiErt9G6BZ0IXNmBIDN2aaggFBvReQsJJCJbiuBU7r16GMzGLfXQcKkQ7QIw+D0FuEzRm5Vv7
t3pWZzIWOn8yIjNqOGSAeetGD8Y9Ocheuua43VS/Gsudn9VC6aMx+08eM1nMBFiBdd+hf1h4OQgT
srv8ss3BWY1XHdhzWFegTdjy/dZU6NkXWAZzmFroqSU7w/oc7BDN7CepCWDYrcbhtZzHuZiFVRjH
ORk7uacRyZ4nIw4qDeCbKTuUtVO7fcXCjOQbbtDGXVkGdbmZCWT7sDS0/fdA2RzaHCjd5jBvDR+u
TVxB+/37xS2jHoxFjMkwY3V9qHrguVLR3DMc50ctLEEXN4D/7iEG6l7+qcc01m4LQ2drnQsFWaJH
MWITpBt97bO59li0YQHXJaBIpVJwNNMlylI/2EmmGFCQIKTE/Afq+nMVfKzlpX54rz9+iViYcvTj
6slsYRGKcdu0mTfmNWBuEz8ptgDFVpOmAMX/92roW11MtAxkb5L1ILVQ8GYBSjiqmz1UQfWkBQTd
zbm64XhtLW5xQnajYORRRsVOrsVuPJeaa9MYeN0NP9Jsfvl4KzcXuDAAJVNsWJvX65h9qsI4YF6C
HfUAhBhM+4m51kaHy7rJQS8GAR0RJn2XgF9kJikeNCTS6963j90uAewOA/cZz1zZLAFPaCcEGAM3
Vrq6sWdyF2pFo0zRNUU2L2DcQ9lXBwUAYOwlOkk0h/5qAnixukm5tqrLDICl6EQFBewS8mfoc7Mf
ZAOjRVnjFnX73LUFIvO6/G7Ek+omuXGNyu7+76wVdA4qimjkPYV5VzIick2VZh3QRlDSnnFhKrcy
4z97AGm+meoAjkuUeVtGd62z0KFnohcWkRuKmJEuRxQE5gXwBqbohSlD60r9pD5no4+E43EbDGFT
6sI2cpFYTjVMcLvJSZ0984u2l50pyRz0tkeeJ19y+G1lV9d1+a+16kuorkEUfU/RYCC3mTo7s/aI
9lo9BBXkKYp3xb4c3Z75w6n+NH/epidbVbYm+gHQ5SS/x+L1mp1jY+VQFq0Shza57WO+8Wxeiyjv
lK0JXmFdBbSQucxGiBzUrBEFT6Gc0equ8GRyVJh9FqPo4Kq5z03Pgb4YoQ212GtfMF1jcr+KD+Ti
bxkvEDVAZwBO+l0Laa0raVwm+CroG/PyfAotJm4+fjmrrumZiIVpmYC+YkRyclHf8SuB/ia6A/jn
5rjsauRLz+Qs7MrY2J1ejHigsuBR+PQB81g5tlEcAPOGIsSGxVxrD3fO5S2sSlSORaoZeB/yFDkI
ARtX/yLT1vRbdjWc+tu0+wsO46rKPVvl4nqOhULVoocuKJToLraA2oMUyW3eYSR00oyt5PWWNPn5
WagLGurebntcj0IFzW6qjV+iAdPXmQo0m7x//PiirGsc0IXoYH6y8DgWGqfKaYm4aZY7qoX17IoU
rA/jvkUyG8OL7Q0dMWa9acRkzPLuNf6SuqR6FOWYIMCFVGTrbsVtVLvc4x69jD5ZYHpsrkAvbAKY
8C9EiquRzpnkhfms7AoqyIauyw7tofSBYuH3Lt3pIb/eeuevUedHq1y8Qm0EGCMoZaSPPPr9od51
3hg6AG/XvTzobPThj8dkDzCNXGa5QyswXVlBay+3rNm6Ovj3IS9TFrpR9kVm4YsUWLTAMH1+MMO/
ALoqF/TRghfPc2xNpGF7HGuLbiEiUcQEcB+QHT2Ye+SFtpa11k8NdfBrXYuHmY7VIASHPNnbMJ+y
BBkxOJye9cB38U5Hj1d9j/gjqbyI+KjA3nXwgDcZ1FYz3edfY/FiBz3u2rjB1ygOyY8qHBG9YrQZ
cEl/gZRpa4sX2YBIwfiZnr5qdnbF8FK7sAOSNHFVt8CY+MfaQe7f8jx1YFfrGDKF77dM4Wi0BoGX
nB1xJsDwYRD02iKRZ1Qqdz8WtOq/n0tauFvdmGVm6eCGoiH3ZKE1BvCytt8GowhlFm+7pLymZc8F
LvSeWjd6OstOKeIoxyFCeWIkoTpMoalvoQJtiDIX7pU+x6bgHcyHladHNUWe0nwpsxsr/zu9jmdr
Wsasgo4JUXpsokzaDogpAdGD1tQ7G0ORprQemJ7ach63FrfQcZhKkTCviAwU/XZSLU/o6C7Rvxp8
qxq5ZjLOF7dwNbKcUhTt5C5G0aEuMeiJUW+w2YkUKyOxv3Eh11xSee0xu4BRVkTOb61wNutDPGbw
bORwO/WNi1dOdhl3RG5/qz5kl1s7uWqKz0Uu1EipZhPcCRyfpEzpcfcPs4RJAIOnBFnuAJAVbmnQ
rVUutAlr1XJybPns1NorGZp/na0YblWHyAKgYxrow11eSlI2RVkrcGeErCMAob2V5PYSi9sjPqZt
vm+HE6sKGVyAgMWywWb9DlsNvoWYQEL8z8NrZC+8zCg6O73ftbvNxg2pm95qScugEuQQThR6ROhi
E9WoNoY5x80UgXJtg2mCu/UXqZzn7+bX2s/vbe6yHwY4fpFo2TrBFZf4rfSF5rSYJXjloLVKplKv
JWFY7Y0P+VE2IKAq82R83gave//o38pcKE+L1EKYlXRRTcA6tffJ/FwBY1ETm6DK7y/oG0nL0DSz
6xagMFhd60c3iQ7KuXpn+3SXXUWdJy0Dak0bRm8lqHkrc+Ei2iSyNSZ3NLpMgQ87g8ijcDskAP5m
OemttIUCtVOjmlLZ41pHp4Tnu9QYNsjPVozrWxEL1QncDGdM5YKGo3Jd38oxYeC5BtpPLZCmdROo
4/2TfytPHupZBJMUhqgbKU/fYWDBcFwNRUPpB4JgRn2mR4noEF1tiV27lI6uUw00trblqItnaOfM
0cWES9kVdjiqutepmufoX8f8y39sG4BtIEFNNWD90XfIe7nK5w7ji4h6Mft1k15JZ6V8AN5K8oU8
gwQUI3tbmNurZ3guc2EcqCU6zuVDyLgLgFMgjcnYBQh8zeCPgaSzdvyPl7m6n2erXOxnGjfOQGUG
DNMcPmWOy5UJI/svyrwV8a7dl/O1LVVY1aGbQd6Xwrwd1VsF6dqp3LBDa4rkXMZCZTFARnAm0S8m
8V1Jajd3vn68XeuLcIht6ZLPfVlRJXVbp3WCgsGYfYuBM69PZWA3u4+FrK/il5DFy+JJXIu8hhDR
KW6dMrdsv/3vJMhlnr1dNR1tNjPcbYvfpw1Y/rYwJbeWsLjIRBmqmUhrWU7GPsnKwzQVGwpv6ygW
NxcIVOD/BXcEZqXqPWuLg90Lv2npxpV6zXovDL8JqHLYflS34SUuDAXab3JaEPiIsgaGMqI37w0Q
T/GbGoQ7oH0XrvDbB7o3X4pryd1p7KhnfYH/GOB6XNCg2ll+XXkwbUG5Nca5ss34bsA4B1GrClbN
xR4AY9ygaEbG6wV4fk5hu6KtDq8VBfFGxOLZjlM2ZpWKsBeawlPm+hirjmtPJkbhNma0V7K3iPJB
jAqmRrDb6suhMTS8TJkZcwl9GN1kn8TtdGk9FDSgD+Md3+kHWXApv1Ve3/v5V2TNZjnYJTbiq5Vr
BdY/HDRsjKGBavrt00jTWcVwEp5GjGmUNq+Cgv80xsL/+AGurvVczGJbq5rVXdvhjcswgNi+bfni
CtOcL8YDvwQc84GdJJvZcGcD06tztaf0cdrzjbWune35l1ioyz4dAUsho60GOEyR07gDr8M4J/sx
JRsLXvNgATCJiWMVEGrw5hYqJ9VnO+ql+s8O+ZVMzcu3AtynIyac0YKcAJW/2pC5urwzkQslNCdT
zamC5Y0Yz0tk/WqfAfIpoRuDB/KslhoCeHcAhSPgfwZO4tsrE4mx7SIZiAwtKLBiZboAxLucYLUL
4C+RQGSoG2bW7cdXSF7Ej6RK3XCmwxOlVptEFhiULLqvzOoyivocVTInSFTnqMrhmY8Frr6Ms2Uu
TrBFBAbwBmgCmj3pgMtW+G7s+w0h6/dE8tij2grnaxlJVrZWGNYMKcq+A1p/fDFc1TfZnSyQjT/5
D3FXvmy1iqzE5JhYOpO58M4LTet7Xeo4HmSHIUj3ehXOe8drAnEa7nMVlNdbeQB5Ou9O70zk4s5w
Fe2EJQieXKV1QlaYpyixNyzX6nlJ0HFblbjO79pEJl5Eo8zTVt1xMj4NoA7MN27+lojFKnSnyWcu
N64fSk/NQIBniNAcN6rw63v1ayGLm65OoMtMY7zjEqxJFcIN1nkfX+2VRm15A36JWNxtQxCuRnIh
xrWk/mTH+jP4M3yJMjPvJH+SfkqfK8/xtyhtV3XHmeCFjnKqvjd1EAq5fXoau4vO/gp0IJ+hXJlY
D03ENhYqNfr7a/drnQvrNkxGOsSyQKr37b2dFDdDCTeZ8tzXaPU1LuLvxcSCRrU7/+MdXupiCwjR
mMumGLWHeUWK6K220mbW1YXeSJLA4jtJGoDA9/bPEojtnl3zLVC15Y15laYjqQdwEiBqLPN6Yw2s
RXNEj4ZKOuWEx9YeEew1G+ZzVQoaRJE2x9T5O1WlDrxhCUHn0Ehr1eMj667j1O42ur2Wb0yuBTxw
GtpMDAN9GQv/k6Oi3YohBRN91l92M/Pj5mrQ5uA/P59zKQsVqNcsstUSUiKe7h28M6Ulvq4lfhnf
fSxpeQWX61noDIDEIuBuIUkQxdXSAgDJp9hS9pGDTNNo7u1qp/34WOTWFsqDPDOVaGOr21FApFoJ
17Qal1SP+fDlYyFrt+F8Bxc33KETM+sKQrKUedRAFTDdGtRfe0REA/Qs3CjkWZc+FEq4tKUJRMTJ
Zds6RyuPXMcu/UErNmzHliT5+dmOZUrPUsogKarM3Zhbx1abY7cXxlOujRvB6OrpnK1qoZNYZXV2
KWUVzDjoWfHNUYxHzKxt3PDV89Gxc4SgpxHq/u2SGOtohfG+DJAUVh40s5Z+zoxZvfn4FqBhCX/n
XMW+3m8L/KgmgFyRoFrc79TmqaGTBPeAIKDxyKSxY2UaxW1VqdmDzpv6vsni7KcyK8o3VaTRNQdF
WeYZejTGQTKY5Q9NH5LHxpm8ginBOOf8xclFqfkNG1AmSIGm4wLwLa+8skkmIJMZImlfWiMDbHWJ
3ezcWlAjRcM8A3sXWnyLxIkpICREphYu07Wo79yYl0oHOuipyeDz1zMpvmp87o0wi6LhSZT2TNyx
TIniWZozW7dG087z9cx5xR7jfMiMpzhzUvSblJbSDB7jqfheOKodexMZUuHbkWEEZaFj2GOuxlj3
5qabxnBCRW5yRYVypJdO44jGTjOZrvNeZF8cEXdYE1izzIu5U+LMdapMxyBRNRtXtZBw44Nix+7U
j5gDqEySX0YZUoCjcGbnQCJzSDHirFkdZM1d5acNoEu9gaAr6DCDzy4Pxgqw46FqzgP4Yy1Y2YCw
uAXjBbyL5kKwnN9bcWK9NGPTZR6Lmam4k6nUqC5HFJZgNxZW0nlpWbMxit00rmIF+WMea3Z726si
ysnJGbsCyqXOGgCkHkY+CMDKIJWUNo7b5MqYMG+KLRwqiM8iE0OmeSSUa+DJ5VC4Chu1q2ESHfBo
KIY/roEjX5vuOI9js3c6BdBhlUCy41OkDWKs/InpQv8me66KLwiwuii+GLsqNsBMaCeNgZ0es2YM
Is0pGuFGNK7mg+LM0XXTDXO6s6lI9YOq5CaSTEqs/ej7VqNAoEsHvgcibl7e6AazUX0uUYL3ZZXY
8VurmCLuxmoDmP6CV+SnJZIiMAtD5zu1chjIJ02elJcWcolIBjc2sTG/Ms7DND7mdc8YCTTFaZwa
oLtjPX9SVLsv94CsseabPteZEl+a2WiTHzYXooR9AAei1rr50BW6bxINLFDHTpj9/UTAP3FKqiH9
gdinRg6mUwzFY6ISN9SKBhbODS/0y0QpNfMS/kldAMfZUqZQ1UZo0VR/ViIA7VgFAH3KdMqeimhG
WSURoxNwwBCZF7bitHZg8UnpT5GtTOCPGztLDy0z06tAVewcwB/AtRhcO6WFdVd3Q5rvKydLDJ/q
XFiumDWe3aGawjGEj3aiek/T3OpDXe30PGjBoDXtW6WOcNZ51AvPrAaK7svcsYZ7vZqnfj8ro0h+
zDEd2pdZV/LZRy+PXuaeZrCi23H09NNjXFpoIlJbHSxufdQWWmhZg217jdmlowsPo++uzHGep1Nt
5abhskqZASZTVZNyIYphIPf9pItyn1TR7GWWwfL9ILoZUAj2WFKogqlMXajPOr1SWGNVbl1pan3I
o2jMvapWCuaRKNJh+tpIVYABwJOp+zI4AyYcy6Ktp7u8YcasBV3ZOlbni7xRm8Bipg0vwEFvqEes
FFkhHsQ9V9oxVDJqo9nXc3jS9Pda32gJptCnJhZAxrb77lOG5nTLb6PCsVxNayoe1tRW1IOJ+z1e
FFMfq6YrIqtqjJ3VDEoKlNZ6qtro8LHKX7WVtoaUEbhzUNpd2K/EBr0FOIhxn4BGPJ2IVe2NrAgN
QTfcmHfdyK+m5UySDCbOrLLFYDyQiYQfcwSTXzPdSdaVeY+u4KP6aD9rZYBHPlxvlwJXbeeZYGnz
zgRzTaEEKhKCRY5sSthOnz/ew3UBmOI2MK8L5gf5+ZmAkZOxGx1ofDV97NFsB5qijchn1cuwf0mQ
n59JsEkvcqpDQm9+1+0LQ7yU7PnjRaxfhF8iFk4T1ZpmLm2IEAJUDgIYBs0Xi52YtRF1LzM/r9cA
1MKAJ0WAA5SUt0uBHQUVTQc5M8Noi4Np2AxzeX3uZ46GwM4MP17W6s4BawxIaZjyNY2lOEqSJB/x
pMtcDcua75Ky9weVbERTb8VYaP4GFphpAGkOI+9Ipy2eEYktXkV592NMTI0HVJG6pM20IvKyOWFD
8PGiFqU2KU5SmhgOHE8d/EVLAMQoUdKJldp3YywjjTyOWjbCSBW9zR+qubOymxxNDcatE7WDckgE
N8EUh/9V3vTUnCYfDfG9Ee2akQtlcCvYBydzX7/ifz+P/y9+4Z/+6TOKf/wP/v3MK0CCxkm7+Oc/
LtPnhgv+s/0f+Wv//rG3v/SP6+qlvGubl5f28qla/uSbX8Tf/1O+/9Q+vfkHqg9pO910L810+yK6
on0Vgm8qf/KvfvhfL69/5X6qXv747ZlDl8u/Fqe8/O3Pjw4//vgNAd7Zacm//+eHV08Mv3d6EbxN
+LvfeHkS7R+/Eed3AL0BqJaaloNhBZlaH15eP7F+VzW4YbIiImvEFFJKMIgnf/ymEPt3VG9MQ0U/
tgXsaRW6E/1Yr59R9XeUUAhqDpgrtyR01m//WvubU/p1av9VduwTT8tW/PEbsHzw/s4jAAMpDknb
jokRXGVIffs+6zmq82G0IljdyvpMWAYznESOHXZ2BP+dpQ2meZVK7MnYjDuGPOC3qKmmI3axvUhK
LgmEUQZuPFGbxsHRS+XGbtPyOgOKwkWcG8WuomDXLsUUgYwn0dhnAODNBzCczqk3lk51An8U3EyN
19HjCE8+hxMSgza+zQDRWjg1eeh1B05tXjXtToWDGLtKmcDuN9aYXCgooQZV0xcH3pgD0vJONkCL
4b9/kIpMYNui6k+tdYg/ZTHZdWUKBMGSCcvrlVY4XjlXSdjVAK1xE8AM9u6MtxiaAmU6zK3x72Pe
FjeKXhSfFKRMitAayAw0pBmWu1Xo42C2THEjVR8vHCCCHWhRNleKEyVXZtYUvjOlmg8s0aqHx6Xp
jeuYbRvWihpfxEOXfYEIkIPl1XBKy0S/KFNz9kRb975Qs+pi0Ad6GuJOucuEWntVm9kHo8pqry3T
ovEbu65AkEPtCYq0Es2FM3LzrgXl6NHJFf0xH/P+pM956fO5bq5iaE2vmrlwbT0yvxTR0B4GRrND
bWTcTwZSB82gVf7YFp1Ppqg5OnDbbwpr7u9sO+OfScPIMWVqFCjW+ASAW77jogfpSK7mtzWNrB0v
aXaKmzy5LCJbIATnHf+ioJs7cBpbf4H7BP76pE+DitjZ99ZO00OqdaVP1cH6rJF2uBqbNAuyLq6P
qpMkLGxJKp7oOCjf42KuMdxMMisYDH0I2zHrLlSrQW/mUAw7o9RyjBU69IIzoOubpBkfZoO1O61J
HDSSj5O9j6dsuIA89lJSK/7RZUIJctDt+sDHFb7a59alUloRnMim8RKjReAdMwDV1aVzV5si93ua
T5/0Nu6OhRbRHQdYxg6z73bqWl2s/xBKkV8aTMS7WE2/O0JCBrK0bDwHPcGuqbTD5yy1RFgWTvKZ
6b3yUBNungy1Vfy5FvVXFfSJD4PuGEFr0wFgkMOo3rG0z77TQmEHrSX1vpnHAuG2pj5aZS8CuyiS
Hsjf8XDfmwhTCe7/dab2g2eBLOXIo1oPEx3PKY3s5JPCBst3CoMGc6OgFZmrik+TqnuAyqiCRDEr
DMunkZsS7hyoxuqj3leqqw0DGNzTePqeT7M48Iyph9miud+KlHsNpYiyewaMrtTRQtKkxsnmnIQl
ulUuIoE2RfjjzRPiiDwkhT65gGhuL7lWIBCIIky1qNPo9YmYQ6pqU5hnZRcSdZ6fGNgWb8pxHAPB
YmMPrrcunCxVuGzKqd/kpAtasIqdYtA2uF1TJKeYwefTSjXZW1OU3TsOZ5+ssUVeoMsKj2q5dQUS
YOeyaArrWm2p5GAyxzysRscG17EJTL80J2EzZGYg4rZB4hfZDmYOaHUcRITB2ZpMwUgm8zTYwnDl
bdoBSky9oXWeBFCR2c6aBf9qjRHy8k2hfSl6dbhQSZwfiBVZLtGEcpGRWKA1r9WrHTUFC3pdmy5T
DWwQOOhh11CwByntNLhqqXdeK0R6XaHD7XK2GhFUBUOxN231a61SrKASpfNIuYZ+/gHMngbJqmPW
TbG8Ke1nR+HtlVPgSfcARjzUWdYHKf7URTK2095uoJpJz+192TnlvRCZEWBXwPetlvNDUdTFLR48
gPKnzjq1GU0OWaWLE2J3guYzWOhbI6mcayWvtCDlhuMJhNTAo2ut6yhDUAZ6bHYcCSmuIr3JL1D0
LxBfzUNIWWndOKwjLy0XCPmgQO27SVdEaI1i/jwgbTAByUCkgVEK8wI3tq3AEBtPD4UwtScE7PZX
9HOh0sws9RTpJL20UpIc0IeOSTgqyiBSZlTmdVQzdVO1wkGh2X2l1yj7oGuC+hROUOoibdF87ivF
vKh0Mn2C/Z48e4idb+Y8iVNB4dWlRBtzN9NmEtgdT+95mosw63RyZ6dJcpFNgvikm5LpYioMgHci
/t8r5mTntqdUJQ1tQFKGVqmlT1oxagF0MlgwRF/HrlY1k3MYaEJZoM594alOkft4EPa12o3EHyp1
BAwtaw9k5t2eaawNStZ11+1MY8WdJy4CfWwyT+0dDJSqSnspWmrvayvuAmYwTOix2dlbhgGD1s46
KIzbrIL2TyL0Jydjv8sqET0wdNvvG9oRr3Jq1PanQjlwRFA3NCmzh65OMRpulcrk51M6+kqSD8/t
pCBNkyXQ4Zo2XHRNQz21rLRjN1VOi2CyHg9O29a3Q1kXeDRqIiofOcw2CmK17QCpn0c3jZGwIM1i
zEtS3u4MJMROiZUiKCRT3uy6vtL3Uydi1UtyKz7oUaf9SZbyf07rbxKX9L//5Re+81l3yVP5dO6x
yh//p8Oq/Q4v1QSYCJIsQCsz1H87rAr9neCl2I5tIfoxbKIiWfynx6rh1yzdBpUTBhmBKC7Drj8d
Vv13DFVTVLZQ3QK6so5i2r++11/wVxe1T4uCatSWzqqDNmo5crxIjBMi/j97X5JcubEtuZWyP4cM
CCCAwLDQ3oaXPZlkTmBMZib6PiLQjP42agk1rx38ndRKysHUeyLBW4Kk8R/KZNJh4EZzjh8/7qLK
snv1MEMXFSIJsHkL2lPiWW50l3zBP0PiZsbg5PUWl3Ndg/2K/Cb7qlMwQuxVTa7gmS/JeDe4LBwe
S78Ol6nCNwf3RaByq+W+ohb8vtB34VZ5ua1krTTGOxWjhDdRiAtrV4eKL132KgTk00uowm/GXND+
P2qBzzFXVW3UJmo/zndQ3AgNXFDybvF8bKHVixcftg+NSzfQqBUt/nPEFUjUxgZGldQ7I5T76m6E
x5p10zjchU7E7bsN/vtGel/orGgTnyOtUKGsivVoGt/WNj0snPSF1GO5MVL6cLHmirW/V7SDx4DG
MdRmNDhaWmDhrxtgHOBywenX5WuKcFGQM7z8YvBQroSRP25oxH8EJN6CmRQeSBDOAdsTEjofyzh0
LVDpdy+TuB3y79UIpT+6AeSci8BM9PcJbGYWj/iPETTeqcYcvUTRndo+NOqeTVuI4Udc7dcaMMmP
ehTybDCvXEWwphHMQf6CbP0JTR2orzDYGVo31mHa10EatBsYzgqh/D0eLiWKwQzb+tRkszjU+3v+
goxqr/rlDiRJPL9eCnHU2W+FE31JbrLNQVMAhB9O2RIWpfviYayBqQma5uqUSUhQNGXxLR1RR0iA
1I90NPih7/X4aGLKdnJaOzHAb64T5uF+No82sg3okfXpNcnN8SvNaPVSZIqxl1AhfWGstV7iqlRv
qTRRNgOi8dJGn4NapbEbAf9y7VjNnucZMvdoudmAoc15PuURo8QdSam82npJriT4qS9c4yUJMdg7
dId26m2Ibtbc9KfarG6K2LRTX8SSKB4HYHU7K7aFNCYd1ZcEKSU8J2tFRg5jdY7JD9OA3N5lV5S5
p9bcTk4VMZqnOjMKeRTwD3qJZZO9FibLg0EnReGSSiXfK+RgEF20pJY+sVI2no56HroSIzeKwJgb
9X6ICnk1ovV6a+WdHZgDcY1J9yoeP/Z6eaBW+8Q5ZDZ1Wxx5oQLctBrk2gVrva7qhy+RLlqPQ/Mn
Q5MR5bzLkSVdV+rcVpgGsBZ5qz4aoMo/JxLTuKmtpseSdUzJHIUpURixSVYBTC7V4RrdD9Y5CRnq
PtBa0/qZTsXwM2VmUh7wTvYJKsixTD1NFb2yi5MEMEMmJFN2ldkbz5nemGg59XO663pOHotZGNDp
G5IOsxdAEvodLuRydiABia6GouF/7pFYmhdjunidURnRH2Y7JV/TtlABixT6hAZPEbVXGP4ExBBp
5XcIEExuVyvM4cas3KLSKIOk7E03anTYaDYKMgE4d/J+zye7uIXGWBLIpFYv5l5pYNvWiCzsWddA
c1Oq9rPaUXWHOuois4EG6REcbPFqeJOmzqHNzeJSF7EIqFRRV9BS3EwkS/ZNrtjhkHD+ZeIN+aak
JkeBpPQPVhIPN5kY0TArBzlxhw96/oqhgsiJAf08RVYMTY9MTeFhlWHe3LElUvtZ9PYFLWzop+JK
PLRFToAMFaaNMUaZ3os2anHZalLxKxsOP/GcotVKU+6khkmOpmrq9x2Z7W8D72dfq6Z0dqSQ7ZOg
2eyJMoU0kqreYXOkYLVXKH491Y66UJkqeohpo7feTJFaOxDktF+bWpOXKjcBtWRGpLqtmOt7ozP0
yznDUYtLCAJQTfDHxmptIOATCAQoTqD06RqDBimYuMGRwcGBtU0jxn1joZ/kAPGq3dFWXmd9bJ4F
kIxTWxJ5GxGe7+pEorFJm+Zi2WNHoYr52Badciqakh/SPkr9SC+NryROuyd7MLs7JdL0g2gZ/BPV
2hK3ADSTLzPsru6KbK4dpvVa0I3DnIGbTXDTRoq9L7SO3OmQ4QDOEdf7XGKiMdPJAJETCW1ulGiG
l81T2qJlb+H+YjMWo/XsJEitOGNqqm6W9fSyqKfhmNTyQc/iWCmwDTXjRtebDrZkGI+20zH51pa0
P8ao9PwoJty11SZxW5pqwcj0eT8pLHMHKDH6vSUNrzObwk3agoUFM7uL0qyNm4JNsOOTKaTvoMjg
FUbWnyooTtlOMcXjdduT7sXQZQ2Optahsa8N9mveRc2r1Whx4XZZDToqTP7i54nrDXObGLAgYbJp
PFROVuIPSq74asm4L2Hx9oTSVA8F4xMgNaXgfl+0uqeVSfE8ojYOLFWiiIoJjKZg5ud1aqIEGR+g
IJBFBPqmrYYRXIdWMb/pJZro4DhM4BSZ/Gs82pC4jDJWfwffNAYYWgxQcNTmjjt1koPCnwAAnABf
pE6upf2dmfO4daaUiH0b99ZpaJrmbobV5FOvzc1DrmikQZ0bs2Oa1+RrlFVVaIMkE9Rg8qFebVFm
DYbCLmcGYeBEbbTeGdE2ek4HpSuczI4MP5nGadeQ5Y5AHzWFv2g7aYBLYLPuWCCFeNUwdreStPOV
FQkWgNZCX5KBtZmbpgISS6raZ5XDKgOKEXlC5R71/vRtrkv+o45p/jIPCZqnNBfivk8lerCJMCUu
nBRKj2ktfqhKggkjIo0vtNTJV5W0KKLRng5KmcJhpFXFcCyxLR+ispq/FZGm/miFsI4KV0pXTDR/
nIpc94H3NOj1amPQ6RndUfxRXifz6EkRIztm42TdFxqYFyUhE/gsQqvrfTUq8or1WnbRglWCWR0M
dDla3yWXZZ9Bo8rOiU3DdCD0Oid9DdtQDaQUZx4bTEQBA2EZeKa0vTOVjoxOHtPpccoy4yFvcBtg
mdW3zsiHOlCjuIF2aqJNPprg7aG0CPs5yEg5gGBT/QS+X06OMRQiyFS7/xlZepbfpYk1/IxjaV/Z
c0I8zqma+gloGBd2W6VBkqpknzacQ09isoGO0EE8llMWfaNikDBrNuPsa6cP9IRXXts33GCBnnT5
FcYetJ05cDU0AA5fQ8yQAjepqvSihmhDgKm2sXfwWuUFHF5K8q3PZ/NZqZn9gAF2I5zKRA3AL4dz
hYi0Gi4CJN2rkVj05YwqZENF8sOsY+zWKki0o7mqO21rD5dRQ+IGlsf6dNUS1h0Mc+LXik7LA4gK
FXdI0fPvIgZxfWItM/YpUKawK9GP4I42VRiEIEOrXjTw75geuT6rX5HzR503Sxy9Ev8+c/s5gmaT
3tgRdWWLJkBAGmYYwskoT8tThAGa8aHQJn2fIgtqHB2NtIWNPyp+rPMCtz5t42vSVNYtUlgNVZJa
t08TSJyKk07DqHiqYoOrUE7TM0gKPKxFMbT+VEI5eUhlc0KXL898ZAjtq17puHZoUUNeLUlEJiB0
3sXLDEWRhn1P2uvJKrNgjmfMQXeTLgbP4ga9mgd9LHFVD+XolmzIbyq1MI5FWXWQ6gD4FMapMkLX
UmYQTRxbIJiN2Smdp1kd0dD9KAHZxYagbosr684gY6+5hT3o+9Ec050KJ7LCmbuWzj5aJOYxx/Xx
ApIL/0lgVDOB/QtCvJtaLTzlkVvfJwIDSU5iG+WlnXAKHgNPtRzcEBV8L6Gx+tss2Qw5Pttu9h0e
k4s8UqanqdfiS6L0AqIcnaWHPW1FDnWZKOrBTpBoS1sxVxmeRQzzu7TO8gkgOqOQU5VAnMJZ7dXn
pkS/FcuTk+3wBv+BU85Tqbg13hDPsnv46eQVFCJsqJRdYxpY3jVjYaTPdV+Q/Nsku1acpjIf4PFm
k9Q4ZKaQQETj0ZcxT35Uo8CYoQ6Km+X3VWs8Rm3MDiDHoZ4bOlwuqoWkVg5aZPmVrqvfOdEwmkKs
NgkSqWLss5usCVyUWrY/iMUVOA/WzUNKabSn81ghf1aivJ8PdCZ6Bduatjjq7Tha+zEvM6TnoKrB
8zgxKtWBsshs7poONDKvxuuLwhwP3hMZZg13JZSmM/w0FmmOcOAVV5YywLScZObgySLqjlOXQFV8
gq3sV8jGN+4cD9MXG3/BRUpMVDsjplVR4ldaTa/aBvnRlabD8tKJs4KA7jR08yXSC2p/GdUm03FP
KnMOABrcZa+iI97mptesfVKR4ljEEXc7ZUCeY1kRtOcEcH2nGdF5K6cBtKY5NqBrVY9XrRwan6UW
TonpGlLdp+mtxie80qMCdTFz+eEkM4OylCrusJyN6YVll2PpEby1oPWYTHvU6iY7sUwBuNqlU4AT
ZLtAjeVJ6+rILZu680CyMV21H4SX1VX9heta78XQF3kdiRE7TUJiv58VQDtgxbmSlaoXU+Tg9ZyL
AN3wBupKbXMRjQn6KF1ePDDbjLyGjQLmBPgvBPSYfAZD1F2jiPlgDnYWVqUmfFsU9o5AbSBgVTLu
qAqqPLR+FN8GAfugsFthTsFgJzvZ1gaMKxT1gvLKvkb6Tmc8BnbsVzXsN1mZNoOLzGn4xoQJcV9t
bBModaE7/N3q8PmGiFVPSGXjsXYN1SzYg102aQ+lz2yYxZ2i9ZiYZZ2AsBjN4CCHVPMS7fAMWx2V
D0aqWuUC8/PZMzcysqsnKFioRZ2cFIrsx6nVNruRs1IftMTemi5bITO/6mEbmKGlwuEO2rGrerid
lTyx+Pfej2/Nx/5kXy7AGnOsn53TPdj7TfuhjyjX53grzImXEyiH/Hv6OBKH+C2cJHOMr1XwcuYP
8ebs/mfYBCKF71a3BjV0LeaCf48EBvYZ1DQt7qMN4WygWxtR1qIEMVNArqOvCpIsKAslbn1rQv+x
XuwWiVsnHt5AHv4FlHJBIf9ADD99y4Uq8Z6oVHUpKDzzdzjkulHpD+DHe9MD7Kpst5igHJXNkChg
oNyFv8Ox/w3d/weIUu9+/E/Yvftf/4f/+B/f/+9//q+9rNPux3sY/+0//YXjK+Q3WA5AdAD0JPBM
MPyN/+sv5onCfoOyGnhEOGtINjCLi1/tX0C++hsU1whgfLibwQBpAa/+DeQvyBxMppE8gZqC//Xf
AvI/gX2gzwFGxAQiyIjouK1OfWx3Td7Dnq3YD+A8QDAUqFAA+CCcPOIsB3ELwMfa1psVoD1uZqwL
Nw2oNcu/f8eq6yQFFlNPbiMTPty3g4ExT4eYSsbuBag2NhrzbDSPZm3nGO+Aj27ZnRRmZPbrnGQo
3PYFKuo29ZqypyAvO3YB2jI80mNidrVDksIkzQURUnlVC10HgDjVc3yM0srq9gNYvYAiOLMBaaEI
IF9513aTL5K0TN2kafGa6WpJAZwVeLhVp7LjeQ9fCdX0LC3XZSCHAfYNeZuUzhyrcvIxl2RABsjE
v76y85R0T8pgtO29GuljdNtnfZf7psxAmXcwf4HHPXt76Pvl8boqkHUyX9A+phVKMpPKC5T/tPU0
AHIwuh0Usw3tVDcAxv/KQea8SY5Gyxr2U4DJTwUm3DoZHeHcUbLAJKMuXDSzBwvkCJob+16qXbQD
DlXUl1U516MrtGrWn6oh6YsvBuooPOkzMCPhqHFSw7cJP177Y7RB6HYwsMDZKU4wTeTHIo3VnakO
kbnr0FCsD6UNN+ADS9nEwoZD++JSMbLp3qj6DNDAIJW5/prYCXJ+oWZjv6tq0+yRHczoNMday+IA
baxkvrUbWDi5lSF1tEU1ic/gwJgT4GFhFL3hzakSlTvwiu3UZQmx+jCdyajBz70WutgLqHoofiJY
ml0oSprQ53hEOzXVzcERihEBt4uG4iTimStBbCk6PEYawOuBXY0ofaoqTmyn6qGw4qcA4+w9YH1U
Q6XsiOmC/Y0OOHaO8qRnSXcpxJj8HFAFql5hK0y7IV0D4Ag4RnRXTTOhfiE1AmHratb6UKiyl87Q
DKaFvj/2rGOm8KcFkhbRpxgmLyN4Tl0zOjZa10DdmhrTFXmli3vbSAvFEVM/Gztq1yYJmlRgOtfM
TSsPNLDXQRhuewglNADfzEMjOvCXDcEK8A+Q1FhXVTtRw89B8YzcujXL7lhZUgArIoTbod3b4FCX
iVFjZBHMheZU2BX813ozU3IHtmjyh53xOnJEbI+WY5nc7EAdZVqGxnxXSDcDI9w+sFhU1W4uqxr2
PCMiDaJMKs+yxk76fYL8DunyrJbHMgYvZNc1g0h3FYAkPIWaWojLxBoN9WZmcSN3JK+V4qJkJhCt
nEQ9svpBA83MpHlTuVY9xvOtCb1q9MHwx9p+xHAbXE+NxaCn0XRZtZsKNkQgpFkgPQEwHO2DBixD
+VkVamaGlqVX2Mb4MQrPiNKkdaWMgHeYFHMXOMCypYepmHh1spemuJuBnw4Ca4dK0+9wPm7TeI7s
JxDZZVBFWfHYGqPZ+mCdpRBnBGmFBwodZHqJUmuOUMnV6mtT2mPjNFFjQ+Iq0dsJ8gDEeuxoieb/
qINVBnWmqmw9A1CTgirWxFDLRYLRA/WmKVMiXZWPNgGRy+THNKUVhigEVbLMUwEOll7XzIXclbk2
6D5J4ljdtzPNp50FfkTmSs6k6ZoV05Idm9lIHbBRc5g9UmizuXBGry1Pz/WWwCymLKNrhcysCPu6
AEe+0BWahxiJlLC+lC0uIG2cuy8o2BVoZeG0PBvWWCY7UYPI4GCapYduuDZWjW8ZinJQFZFRh/VJ
PDq9QTTAZDNhk9d0akUDVmKqwMNRVrQw6/JSBbZlcf1hooXC/Sxr30YRoCB3l0LPBOhhX2imQ1if
mfveUNPB0WBeqYWQmi7SCz0vKqiHRXqT3pFxVoqDwTrOB5g3RVkfoMOSJhf4Bs1LnfH+Qai4pl07
IYBNynaecXzbqELlBK1GxcUMPIuuZoJy0GO1rHlQxLH4PigY8wjUOuEWthbe83AC97nZo+NTKC6r
VLgFkLTDrE3aZoAxmFY2g29ABARkojwDcSTr2+kBrS6WPVrJEF+WIKVq191Q9Bh/soUtjwMsI2Yf
oFpxaajlVF7gSpP3zUhEhdyf4bKKbbCaPNzMAs5oNKcxfUlrDmkhMagAdASk1U9maxOQEBmeT09r
8QN4Y1bWUE3I0Q57RpVKhBdXLStBOY8mGUR9p2sBBWSnwPRJKwq/zmMTWEXEySGDA2rp0MycoRNi
9zLfC3DP4gMRnJ9yvA76i1XE9EEZG8yOscaG6gW+MQAEPuOZca1BJt0ePObuR8Ix2uJBocmo/H7K
9AEeDnmk70bcvXgJMMGTgVrUZmCjYFfrvgLwtw3rVoWZSgkOjnoa017JvBRoGQDyAc8B4LV05AuT
eiwALcRT7L/ldP+d3v4H8sD/PzHlfxbxf/3vLv2Q1OI/+J2aov22UEggbQOmCcVkJFLGPzJaE3x/
m2HCALOmIFv/O6PVwbO2oYKHtBV9cTSV0Rn/PaPV2G8otiEDiOFUUA7R2/47GS35mNGC20IWisvS
8se0AwR7VxltZPZmbjTDd3YyQz3A/B7U2esT3w0hnL9u6xP6tRD8g9pf5lWX7VVy0K7jbeXXj9Wt
hZl1pjICzhYF/wADnau/ApUgSLgclRj3Bn/xeR6PZuYYcILJdt0J+tBbbfT1stcB1+W0BDlkHhEw
kceUP6dm6r7bAueoG1tLWuXtjcVrPU/HAlI7v4gbGXOMZ+hd7MlOue6587eJMKs1rcvpyozHoYOy
t9Mgwdw3gdyp36sv6pW44JeJr1z/TVGPT7+asaJvkGYoh6bCRwRAGGpecyW5E4fjod1LlO1F6/xN
X+7PEcHYel8MaakEXLx81MUj0goW5TbTg9Zs0ISbLJ/zWwTKBpiZAU9sPWU8JrA8bMHRX9T39gJc
329D5liW0+y4n+yqm8Zw6t4FkLaxcZav9gc68fsaKbUMTLvi9K/lkRjpq5rH/F9rXFTZ0xBerJ56
3PqeH2vLt1CoKDGbw4Blgie32qOZVSwQqVFAeIvv9R1OPZyXyG7Tf+LMWUDFji4sUcF++2RhhTFZ
QKqa/mtJipO4A/qvHkTR4ISA4eM7bUPn6hMPDUfhQ8DV8e6Hihf2jICdl1yTlzZ3FuabAXBn2i8k
YDf3qlO5Rc05u0xiYqswGIqytZdPBKmRBGGXI49kBoODAE65g398EyOPgy3L1E87FHoVeAZUYuOB
WNR1Pp6GKraLxsoAUNvkui+fzWzYQOjeiIkf9uISAZNbsDbDW2SslTEwwN1W5YiO6hsf7Gt1Z6GO
DweQj66rQPG1W4giP7GdsoeSV+fB3fSyFsHGeVjO9OpvQMubEmxXG/CLudqkXJ9a0NIBMfz6qotJ
C9/1C78vqE71l41oy0uzjga6GNAk2MEuJNCP39SOVKvGaBIehn3/SHzQd66LO8U3PHDRD4sBdReS
0gGOsnmbLvLVq8iM6LhUYLsGebY1wwpKJ/ps1diqGpo5YkKvmIgjZna8TL2qeBuYKT9Oqe3JaMvE
btkn68hvkJZmwvTt03htZKFEanNkoZViuAk7ldPoWFDd2/i0n44HAbHlzfz5V5jVoUxULiOZIEzv
z8FyQCpc4PQ232t+f6d4YiPe1qpW+yYrhMFEinAJHGgzHU9Td6IQ8PvzVW1EYStRcpWh5dUt325G
4j7c1Bg5KzY4jG83/p/8PutTiLoM5UmMGEbI9xOIu76OutEX3iLrNv8A73SnPOv7Ybd5o316i+CK
DMATTFAcPMynrl54FWCVHtk14L2L4rr0o2sO4e72/q8o8n8+eAvdVEdGTKFLhoz048FL5FgICOKj
FKpVV6IJVFNf6ypnot/B0djYG5940cayMFvF7WYsOfiatWmOELwAxyPHnPdibF1cdVeKDyJvWN1y
t3nYIvK+ySF9/AlN3UQeAQjahurhmlbb0DQSaVT8K151BwiPQIXqBz/Y8ZvVi+Z2Tn2lHidwSO90
KPYtj5SynzRf2//5lv38OmLx7/+YVf9DHSRGSkYY97wxmD0MGo3f1GfYwIfJrrxCRxHghPK8aTrz
+bn6GHaV5BdTQ6kEuQRJvhbIxT+DO4mxt2HysMDnPXPapb7e+qmX1aw+PZIokIxR6BiLBcPHjaWk
4F4CE8VYetA/BoDxfBTB5nUaSnBmMTQUgtRWftn4xGQj6Oqu4zpskjqGoNYdhsugfU32WjjAYGKx
7dzSLj/zYQ2osxNov5jog6ztJUDpaTXQXCHvA2UTI8OwzJZpwOdbDtwZzFAQk0HE/5MvaFIZA44m
yKRqcspTjC2YOkZvdxsf7cwV8CHKal/GtAS7s0QU3Qw76yKeHlT1oQYzQdOvC7GzhugK+AgEHyFA
kkBk42VUWqiwXFEOepHcuNhX8uXINlCU60jlluwKnaX1rctjOfbQj1mkIMDzD9IDhuWhtt/DlFo9
6hsZ65mlLwCWjgF99Cc/SWFXAOzMqQLtiiYqaNwXNeoKrRNu095aZGtznvk1PwRbfeeilMqI2dbM
SS64pwe6lwVlyO61sN63AbBjT9l0nDofkoHoDzTDgOjrx0NYVCXmX2vU9FSx3aHY69MpajZ/srNf
cdmhELaEaMP6IEQJBr1zSSEPAftVSKZPL9ZOc+qTua920Z0VKof6WZ7yK3NDQO7cc0LRFfx34NVx
7yGTXCXWW+BfmX/iMbyVBayU8TZ7W7tlM94qtxk10XDlbaEgtnoGc/m9tit6VDjCAwcli52/4M9w
5k6jKAVwKpZOK/qwH39D+BNCLgYkVSTikGm+gD13uFgDKWHugf6/UUytRL5+HT8KST6MVxsYzVLX
OyZLxnJodaBANxDuBc1iKaiyILownptrfYfZWcNRg9fFRVu9WipXzS8DbFx30ZIkTuLjAO3nJ7Fb
yBhtsIw7mf7GhXUmPaIoNKFdTw3t86teZ7QDfRR/yuIfafjxIdr1FzFGjv6CYdG5E8RQP6umwZBG
v5Vq7/rAlKWqjuFKvCjwXnocdXeEUDY8fsEX32k/aRcs41XNabMsOXem3sdddsW7uF2nKDQeQbJe
rOmGU3qkX2wflXwIhi6F35d8gF4Y9aBxuRn6zMu9TOz9e8mrDdfpBcj/E5ZcPZmhhBEBDPjAvOKe
EaP8w3dGK9ADiQ9zl//gKfoQenly3606LURJBhWhO0+ChfLUQbK0hbUa8wBd1CF3xkO9V0gIcmi4
sam2fujl378Lnc2pDik6hAa5vnwZ7yXIhBBJJSDwuxBPC5dRrBJHYeu9W77mKk9CNwEnDkUosGWy
ulP6qMfAbIsfOnpYXoXF3DZ9GJ57D71xX/G038VXPmivvB9uO5O1vI+nryonw9ahKLHEMwwgaVEF
394t362z9yR6JCjncYGo+ho7mMtoUhMDQuZGGN2gk+doTnT9ajj6TwgrbJI1zhRqJgV1RQc8jyfO
WONpVd+ZWlqR5YYcfPCi/fwrDXqAlLkLzfX0GtJm/vSF3SrBP9gz7wJrq2/JuVaa4IYuD19ynT1X
QeTBsT0KZgxd6n53Ejv9/s9Dnvv13kdcXc+ZpomsJtgUtCzd2MD8c7GFPq1G3X49Ae9jrK4eEGNb
PuVYFXTRQEZ2Jz8/LkaD3S4/keu3qgFaFVf9xtOztbTVtTMSFYNHS9isBGn/h2psTD1+mh8FxRp7
Y5kE1qGjAxrRxxNuz1AO5Gq0+LrEO3U+pDemR2EO2xRHsC22zvXnR+pjtGW57+4T3VCSgoi3aNBO
ARziKe7iWzhAGXt7AnjZaR9vkY/RVrdXl6fCiJqlOYkkQbvQd3kIkvS+vtq0i/p8Ty7FHAa+iYU8
AU20j+uqAQmCLoN1TTcwuL/VdkYdWNCE+dleLK7RjavxqyLcvCY/P0ofwq6P2sQZWEQpwlYXpl+D
co5nuIJ4uukZV6mrPi3PcHKzBaF/3pMMmrTgsKFRCHRw/fo3EtptoJGnTpfdTvw0pM9/fpzPfUxI
qS4dxaWNtJ6TNUVvWU0BoTMxPMz8UqS3ZrRxrN6+zHprvItB15eUbWdzQxBjOGB29SHak6vqEunx
fnPLf85UmfE+0upyqsx00gT0QFHyY5DDDqI92Ll4sAFvoLbZerE3vt0iI/D+gM2Qn2rLJZpRggQ4
PNoYOwQL/89/oHPbbuFDLoUbRsDWKAYF0WsB6mFPVh46CLWXMgmLTAR5RbcujDNfDxqtpo7xYlxQ
bJ15D9lotBHBXisu7KfKK67kDsjQre7Kv8A0PrOxPwRbfbwSnM+EpgiWTcc6u56Mhz//bmfALvYh
wOqypRRK3mn/tuuikF+Xh8QDv/jORq00eapHduLLluL8mYfrY8zVlSstDsREw6IwwnuVQGvRzbzR
McHIR7MS2uJXaUD3yn6rdXhmI35Y6vLv3930RatNRg/JYGeaoemq3mJ2FeJlG6nxVpBlo74LomH0
BUOry9oAxfAJaBP7Vqu3G7/a1rZYqpJ3UaAwNdsTah5nIWmDa8uvNTxcfPfKCrfClK7XhMOW9ve5
dxntSZinWxSD1p/6aR2GDg1WIOjydvG9tlv8FaFg5Xfb3eUzr/KHWKvPWFFRg/2HWMUe8+bQrLDf
5gf66/Jq6346kwWDKqKri2Qf/HY+IVnLvLY2LtqLGKYCAEp3qV+GpgduK7qvzWmr+3puhyzJLwOP
4wzWbWg55poszN5BuLlScQmXsVNWtvPnW4ScyTQgxfVHmNUXHFuaF2OMVQ0u1P5Uy4swdwkFhnZp
u8YhTVyrgJtvcjPe6J2jXvDbxSdq4484d1e+/yNW+1RGAJ3TCGttXlE0CVf1czhXLQ7U3aMSuey+
9zD97i0FFEGZ/JcseM8glfh9332JFfo003YCOxp/hAygT64Q8NIX10rTEXa4SK7Q+z9f9bnDCR1+
yMiiWQkJ9tWiTQKuq1QQj8T3U/Zgbd2fS+a2ShQwiwdQBUgoKBDrtw4CACVSFH3Jj2mg72x/oSV0
4VZOdfZcvI+z+m49auFRLDvIugPvcHrE+LaL1vITNOVnP8NPtgVqnY8IXzukcaB2fcLRTZGYak6w
skWQJ78lrv2tPuWLC86ejsCstvbnmS+JXAHi5Eu/BwYXq8evzSGhLSnopAVGZpOvqrUTw83YoGpD
joejyUBW+PO9ce7t+xBy2Tzvbm4jsTLo2mCJ/El5NdzuSoscU4DEYu6n1/ln+93svcwvfmDKciPy
spjVtgHXHDQW+IQsJdaqIKiWQelKzuDh30lvUVrKAvNZv1FCiDEcCnczyzxzAb2Pt85nGYaTZSQQ
bynj6DGBGWi+z3b/hD8D+Xa0I5CaL2o5UPH9+E2lBBsWHUtIfgPt7UAz/1q7i8bR4CkzsM7G/SdH
40PE1dGw+9zOVIqIcKF+c6AfTDjQgwe8yA6NznDcrKvO/nrQC4Z1hIVFrjsEGddV24K8KiIuELru
pV8V9zW6wgvlDl+2Dsa5tNCEwq1mAGCEQdu6oCogVcmonBZDXOnhgLACvjneYpa+sITs2S0x4XEP
FNn/B7vUhJ8yNim0a9Gk+Phbthmmv/tihFr/lfRGT8NMMpA2cj+76ABb8B/9Z0t9F3H1UGaYjh1S
BUs1QjARH1I/DbO73OVvvCQoCBzgRbOVin6SPMMBxIXzxzJXW5ZyTDbUy/fNH60n49H+lgTRvdyB
357DwNYO5xcL5qF3xm3ydfOWPZNbfYi92rw1ZgQKSRF7cCc3PrZhhJSfhmaQHTYPyrlL4P06V5cO
nDVss03ePu6IlshSXCxtdHLcjPQ51bBR+aGtRWCFhNGz1RcdtbIemjpa/AwljmTiLhlxFCzrSg6b
iOLnb2gDXLFATybgfuHm+bhN48qIKqkVv66c6lqg2fMqvO7yL/SVtkItC3/3YijQ0hzgrAHzsd7v
wFtVfHqZJm9uvNsZ22pwdwEVPy5s9SRWEY7konXsiMNJeoBnwx/LnqzgJ8ph4rx5+rZWt3oPMT5U
FeWA827fzR5GpHaJZ/4/0q5st3Fkyf7KoN85QzK5AvfeB66SrMVb2ZZfCNtlc993fv2cVPWdlpKC
WX0HaHTB8BLKJTIjI06cs6Vwzuh1EWExP0Mvx8acLQHnyUNTYGz/BiD6dmeo9mCW68b1ndFdOMuu
jg11T3RWIuuN9MPlykXgMQBfK8am7bQNmA03v5J9yo2/iOa6EjpBXw/NZBL6OJFdZ4Hq0EYEqS/4
lRHk9jZdNurUZDcAwpFCs3kJwTGPcWEOIE4eORcROADW2+ShLBUFOdJQPHIyDsj4uDB5V/z5wgJz
SpWR3nFV59PFGsD1QXEpKxVYGNB5Y7EWJ1C8sjkIWOPAVoPbFXJqzMYHG64YBxKKdd3LaIMj7JW+
EQKUqGkf63TjWWisTwxE9Bb6Rd5V1YZU46bkjcWizLWBn38QxiPw9oa+M1UZyrajjXt+o9v6j9aS
HH7VG/LP/2Caz60xPoHGzKEpPViT3PqNzjF41Gya+cHLaNnblyaZuWtbjeQtHoR46uGQBkUX9x4h
3d6Zg50j+/OfPWKgtXW2rMxGBXdJpWUaQGSSm4Ii60YwksDQfg6o/LS46ot1YC9GvldHCWJ5XBAK
2lPY1HugJiEBMBm6WBvPVaCPklndarxVUJDPHV8zlgzSNbqM7KmemIoGFdTXaPfL5TlTgzerLTiQ
Xqhg829ydJDx2XpAb9f3e+WazyP7gzenAhzuLAk+EM1PehHsJhKU0/V+Ap3dEpTz6sz9ZYJ9M+Qh
utjL8bQb/ZUe44kCWPrDyelRGnxPTG4p637V25CKAbchol2w0F7O3ZhL4EbOAYEFZ/8bWiaAg68g
RfUk2PxKuNUXhETnzz8Z/fmA+tN/UNtiMemoBCb4zkDNqUa4CjeQ7EayVd15D73Vr4G7N3mQIy/d
RLMdAnvQBhYoRhVoThabUnnNwKc6UizhV2uLJmfUuxQ8EuodTYOcSjLLXnDdpg4YKbDxKngGLmeW
NGkZ52AHhxeQR/SqhnvJjpxwl9yUH30OqyBZtJeQCbM9SgcqYWYpzo8q1Fwa1eWa16Ef7aN7sHn0
88huO8H53g2ujgtriAwP8GgzwD2kxyQuK0D15nsPZQAKtSNapv9fJlSmFOSjXsLLYFKCLtVOLO7l
+AH0mN+buLYTZbCYALkMLWx9RpQKCqxBlDvsxNputqnt29WK23MIGcJ1b1Hy3GjHrYYlVINIT/iL
swp8DQqArpoC1OD8rc4HfVMKkfpV2wKQdXVp0OQksoLdivsBKnsX/GLhj9YBWatTolMaATW96+UD
GNF5Y7GJafY8OX0aFAxF7FAQSTDeT4VNuyaQvyQ3XMV3ui2DqSIyCjdYOtiubBoM+y9DzMXnD53e
jpL09Qv5AF1fgJdx73Fu6QQr5HvcYLs4uFn4yQyOufqEONcakMt+ZYOTZ0CJx8Au8nccaL742Amb
5yiM39t8CfF/yrawK0wTB4hBcdQAMXPpglqEvuZOUL/IAYkKNE0qZpHe3WvgSVbNZJ+hIfhQmH9X
zxoPF0oEcmaWeSY1IBUQII74VQrFPRRxhVp6+N5jTjmP7wZGL6+zh5hUUD2+CXUV7zUxQeCVGOG9
vKKYqwSAEnkPcUY7uOls3urcwvwNYp5rm0hHnRsCQgi8ccJdfoBIGH2okyjwnV+o1NBt7GZFwQr8
SoNw+HJUfHUxz00y+xakUdUo5Ar2LTQVVz3ujtbtVmBTdKe7ck1xhIO7HEHRncnONMDoAFSDEBEN
hswWmsBI1VbYuQkQsZ6wDv1NfazC3u28fCGmoU+wmSUVsnnooSLoq2DW1GuaHAwi8le0BuL+h4oD
oF8vu//sVlLwqgBUGkhIHSzR7MKBLwX4e1H6SvnXrH1rk7vvd+Y8W0f/Pr2OZPyH/cHMV+YDdCHW
EzZG8Mi90M6h6Z1DWYC7I2b5MO3CRSzXbIUYi4y3JSUkmup8+gL6k5bckxbkvl2P8v6OpAsx0wnp
drFGCvSc8ICm7c+oPbK5yIYbI7Gpxi/eRRkCT2lXdcj7rnP8++yWvnNzFxolltbieQaOQJczW4d3
QAS5k81+K63iB+5xYb5nYerpE6EjmyJCsJzMyTrpULPyK+VT2g2Ov2rxGcgezdk2d6onLeYtZrcU
JEVRm6QFHxWez+YR0lBvQVMqfXZOvqfuR9AqgVqZu1QJnW9TERchVcGjveazcgi6o0HEU0+fU3mo
JaQHhR8L83ZlIAQ0sfBpdLkC28V4W6M3g1jrzSf1tuQQuvk2WAF57Cym52ZRPRKBGgCNmDMItc1K
cEldFAEHHr1k7a9AIIs6NWqd6IOmLUNLszavi8MY7h50YCI1P2e9goKO3k15+ROj6ozapRUr3HWb
9iHYLKXLRJm68qUzXBpj0iKQ8POqNMa7IemK6qkloV4M96LQo9FVMeQJNJ6BWYHVz39J/RF6ZSsF
7DmlAmGl2EvBONpDjz7yofsCCsjqc8RSNRDEAe1n6PG3AqZtHG44aAT5lOLG5wVAadoRTLiv8qCX
XXYMKghdgVaZEyFkZUDVvAv8NShg4mELMsGpXEFrFgRBZiPXGnka9TScAhNPnlRSoW4z6dDtSkcN
3IAvTQ91uMzUkhHM4oaUiyVf20ooI/1hQTKgDN/FpAzq1ChVUCkfxboZ0GGeBoT4VlVTOaBJKsXs
Rkm5HHDgOKrADmwMUdwGBPyiHAEy2Zci8FYZQJsI4bGVAi7m7amJuCFcBxWZxBFYkEmtb1CPLKo1
MLI42EKzRv+bLoMQXPd1yUjaJMrknS+Cnr4yIfmmBpzRD0QYwdkqoWnLDKMaDSNGGBZJLRgVpzT8
zyjTVjUWolj1kGlMnwMvUAO3kAs+To0EJR5tPaqaGLRGImcgGnZUf4xBDU10sEo5IOLhpztQ0ebi
fuiyiujgvekCFLQiX5AfR6yBtAIlcF89aO3gKYdKmYQJ6aG8jofQTmROkkH+1EgSiLDjSGyhCD9m
Ea888SiWDWspHyvADsDDzxGHq0rfB3BbzxG3qC30y4wU/b8hHvlBKyuVTcoezJatPArNOmh1ri0N
mUBtKzVizlMisFVqgXA71oOs3Y/4BaGExlVcjgeSjbH6AwRAenboOj8WntpMjSZw0zdFAT6XSvE1
F3LcINJdTUlTN60RqpDYKCHxGtUtXga8AClAXuGhtNVwUN8rTZWLxyY0c9CtxbLjKzLIv10ll+Xg
A3SJMZYh6ElxAM1vF+2nvOLEvdR4wqTYokca7n4Eibm/zjofVF2W7olJjr4ErBxRbH/g+9gC1z7o
nG7S3kt52YL0FsfVYLfJfbIJwLyp2CRo0mGrA8XR3WgeEbsfJdLmkpWlUOFG2i7zJ3RO6nXiFZGd
lpzWgSOsnPoviIvJUudCaashvQUqt7LExxXaFq88qrzGNUEf3nV124F9e6wbUOiUQkCeA95LkodE
Ba02gGCKNilGNykgBqU0PGLwghULIlDTTUGjfEbg9CpfEqj3AAUUqNVLV0Zxlxu8koJD1ODqXEq3
raYkOOT7UOg91BWaKlzHI2Qp9lnUUvJ4tcJer8087TP1Z1s2QkGheyCWxd5NOw8SdYFSNw+ZDNKn
jRJ7VQaCWZ7jpPAu4YHRu4kDCIlBz0qronF4zGJRjvHSBJ28v/cjjVTbEOKGyaaIQkXf8YGSKfu2
69TIkctE97+yCNx2GXZupKlrUYki/qsKsSL7PqxIJRrpoKlZYKJvsRaJoWtNFAX7NpsyyLxzGnzH
czSpG/onEvBaYDeB6inQsc90aO2omjeBJE/y9XTVQ4ag7iwCVtlstGoVbsUbniQNgQytSvwFhyrV
QUEOe2EsZRvnolpGdi51fjSYcoTTOESNNBRoy6gzaqAYz3QngLRCPrTYlW041pWjc6TFjxgNlJND
GQU+KGnXW5Aqq8pP4gWD7wDuPMh7EAlW9UEu+8DPjanmhmwHomrQqUU53walxUOXUnQg9d0V9wUB
V+9DDv4a8FMEQhEWm9CvQ8h1wcG8O94HX+1TxPt1dggrdM7t87JWC3VdhGhvgFomaLSkH17UUSp+
Qc1IaqicWmYO+hxCWTD6MITHfH/9XwkvkJyBEht6BiGjw97+UzhJhRTgnsz9nR5MG2ExpzGL5hWU
x88s0E9w9kILwrLTQJqMm1h2hIO0gXTiJ0XEhybo98F6bAgu74gGbXZaysHOCzCMbeZxxo0D4Yoh
BuVttRXN8p6WrdFIa0D/r9j8BpKc/j0mEEDyRkV+GZqxIDpiIvBRrtA0CHuSW4Dbbp+sRbv/IdBy
gQlQR2BCxSBe7r6Zx/2YYXScgZKIUD1m9qVRlBIpxeBnaStua3CdmcFuuOGP6Qvl9y1uaM8Tv1qM
sa4EdBd2mdGWYSsKWeL/pFQ60kmnCy3+Lu0B/41H7yxHRZfybJBMmAoB0pYkJMJSIn3/xoNAEg2g
tL+Ic4FIVFaKgyZ4dzFJS0O3yxUlvKyr0A+CHps2i44nxYM6eOz/pDki7UnZoMUITGrbFqVeNFqd
UiakXHnPyyOe+w2FPyL0B1MlyhYaM+AqhTRhyQGPhHQNWXE2QdfiMqBsvmMJ1c8C/giFSMCnGSug
WfTQVat96FLkmx2iG7TY6jh2vz9llqwwZ8AgDCGidPVD8m4zFCZ5sg2rh/+fCcbV4xjEL8hwfZTl
CNoVH1zedUmpU0G7Z3xvaZ5/gWwfmjigj4S0Ka5sxtRQQr5VldUP5ZXm7aUn3Mn9SkKXo9mHRn4r
rVA5s+IM8bixyG4x9zlgivCwAUerAqYXNgvDxVAtCcPuI9tCBweVQfqI6p5EgEb/sx14bovx7yYe
6ijxuw9+Q5zM0cBsVq+XH7hXDmkkeYDxxRsXvE7oFLm8IMYgzFAoUz9ONWVLMIYJaVj9LV4DRuXq
MmhxlxZwfunBIh7uSE1S5Tj27T6mwtCGjfoRrdFdJBnFQd13z/K+d0QnsTu0aVrQMPp+01zxZmST
6E1In6XIbV0OEhLSHAe1F8ylv6pd2vsLjN8ya9UVR0OKQKEN+TqSV+zIqgQslmIH4VALoj2hFdtQ
DT7kgMFR8qHwBZIRv2H02nSeGWULhAkH7S2u7T+0V2G4CVfqTeQIKlikkIXCEyl1tGdvv8SUM+/M
QbPHuVFm12iePEmkHjChv8hQVHtEO3W1W7zl6AnI3AACDkioC6qUjft0GpzFL9FQqcU4Dh+VxZuv
0g8HQhLmdKe7OTg2lwnxrs7lmTUmlaAjllUmvsezCcV4yF5ArMpGw4K6Q1sk5KdXgau8L8K05gEE
5vLMKLM5wzBuay0T4IGaO21B6Qxkv9R+0G75HlUfWctx1fmOttdX33vFHAZOV/EvyyfA/Nnk5nIH
nl9f/KheamhqbAvk7PveKGwEaMHqN3BbV93wzB6za7weCbBQpv5RPklP4p3i0hZ979bbUgfp3Mlt
UGWuwJaxNMlzz0SeEMVsHHM4BpD+ujwAom5QppaHOFblePmbFt5PZIHRYb51qAVsUNQhlDkfh1yG
SdBM1VvKPYVIEcmgYF5YrbkFNPOhLxnVY1CN6SzfkdDUJbJqyZsHcqXHyRoewo1mdabqQslccWg0
tJRbu25RFxTkJsGkz3IeDVUe1gUXv/koy+ePEQRCFoY0924MSYQoJSZNQmmMWZagFfBoC+M3PkD/
TLiqd6BmeEDSbkPQ9xAfFqG083jy0h7j32UH7iouit9Ku8NzR7zTDQibHehriBoN3cqGFpC5jKq/
csteGmZ8fFKFQUlJ/EbDSc8/ATGBp622lOqvvQ02vPr4/dTONzx2IY+MLwg4kClhIxVfQvcfwGhv
g6DcguXPHyu75yv7bxuBZhS0bxCSoUuIpS9sWtQBvKR+JdU6DEYjrY7xuFDqmBdyVJ6WiPAAQDMS
UuTszIFRp69y4Si5A8CQHagYTx3dIFrHGV0Zgy2iX6VdKoLNQZ8wC0dDEZWGRTNn09MoS5EfOHYO
cVQncpoVKmG7zqYgGM/kVovlcBrOXVx0jEHqi2dnMXTFOQhu1kf1IIBJIXdlPOYEE0lc4F+WoPOz
cxgaNIi8IEmhCwhUWLeLSaAiz5bQOd22kFtunX77G8f9zLsZM4y31ZkMoFmdHGlzXHBMAWio7HIr
mKnFg0vh78ckjDlmp9RpPOYyzEVr7gVUYQjOobgB5rmlu+TaloRkCPr+TgAJcDRfLpXmoyAXSjBi
Dxa9wLQBc9gY5I7SduKqfhB6s/37YTM2In0qwtvALTur+U0pVDVAofAhD074jlIENmVwAAx5pUHo
EcEXv1o6/ufxAWOS7tmzPRnnOYFmafThv8kvFAim2hXYg+ADItZv0QNmpbCTNUieo/IMCg72tvFq
IQuaLPwI1sQpkF6oQUbhGdJymH5lX2Im/8+QTj/I2bCqYYxBaB7ibT90Rnf7S/1b3kidAaDL7zDx
zLInlyOj3NznBsmoIsDDyIjBmzReBi8M2I9PPL1m2BmegY4cd1zy8nmQDrPoGgG2iJJGzBDJWd/W
ZeB779TNM5A7d5t+KxqhxS2d0bM4gTHEOHoVTAVY2PR33tVc/ikB3WRs+mvN6LcyqI1+gzblymGJ
PB82iQ7iVQJ3uJxQ0NrVA7Ip76IrvCCviR6cyZVdddOgG2ax1kxXhzmZL4wxoxtUJeHFjBpD+hSP
fs9J17Qvc3lcV+bxwhJzgqHlJkdXJnnPJYT81f1YrL+/r685NGItsMQjnKNoQOoZZzu/qKY2Qirg
nZ7IdCPG6JjqzBRv/exz6fSYRSBAJkA9iXIPIPxAX++lLT3KtU7g+PcR0kfevYwsrLKw765NF5Cb
KuXIx0VGmF0wRnrhyfWE6QKxF4Gea7wEhb1iAd1eKP0DDwMiQxZnUan8NKV6/64/tED7pPeCUZri
MVwTBKgjxUkvBFSU25/dazAILm9A79DzyZ6BvIpy65T078MLcUAyag3Pwo2Ef71bqhYXgiFOQesJ
1HmBuzezzbiKTOSd9+pjaS81Rc3h/4gfzz4Le0w20yjmadljs2Tb1hwcb/MOpSE7vM8sKC9bxU1r
lZZO/S4xNgOyo4uPf+pZjOddfAJmC3nEb2Qu79+V18hUXA11C7S+aRaQLUZyHzgf8h3AppvfaIC7
ckOghQl3rIr4aJ7n06MetDR1+U4fquEqsXJzPA5mcH/CZlj8/fduOd9l6LUHfFbHMYq1ZzmnpLEu
dDLF74KK7K/2LPsP3//9+esDEAx0wUBVAmh4gr7vS1cswQ3pxYP61jiTMyEt5dvK2nclg3PRZr5e
vA7mB6YAmUOktJHmgzQjW9UKZAjOZoH2pu0mRwKTqbaN9jQwolx7CyO7vAgAyJGRhwXuGFgvkNBA
L+NyZHIdTN5UNy8UjIdQDO4J+UlEzpkdOkssT5cH2smWhKc3GIDxXEV7LbMbG0+G/JA4vMQd0ofc
TeR3dpHc/v0BgbyQoGEJp40MYrXLAQ2VJ0LJiX/RHxT0Rwk3w0oyJugjIGa+WSREujJ7F8boxjy7
DiK0Y1USjIVP1VoBpTFirpdyndjxITEXw/NLn/o1fecjY5aq0SIhllL+JVrn9wQItV661XfyJrP7
G+6xNUV5ATHOXHZzgwxQU2rGPhpj/oUclA0YLDZgXHqgExlsll9UjIvNjTF3Edp4dBk6Sy/qA21I
LHec2RjcjqLfgs1vvHWWVo6JSVqAfboq419iFMUIxqZZ4oGSBaNF6e+ygczHxhwfYS5yUO/9Zax1
ww3kJbajQ0AlHh9+YyoXxsaqktSRB00qTGX4RDVJogNl0U23NOUL9NhSRLSwK1mnzoeiEQcY898q
UPb+Mia7wPHijRoun1eXL4E/p5K25SMkx83CHvUDcCl6kgovqYZGY6pdmnEmptOMUtykqZW86tYq
AH3pwqlydZR/mWW7J5qxbLpI418kl3vxnkpQAUg/EyNfN2DhM7h1s9TTcBnG/HuYKBiDYQoBOmG2
Zy61kKuDPTF1RekhAmpuC+kyQIZqox3I32wh+tMcwk0RyqAIkdgLBwhZOfN7PAWMOEXphT6wYh+D
VE0qiuw2ZopUYrbMdHp50f2ySx9YiJJQ9UGa7fL8bKYyBOZKQiKA5mwih7ROZ/aWYAebWHMW1vAy
SpgbYw5rNBEA38BLL9Cg7u0Jr8cIemUuNg7EPa1qR6/XxRfktX1zPkDmzM6hADiEg/TiJ4YGZhUI
3ccoD2gHz+A2FOn+H23Uc4PMma0peRBykvQyulr80Fm8Tfsv+dum+zHY9E5fCnKvTKqC0pKKvC+2
Dbp2L1dQy2s5U5rwWHVtt6ZkabzS9quFlbvi9LThH08hgiIW3hKXRuK4zgOoPhzVB2nnv9FAhW4W
VOJ11VReaJ01Qn1n6cK9Eq6gEAkdMbwjVKTwmXBFCroua1L5ZVJXA7qSfe6tK18XRnbFzy9s0KP8
LIDgkiGWmlZ+AY0Q+nKRtCTrsVtr23QNNctX+kQeeggwGlrrkL9ZPDg5xIVxxvuEPqjKUJFfCqtF
Iu5EbeytKf2WDOC5Oa74Rb6YKzcTyFQUCOtCBYLM8qaDlIT1MATH0bNHW0DqtFmhThdAjOB3iADm
C6jylL2PZqDRtsem8L1R0Fo+Lo+K9lwQS1LfQn/pXpgPCCZAu3XiM0EyhfHvKEZjzdRUSATHe7DI
U6pP6M+DMHh6/Q3nnh+Xl9YY505HKA8FLbVGDzCoR90gtjX7deospWjn+1IVKPclbiDKg8NmaMPA
DyW9wdQ121zYqvF9kY6GRIB4b5Y2xZVVQgYdLUggkAQJMptSgf7iGAVJf9Ry1xtui8FWg4XK4pVA
Fl1yZyaYk38a/a7w4x7z5q/S1IgcWvbjUpvyGIDXejK+9+prI4K6F5gMqEYEtvmlU8eN2nmDAnPx
cwyBddSQoqVXzvxewYuUMulI9P8zwshIGYQq6tDBBD4bH73gvu1/UrUtxMvO+CwvmaMJ3b/yCPSk
gDng9hXan4JkEXNSJB0UlAFHOib6IY73PlRnIfBrHJqiMkp0dVSamWii/f0sXls1vOAIPJe2Uc02
RgGLUuW1x8ZSKoNmz3XkRKO9Z3RoD1u8OK8s2oU1Zo8ETZTHCdceFagLq4iBUB6wUNg5AjabQ7Qb
3OeV2SNb9P0gT5cIM7NIkqAzBsVvCTuGuWQULuFHqemOaFPAiQ/WsFtAERF5AWSzFe10k7qIwdbE
9CCYauoK0tyLI79yqoCrm34C0COiiMx8hAp6vypeDPgI+gdNz+pmB12cdY6yYHf8frjXJhnoUpQO
kN4AapfZR7KQ5CU0DI8y/C76yGMcLktIpSUTzDoKep1mQtMfx2jtRcA4pmsfstzfD4Mpbp78AcQo
f42Dfoiza3us+6CAeObpQOmwYpFDIUqcbER7+mJN3MUz5cr7GHr0ZyaZsx9Cv0qVZNQkceoK+yN2
gXOk9Xb04FauZ6f60uVGV4Pdm+cmmdhO5NVGG0qs1p/sRzzVKm2dIV6NoFfsV03mLMzrkkXm2dNq
pa97dX8qeIardFhTDcHB7LW1YBJYFLK/lQH/cyHREgpgC5JSEEu5XMgKQOi2h0ES3fseCqu6tjCJ
17YjGBLQWUuVkNA7dmkgiNUAGmzDkRtvQApmDuV9VWQL9w3D/PVrFOdGmL3hd2i94P3xKOiQL6ge
0ePxnJvdDaX9GgnILn4B1L17EQrY7sKSUX9iN8m5bWaTZGrfFKDkOtaIH632SYagLe1W4w/eA4ow
UF9aJgC7OqfQSMMNC2QBumwv51Qj4MlqsvHo/dBcekYiuTxsggB8Yx6AXt1nZnq6VS4d1XQSZwP9
yyoLE5RJiE6sdDxq0mhx5aYoQHUGJNGULoUPjEDwr+UEmxqknwCTnWOtMl7OIBIuwguEFyr6wtk5
epZBnBVuyH3voOvATF47u0K1NbZ05Fjar+AuXyrdXBvv+adgXCNLQ6RRRfHYvESoea7UVQTGGbKX
UEChtZtyCyXwv1tano+dWds4mpD26UWcOVTOIYBMGg1rNFB75E7oCEuBzbXdezZIhQY+Zwc5p4lh
DQlp3H0nfR2TQIbNnFxaN+9eCzP6sVSgunqOn1tkbtsQHIVprGBawal1IqkoNv6uQigqrYLBkAHL
WbisrnnLuUH6hDkbYpFJk9JiiKFwx/VO4D1HZOHYPj3yWdc4N0GP9TMTFbBHObCJR17g3EJpHkLg
j6foOS63eVlZ41RYfj4Ykuiia8zI0YSof/n9Xk7BzdaOjpi8omPeSMbSzirTq0GGoG2Kxp2KG0m/
TQTJCv0t7w+rcHDq6AlqXWq8I+Jd0B35KXY4VbZ7VVyYNQaj8u+NCPJmtCXifmBR8lzTyXnUiMg5
VIgG6wmMXbQqnxhgNg4fk1WFB/LSq4tu7vk8/mWTOcfjpOuKCfMI2oWVABmHCqrHy1XBEyp1ZgYd
AEht0CcK+y4WlA5l7FHE4yHeS2/iV+v6tnTbmbzTOv5dBZAR50IkALWtWF5Uc1i0zuzHPlUHNASL
R7+3pE3hoB+lddANmaI9zcTbeZevwRSzI0a0nZDSAUg56xfW9qrTn42f2a6c4NcFqonHPhbByvsW
BgtBxdVlPPv71P6ZO4xpW8tCS0nsxteR3Euio9e+XRShzeMhLRBTGz8XbuGrTn5mkn7/zGQXiKWS
Y1KbD8rDS/O34S60KV8D3mkUCxpa4v33Npdmkd2sqPEKIkYpgDm2UNBdWy8sE9Oo8ssFT4TmQKqg
g5DF65ZhFimcTA9nqo2EGJscgnfFEEwZbWFIT6NPq8DjULfEpYTBtbGdW2ZWMJaUyPNzAufXoTai
rmjDn7SG8gjwcBGyqItRFN30ly6JEYIpDBzKMpBbbEgjo6ZRtbp2uvbQYYEqfex6K97J7HG1+Jqf
bxaNsiUAa42DmaqeX26WoUUZIJ7SV4gCJ46ioOYbWep9ZxagATVTR96IKBQtEVzMpxRGIRxzUrgA
rw7jdGlHIGvb5K+lir7haiUrD99vxysX66UBZs2EYarQ5Zy/VrnRJqAWF4zIonkePkGlDQ7gLF2s
V8JuHQTJiNCgsozOMoXxACFv2kyqpiNAVA5S0pvo569mFZxnbrmlknjpofsNopT5+l3aZUJuNKST
WO6n4xTcj3VoeOSzCh6/n00a3F3uR5g4aWMDToH2QWa1RiL54xDzx1zt7agszCZpt/1EbBTkbhUt
uq8DyAR+b/LKjXtpk1nArJULkgf8UQYo5jDayZFADUJ5TLdgEdslew7Jx5WycIhd2TW6wIPBTgMC
QoYDMnOJLLUuVT6Pt4Tiei61KD2GW7TYIpHmO0uFtisrB0Ig1EuIBhrHWbZHr7Jq7Drh2DWbrAT7
vOrE2sLK0VliVg60NsCugxUI4BGece68izkfvdJHMX0QPLhaKy6sE93VMwPIBALFAdoYIjG7Poua
gJJkHHuIgpTdnae4kb8Dt4f197cDUDB/2WFWBjswgaiKeCQCiA31CpcabX/+GH0r+dJ+rQ9UZezv
rc6vbv3CKPPoydWGC1Rcann8LIS3QeiZngjSZ24vlfgn3YjAz58s/s+FKF/9r3/g64+8GCuwqTTM
l//ahR9VXudfzT/or/3fj13+0r8OxWf20FSfn83urWB/8uIX8ff/tG+9NW8XX9hZA5aEu/azGu8/
oRvTnIz4nzn9yd/95n99nv7K41h8/vOPj7zNQJV0/+mHefbHn99a//znHxp2xv+c//k/v7d/S/Fr
7lv6Hn6yP//5Vjf//IMTyH9j/wJBhtiboAJBz5/+89e3lP/GuYRcKU87MwgaL//4ryyvmuCff+C3
wCSNfkiU64A54wn2fp23f36LB9BJQvMivo1WYe2Pf3+y21+b+9eaYCL+/PpcRxHJ/EsnQM0HPIM4
9NHDCiyozpL8Bd3UKFWR3NU8eez7YDKqnpYj0cZulmJY2iJ44wzic0e+qtZx1ayrbuzNmIC/AsQZ
71EdPw+8uOeRVzd8ufkhSrUldNwmpoLl3UnJRWhsrUTHnOyDJ0YTwcvhd9DyzRIDbLexAXlzVAbT
8L1UigD0qVlh5E1eGi0XPkAd62cjKr6B3jQeQFhiZr32PgjJexzHliz1b4rU/Iyh5mZwfbsq5cjL
ioMkhI3+mA4NMX251FJQdQjSjRQkvBtGmfQYK6j9DLIuvLdk1J8DKWkPfd3yphzH2bMSDF5lSBxX
3HFFpK+L3veOXkOUQ+95ulkmYQMxzYQDe/RUgayv8bp9EGXTBELKTiowKNDmWLJaIM1QyQPwTEHf
9uYUqqETapUvWEUaICzSVf9H0OnkVq9E1NK1sXnze9l7EKIxkg0IvoedVXJR46/CUpZfciWW3wW9
wKcMeR1cOEOEy5mUyCV0fuUOg6/fpEn8o61Ivq06kN2q6pActGwqwRIk6kFu9NwkP6ljKTyDSIY0
qMXm0AkN+Ih/93Fc7EORy+6UsPAf/KnnW0PXqwTyl5MWvzUZPrRR5BOS+6FSjDeBzgUoJePRue/8
oTn4td/dKEM+WCMgx5nJyVz4nMP4Sug1fyOVo7oLxcZb64MqGAqf5Cs0dQtWB9WuSPCCtRa22rEX
Y1UHMKQHvadC0mkn1XzqBFUPcvUu6te5mjWSIbc1BMuLntOcvub6YyGP5W0d1IqFRij5MdO5bt3l
+F+J/gy3rUZIiPg9GHPiTuKee79HbVpSeyuSleagiyRYQzBYsVp+SjZoi1ehicEHxVqrgs4Flwla
IOMpcxUf4gBGERSlmxTttAanXLyLkhgPvFRGm0dQxzcT2FiOZThyz0UtCFYrR7GtZxFmdcyTwALF
zXPvidwzZFVAYxO1k25zhZKvJXH0bwew2D2LUwIZey3Oy9s+lcrnMSrVBy8JvGNKRvlI9EyGdm6k
dGt94sEAqJYqZOrSSeQCI5HImFtJ1w9fqlape4LtBDJd/E5ntJE0HLUu6lQ6GtAh5yBF36P9Z1qN
Co/ceyKWtx54OuxaLzR35JsavUAk6FEsjbEf1TTwLV2PVQNYOm+figpYYKSskz7iodUzq69j7gkk
aYPT5YJmVJkqbCNJIhYp0+F+qEnzgJOoPgakQ3BeFeiXidTxh1bxwY3CR0gJIp18y5NUPLRF7e3i
fFBvkzBCESmRXqtRnQ4dsJjBqg6bcNNXSAdrqhd50hat8ZIDqp5V0nB65+iSojxMYpKZPq+C3Urw
ylXRtsIapFip21TquPI4IjgeeJVehrDfj2VRYU/5ZWZzeet/cmr4IvHJUx9oN5Ci+MpLUMIQD67e
+Ml70qWpXRed5gzA2G5THRmioOTJAylizLiGbG1cF7k7eDpkpXO/WeUj4T9qT4wPUprx+3aQoT6q
Fd4m5jpkDpL03Rf8z0DQUwNmZQsSkZ0NCoXcVfpEvJdAImXFEn/X8sBNJRlfbEs5U2tjHEvdqZVm
vAWpYgKVngFz02GHNnVkVWoHpitIGZpDMngG76vqV1BXHk7BqF4INdj6Jr1DUBdAcxwo9kHgzBZV
vWbsKs8b70CWK6K+Oa066GuPOTjLfwcMITChzcwcDRzPUgTwEqmP/ekOWZ/JrF7Ge/IxbRVUJGwo
odmNLW8gy6SB7rGmCYNFLPqSedzN5+ZHjuSSgtGCtRavdslWm7VEApy2664FhZBC3ILP3bOI4so9
zcTCsyEzoWqVp20wCOMdUQ9eF5uK5i+tIRMMzywwQaqne2PWYVQUPo0DCjSZR/qapuSR8U8t+gFZ
EuN/ubuW5raRJP1XEHuZnoglWwBJUbxMhEjLkq1Hq0XaHTu3IgmTsECADRDSUBMbsZe97n3Oc5rD
3va4N/+T/SX7JYCSkSAkSKxcG2s6ott8OFGVlZWVlY8v6ytq6uZVslKX3naz6C4ffv2MZP7B7yM0
7hv9fzNKC/brjlX6aKqRzXodesFmEu73I20DVhN6mZmLxWFWbjqg1MB+7t/7CnZ4Moch7By1YcsC
CA2xrOz1T5YfBgv9dZs+BM4r/YheMEXxvAJ/nuLA85Pbtf536Tw3gewKQHY+droRA1q23QZ6DjIC
yODPp1jggN1vo6QDqQlALNUMahYH7J4pDzp2G/E+yq4BiF76YkLQ6rfRT86BGzT/liqOm8UDZJCY
ykG3jVLgNA6ficGBw5jQ67URQD8AjCw+b9jkya9ktAmO2tQmBt6Ufr7CUCuFPZDuEfzAAch90yZP
lobR3FtOp22jxQjcb7mWg44rTN7ptnsDoOmj5L5pc0fXDcPJ204b6fVA5CIfQmHSLbt9SHjDwHhq
2qRRJGA46X6b+kN00FEjl3aos+Lce9D41DoXrprs1biFp4oMM6HvtNFfkjKD0CwjezEeOIM2dd9C
Sl4mYQ068HEOG07exo4G8AlBn5QnjSz/PgotUZacvpom+/luzLy7j2bjK8y9lgPZB3gC/uRThCQV
ZB+6EP0GHcqObCgLCBbUSPTJ3gNY64AqTtMXV/ddp40oKABxtLGTbbUmbYCOKQuO2iiBxWmOHfCo
4ApCYLeR9IyK+V7+bfOMfrQhM5SCfpuy9yh/PZ8kt/ag/wC80aeOPk3TARQkNNsAvTYaWAFvgSgV
lp0MIeq2hqR3LftNmzvBW5rOHcgMiOsQXEJh7h3YBHgd4uDP5KFxRj456MymftBGZgXd87mod2D8
I5s1xVxO5944iQdKgOHcKaSHywtSlAB1pidZXP4OzB0oPSRJN/TY2wlnvtbRAw6gEg2laNqXw4+9
lo37LdRdlzAYIGcNOu9QZ224/OmRDxnvUaeTwrLTpJ1ODykYuYQ1aNaU4W2031u42wErHyhxCEZX
yHy320YEGYUB+tLfQKeOqXcT11hk6ANBi9J9CgvfOWgDWwtxD33Fa57OM9f3/TZKohHL5VMftHG8
Awo+Ewn8t3FTh4IyFX3nEFd4OCyRasHX3W7DtEHtIrV3bpaWgzVuOmv7CC5KpKX0CO6+IO0wZtFV
4QiNUjMbokFaDoWxhrO228ifQ4tguhQV5gyrBsY9MtG6uUuzcQsOCDfDqfewrLin2Ue5zXpQ8tpi
q6PNE1CICj6ehgl9x3T5W9jpDkq30VEg12icCR0wCQ1wcMAjWkqv5l3nCc/L7KRHEA93F9Qq9/km
cHDTI3QAHPLpI5q08Slz03DWuKMjYAVfALfqwA00SEc7Y0L+TV9Nmzz8a6aTJx+mfYS4ZEnvOQhX
omwPyegNVHimXmsc68i+7KIq+OstvaDzcf6BH0gYp4sMvRpn2lBlhZHQI0gJlzyuMlq0ufsWlzwU
qqDByWHjVp+wMI2mjkQFGK24smjnFFf0MPUBYHAAycg3/SB7YJN03qHpBmjZONNR9ko1gY8iXtgB
nW4baV0IYucBoiZNvp85FvaPXZC6h+vu0UVXuthkHjxuDUHgGsSC3PzenwOtgzbKsgFdBOCk/MUv
d/BnANiSkKqopzZejdOATi8zRQyYADc1SoJwz0EkWJ/vhT2AhB3ccG1gtuRMyszsBskBEi8NdWEL
Rx2w+RDDIuOxMPnuIV2HgJlE+K3NFADCOTc6CGD6AEAfoLFkQhbm3qIv0GEClr4+HdMnNWnlBVwb
cOOj4zouzpWe7B7sP+hAu4d2LHpzNEwLZjppfwVASg6AyNTQ+1HGC2KAI/IAEQO4PXMjsXk6sGOq
AzsI01NtYJq2XZj7oA2zgODOM8YcHDTODHRMTaAB7vuo+wMmQj5HrgTg86bcDtyEc/HPntcgHZCW
sxopQGiADtBn4fJ4fDFFCJcIbobQgdpKaJ7bzziLwwETkI6JqnW+/q0BMWeAG3YhsN8sBQitZXoC
kh0IIEtkJbKFb9n44gCVt0d97fJr2glIIzYSftjAdLKh16W2/igbuaADEexD4wWUB5MHiF6N0//A
MzRkgn3YptMNocuvZ1yBBcjyQpu5A8R5Mg7gr02Tg57pbbAPdwB5tnWOZsn5DSsA+g/uIML1aNb+
z30z+xtAFN2CE6CLKv5sfSHhhdVHuAfZykjo0KvfuMUHAq/pBmj3OrgDArc7l3DOgg42AFJdAPSR
57A17gTE8AxZAC83mqrij7Z0uCugCzOY7gkoD8+thMbtA9NbMBQ9hXLLEW4cgqQX4SHIN8ArDoAX
2ImP9V+jpefP08ovz40LmAa1P9ClUbsE8pInqmsC8Ddw/tlPCfEgI56VP9H7P81CoCEE+CD1dBW+
IMyHwttw5qqg5jcMTCHe+XHOnHTY+ViKH50QLINmBRu4/kZ/eOa5kYpmy236xTafdYbMcPwp8maq
iMwAU1+/1ZgP+ZQLO+hZksEGT9uUyJKBbEg39thA0ZzWkOJJEoVrV4+KxABurC7k9+tCEuTF66Z/
RfgU1vHKLTMWxyfB7ZrQPk7iTaT8Eh9ggxoyYkzAGVVjTmP6ZmP+hXYCHzGQxgE1TvBXXcLB6qAE
wOwZ16gNXYTlp3S7iEVDMTkIy/fhvyM/IOd+8hXMJH6hdENmVEkQkQ1x1AW6lgM3ESV2ouuRwIMu
3Thchxu14rzrIx6FlBMHEXak1RBmzo5M7TGrS7VYRu5UD5u2Qh8YZfQHZg+ayVLIX+JBIxV50ykk
wrpyN0s38lUwB+uzZaHHkqMF2SVAewFUNprJpeBhNatWpRYfQxG7ap9Xw77++8JoU62m9WxRU/PT
gGn6HUX/zG+/16lQqcLhBNYrpU+GgqgV7R3G02+zElXiarowRbmqP4GLvz4pHs6C8kaHs+msGihu
/gKnpdLCRWoALtsnN/0LNfVxsAh9RvQ5/f9CosBViu9VwMhShZzpYIdu4DFALfLcGhNNoiSYe5oQ
8ZUi1aZkR0s111TStXruYHghX2/cdTJFF2Er/GThXLBGAEUI2UNwpzQd+Bt3Fc4igDHMrPrnCUjg
COBnUciB0p41Ql7ILIBxhcCQ0wyhNaD8dVP2jEAA1qWV3QmCRx5pyulznjNtXjp8tXatj240Z6Y3
eelMZ/DmszeFKcsknnzfpnRPFtv1RpMhNpBTyZjo74kC1rUHjp8muFMynUK97owfEHlAEGRkqaLL
mOxm6YVrrq4pfd6U7gTbPgUKZCOmgIMp5VM15ZuQ3OLGRJelY2D3EpZ8vV68cGvsCkIavjAd6+jL
f21ca/4HQLp5Edt1aXm/KflzN9iyRau4mb+eFxfetGwVpEncpqO9wMVqs2SHi025DcZ0vWmJC12B
w/ZSzdVCxTMV6RGS/klzWkwHfKm24WbDxYFQN8zp+uqe6eC0pFCAbImowC6+xEE6m3FhIIAf88Em
0L5lxwcaDAiQDh8ITvX3hK8cZTuajvrKgyGuyaRyJqHYU6r8vLApPdF0tJmybA29OFaJJpeOmkoY
TanfwMyfM62G8j5zsmN3O1u6vu8y8y0FVDIdce7F2/HoInNBYtyBu1C+JkRsBoCVfvuUPwB3TaDs
PuctHsM5HSnrwg0DJs8OoSyZc2S14y2lSJAx3WSu+G1N4g44CfmVJy02MB7ql7+H1iRcffmHBXm2
rqMv/xnMPO71TnNkTB80SQKv5BhF8YA5rycqeCjrUeScmBP+sNjZ4BQoNeXDMIluvUBZb1XMjpUU
PcqUOII23pSr0jTF15TuCZwaiGux8zUtDDUl/Gc6qrgWpWocY7Leaqqm91xjUEmnKeFMh4539jch
oJjSHnqRNYFlxJQooh/mlI+nW5etHfKVjuzOARAW+shapuZptRumyn35bVy3KCLB8H5At2ZVtI6Q
gU0FCSHGT6F/a72LKXyi6dGRfAgIMVSjDYA7Qq1iKTVNf/3UEf391r0qDPgDSkEWCQ6ssVqFTBNK
mE9DN1pBWelFTs0ygUNsHPrwMQa5hDFTtSNAfhgmd+6mQn4llOEonIWx9dO56/pesPhj1RwkLuZp
nN+NAusSIU24gqqe0xPY7KMw1DudrUNP4L73XkV3XlyxDhJH6VvvMz+TBAb81p0jl2Xjzq3xBv+L
KVyQNlQJ3JLteSQgpm8jN5gtLQIf36UvsLRDdetGFdwnQAnTMyIfe2rPkJSS8X+sw7rWBd4yaSJA
UtNHniZqpamQItrN6khe7RA9c1U0z1mUzuFy9iYMlK8/Y5NA9o5+/lOnXf2F9Cy8p1O1YlnQzcmc
/BBuIS9eWu8QmEMWRJodY01wB/YQC9hq+sQ+mzpRm67J+3AZxBto8uNN6DPD03YEZnMODbvCNG5c
95MebDp2qpM3Hfu5h1wRXEs0pYywwN4YLSMv3qxUleZDRyj9vP1l6Fr5qy28GrtMJ0hRU75cKvIt
egmXfap1M6V85ZWcihLxoo8qQKAr0aNLV7EvwIYrsIFTldD5V+699WdXlQ1rW0InX6t1opD4dF8R
8AManuaQkdyVPaEC0gwDJ14q389VIhe73azO5NVKfqzQ1sE6c303UP9sHcczN4jRXyzV9xPaqtAw
c2WNkmDJLV0CmDOV+Ul46/qca46EjTtBBgMfbUditMmd8pnUA4LDnAm/YXlhCNK59zZBJ0s+cILr
M2Xzb7B1Ks5UlA+a0965WTkiIRxvfq+2uzocece7KdKvF/qR763XbkRn8+49njLq+2lXR+CnATuv
RwhqpkvwIfAKlvOlF4SR9Uuy8bc4xKv2Nh6KJwOkEk1q0Tu2izzdukF8P2dCF7hEtrETqTh+UsPI
/y9+dFJM62OuCv2N/vC5kMdQLSNoPM3L7EDU7/ZX/qPtOuI2gcQuOFUPCpetyFvrEabjpRI3U3l8
F/EgCuByBYjGkXK5oUs1aQJj/V1TSRngCCjz92FUiiPZjgALzpN75W3YaCXOiAt3qgKeRwPEP/2Y
/eX2F1wgNJWUtRLOh19RERAxqhK30bFK5p51HKlyTEPi4jlGv1h+7joCmyxX+jRm62TlkfOEGXAo
bNRs2n8Jf0O7VmuogltNitYRhQr67f6U/8VduUw6HIKfM93NV6EFoftDbJXNfBR6mlM/Rdox3L3J
dA7TFVVAbCsCSEFCLSPaOq06s2Es2HZ/IMCj42liXSYxk8icugCP/npzMj65+Xjy5l8tEh7yUO3I
P0pdYHt0EL9CR7QBtRCp1TZVh/UzR7hgZn5VEZA2BvYtDCnOhrbQ/4k1cuqG0YIrniMBm/wmiUse
WeegY763Jl/+G+H1rasppYqm3mVT5ORXU63q00JlKVs+/a9e9H2uoGhwVfVajHC+sM9UZewUDBXH
XS8XxV+/ahZ1u6MwS2SpomwL/pdvO7XMm1uqNqp38R5HyZTrNS1O+x9U8K17C3h36Ao9VNG0HJST
eMIi8Xxe0UJA66aHIY1WzXk5gS2gAUZqS67h7HLLbI6ugEE+Ki2hhI/iTbhCDgwvh5bIVtF0q0sq
qAWE6RqeIlKFRGFNiBSPhA2AiM7c9cOEp4tJZFee4YbCHfsSp8N7tVKl9YOzRnNl/80NDyhlR5VT
biWKbi5RXh5TCiSzEm0J2/k6IfeSdePx/GZHwsbNXLbn3maTeQ2vXASSNaPTQ1kiWJY95SKZcfvE
kVBPcCwH3lzNMy9zOEUBORs/teIz3ZYT5AJm/BlBLpGVUKEMnV0Ug2RPD/pHL4DrfJPOiIroMq2A
0iK+MhLZDzqM+dGD8Vip5GG8mzPww9h67gkCF5EhosmlmhiHcN1Nl34EnICZ4iLVFzCAx4qbLoAm
Nh/smOIvJ0hXQ7SVuxAdiUT9bBvDztgsv/zDd1dbPWJSFOgHpN/ur6DTCVwqPIF7C5ACKVGql00g
OwWsn97Cbzlz/6hHTZMALk59cXy9YfrlP3yUablwS1hX6k7FsWv9nP9N5brD+umNF68TcuQrFPdZ
H8bHrbPjd5N3bDy4LB+i1RCar5EzAP10O7WiV3VN+DZXZ8r/NC9rL46//lK0581hiJyyB375FNh+
oxA7j85pZsARdLOpFjrxkXbo38G8jzQxElcJBQfbcOOivIKNWSIafBYGcwJZKQ4Yjif9dn8lcQUG
RwqXNE2KWGFTg3FTNl8j/2/FyVLbv+fJFgX2JA8sfZsNl6H6mF7VsYW+ThDAWMlXq+V7wZZECxoR
j15L5AgMQ9+7K9mgAgI5jNQDrwaQSJsidwhTURLFrSNKCC5FPXp2nYjXn3gnM1wxuXI6FOBsnv2I
CkHsTD3KVPNJEFf+bSFFkCmq/kA/bX89dZpsS6O2n8VeemFt+RhZY1BTTDQAXW4+3utMqzKrzpZI
KL12ywleAo6jD1GCI4AN1pHYIR/dwH1IkEqkGUriBhwr/fYpefh+x0AKoPcDngKfFoBmSLPGNO9p
KWoN4HpldfzgwlXqfebxagE/wXGEKCc/XwQkHQHZhQ8HXrws8oFaMX89twnfsHBwv1CVXEJBrXh8
XSKbeLhMkOqnh5cumoANPAQIEq+O6wgwF9g+0xAp3MXRSpSPjiOPsvNvOeFaY7JeeGEW8KOwKyC4
sNUX1jn9Z3x8U2QFmvzqt08pvvohI0ceVeGlMKItYdCl2fd6gCRotkS5+Xu15uJrS2RwnG+jxfaB
kmDZgCVyVDOs0vOwhBIEmF/9qP0XL6ukraAtIBjnSEq7Xe6yRGBfX6hSJEwCMe2SXIE7W0TCfkb4
ACh3XA2hG4358l2ixsa7455jWyJUBcJqW97TEk66K3fN8SnsvkAUk4zbmVud+y6RJ3GtbndMFXsg
4BK9xjUQGcY73n+RqwQyhtUaakPLWWrrSgSjJ0vllZOyHAnbYqI+e7ucRpm8nsL+mm6iPGDFaDop
KyQsDAoekVlYVnPoM6Gftf+YPzxM3Qp2SETmP3ruBvdMPcaUHxKq7hck04V31rsNyn7W8IufoGAu
3CS5X7z4OLuH3rz6g/15lD/wHOUQ8RLYDT9b+q9e1UPR9FvAtB6vEQr2t1WRwo5NKe7mxrs3nyPM
cKLijSZGa5Ql0D9NHW6Ox04yz2W351wbL71boFcH4NrjX3frHAAKDxDr2jtyvamYnioKCxR5/v/8
29/iW7VViH9ukRSBEZwBABCZAVVMRewBzYsEvEITD6CcLYDLcUQ16hfRkchtGLu4FNxqcY9/fuOp
cIv7kmf9CpBXHmkc9Ht9RyLa+Ca8nYdg4ATVO9gD3Mc9oPIQiWTWc5Wg1JMlD8Pjha66MjVxLd9r
zZaeasVxUpT4/BkCaz/GTbuCsoAOulDrDWrvKojXHgLf0bGUdjr48TxLI7hleZKVhOpCloYblG2e
gcBRcun+pZT6gyY9WpL2PxazYPg14ba5aarJJSVGoSOSJp2e+BIBO1awxqhLlFE/wh1XtOpII9Lm
Z+Fjt4Pi4B9zZevof78NnLVB+fE28LGPEiZ+WRbYEMdwUyGBr7jGtcq53qJJe73wsUoAQiCDYeEl
3DoXMCqHYQzGpurgzI0e3EV4V3I3SuTTYfCqVOMokT03TPwFgfgUV7C+pqB+Cd+45CVndo1E9dK7
CGwo4X4JCNwJ4YRwJqAl1tNK6oX3gdGDS8aXJkSHg0RO2Vtv58yUqJF+q6JQ16njxpMFSmjMEoHS
LHGMURXw1J16U6D2l8odJTxIp8gfDmKXhUrr01rqt8UpMMtUwMlK8AF21Ix5pAYCu2IUhUiKZOIL
NEW9hvtbUWcJXGglwB8JnN53cFaWlIMtkWH5bqN8tmTodGXOhfduVBIw9BAVIAu/A9DNeS6oLXEC
XahNKRHIloj6XXibZVI2TezdVnSvD9WO/fAOLmYuwF0BHl940OtIt4W/o4RlIBFYvEj+4iLAmkT8
Xi3hn7wM/Tl4oqWMlDschvrt/jsaoRjFKy1sCXATeLY2fLASbsYnuq/ZEji3iCoCOEUzNOWvxNEM
GL6yYpOocbpGv8akhGxuS1y/b+ByLNlTaJGt2bK/nNGOLmeLIJVHgHCqNZEkxqsWJG4d43UJ8ATN
/QQGDCykKfABNSUSNceRYPE9cCa5P0MC72N8722QQlQWY0fiyPtwS5gyzPxBP0rNmf2lLffBENDf
POTXRgkUpI8wrmaQu5G3YRrDEWlEgto6ZOUtIi7QEreaMTLB+KHqSGDlIULippimPJ5oA9ZZwFGR
pXsgGcFFXg0fvQ2YcAF77jyMwzvGbeBXdQ/r0cfrbw1f/p32TWUIp9sBPB/1n+8cAcCj061/3Pdz
rR1WdKU1dbQVZ0M7/XmciOKvT4qAVnX1/nXfF2/LFV1cGzbLGjbkPJz5AKD90/8CAAD//w==</cx:binary>
              </cx:geoCache>
            </cx:geography>
          </cx:layoutPr>
          <cx:valueColors>
            <cx:minColor>
              <a:schemeClr val="accent1">
                <a:lumMod val="75000"/>
              </a:schemeClr>
            </cx:minColor>
            <cx:maxColor>
              <a:schemeClr val="accent1">
                <a:lumMod val="50000"/>
              </a:schemeClr>
            </cx:maxColor>
          </cx:valueColors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346AE390-BB9A-134F-8D1F-8D68F401E0C0}">
          <cx:tx>
            <cx:txData>
              <cx:f>_xlchart.v5.2</cx:f>
              <cx:v>Debt</cx:v>
            </cx:txData>
          </cx:tx>
          <cx:dataId val="0"/>
          <cx:layoutPr>
            <cx:regionLabelLayout val="none"/>
            <cx:geography projectionType="mercator" viewedRegionType="dataOnly" cultureLanguage="fr-FR" cultureRegion="US" attribution="Avec Bing">
              <cx:geoCache provider="{E9337A44-BEBE-4D9F-B70C-5C5E7DAFC167}">
                <cx:binary>7H3ZcttIEuCvOPy8UKNOFCamJ6ILIKmLkq3DtvyCoGgJ933jaV/nE/YT+n3/wH+yX7IJUaRIiLbk
NWekiBWnO6aFYhFVmVl5Z9Y/580/5sHNLHvXhEGU/2Pe/PneKYrkH3/8kc+dm3CW74XuPIvz+LbY
m8fhH/HtrTu/+eNbNqvdyP4Dq4j+MXdmWXHTvP/XP+HX7Jv4OJ7PCjeOPpY3WXt2k5dBkf9kbOvQ
u3lcRkU/3YZf+vP9dJbF8/fvbqLCLdqLNrn58/3GN96/+2P4O4/e+S6AZRXlN5hL0B7SsMBIJfri
8/5dEEf2/bCi7RHCMRXLUV1bvvtkFsL8J5dzt5jZt2/ZTZ6/u///1bSNla+eunlsLDZtxP0ap3/d
beqPTaD+65+DB7DNwZM1uA9h8tTQEOzGLFE+3WTFcve/D3nE9lQidKIxAOk6yDHZY7rOGcFLoC9f
ugD5c5ayHeoPMweAfxgYwt749BpgH95kQBBLMPw+7OkeR5gxjPg90YsNFCCyhxhhQuUDajeA5p9a
yY9Av5z5CPTLgUegn7486C+ApX3bHdyB5jkiFBGB1LsP2oS7vqcixpFGtNXwgtEtKP/J1WyH/f20
AeDvnw6hfmG+PNSNOIyBX+4O7grCe1ilDCDLV5Bd4zmU7mFBsE65tjgQQ7p/ekHbQb/ayQD4q+dD
8B+9AqKflG70/e+b3YEfqXsaxhxjMWD1/YAqgNNowPHvPsuXLgj+GSvZDvfVxAHcV8+HcJ+cvDzZ
n33/OymvAzctb959K98ZoIbES3j8Ps9XeiRwSjAXiyOgqmyT+wBzokgHzo9XZ2Sd+/zq8rZjZvuv
DNC0/UtDnBmTl8fZPUG9+/53Ws6KOHNnwS4PTi8uQD8dYkrdA1amEkbvUQliZB1Tv7qo7Zja/isD
TG3/0hBTk48vj6nv/87awsl2y9jYns5UlWBMNo4S0fZ6bsYZvxfkeBNBz1vLdrSszx0gY31oiILR
2WtAQeG4ceLu8oSoexghDnosgHhNohOxx0G/RWLJ7QZH5Pu/n7GUHyFgNfUR/Fcjj8B/8fLgP3av
2x2CHvM9gQmlHD8Q+RoGkNhDmHANU32rOHlyNduhfz9tAPn7p0OoH1+9PNRBk3Gvd0nyChjImADz
1xFaKE36Bukj8FlggpAKBtzdZ8B8nrGg7aBfTRwAf/V8CP6Tv14e/NNZmYGjasl/f6RH/ec8Jyeu
/f1v0AueWsGmd+dnPit9rzdiyEq4DLSDhezRkLg/lipdvhoQBe6k5yzoBwSw2sqQAlYDj0jgFeho
f91mS536vNyhNa9gAWKeg7qsbQofDK4toSEKBuUm6J+/ku0IGM4foGE4PETG11dwHv8K7o7Dkwfy
+ccBsNCzOdwrAYvPBjvEd6qYwPeGv6oONIHnLOgH2FhtZYiH1cAQA+bXl+eIF7Oom0U7lUh8j2Gq
Iazei/qe5aypAoTtaUITlHF1gSBwN67bK89Z0XYUPMwcoOBhYIiCi1eAAgN2n80WbGkJih9Jpucf
BA0c6pgwfUXpm1hAOpwEAToZGnq3nrma7SjY3MsADZuDQ1QY41dwGsrIzXd5GAjZE5ToVNU2bUJ9
jwLvIdryiKgDLFw8vZDtCFhNHMB+9XwI9otX4Os6j8tvsx1GNBDdY4LCZ6AMYQC7jjSua2IlHNZZ
z9Pr2A705bwBzJePhyA/N1+e0k9LexZ926EeivYYATuELX3qvWRd5/rgcwfLnOkMXCT9B87DOuif
sZ7tsF9NHAB/9XwI/ctXoIR+dcPr2XW9Q71HAQubMjADmdjkNEDzGuWCIjqA+HPWsB3kDzMHMH8Y
GAL96+eXJ/nLN4pfz8N4lCDwH00Z2HDif/87jOcZpF38h4IboOULoHf43z2b34xog8tEYAhBEe3B
ZbLOi35vrdvPzHN+c3CanjNleM6MVyBaFqrGDkXLmxK1LYVqmJRzEe8yQCjASOvNaNChFp9NqYIg
N0HXNX4vzB/Z0U8tZvshWcwaHIPFwyGhX7wCKX7h3LybzMLrXbrzINuGgqsOwuNbcxMUSBrpXeiU
s0396W4dP9UntoN8OW8A9OXjIdgnryAj4d6a3yGDUd5cFquczDsyGaZrDnmN/P535O7QYNPBZaQT
qtH7ZAOVbxgPYDv09hx4Vh/k+brAfno524l/OW9A/MvHQ+KXhy+vxJ7HZeG8A8/1Lu1lbU+Au5QS
tGT2Aw82xBg4JEM94vKwGFhHn57yhCt9O/gH0wdYGIwOkXF+/lqQ0Tva57vkRm+RhI0s8edxpJs3
hnSfYP/fNezOb1ooCQiCnWZoQkoy0yi46ZbZaZsMiYESxCj4T8Ugmv28xfyAG61tZMiK1oYe8SHj
FfChm+jGngVLjfD3gwfgQKUaUznomRuCWOkHQFRD6GYZX1u+dBFOPgfF4PvfT6zlB/B/mDoE/8PI
I+i/Au/1yG6TYgmG34c9ZNIwFUOVibbVAgB/ntAo5DKtHY11Xej7v/vl/D9YAquJA+ivng9hP3oF
JlifcXizQ9n7lpz8LGkLWSM32e5IHpKUNMhgGWa26n3qEoTP7j0Qj9TPJ1exndHcTxuQ+f3TIZGf
jF6evb9bULki3TyflTsEO9oTCPIiGUIDLs8gp4whqJEA9r/OXO4TfJ+xku2gH84f4GA4PETG5BVE
EaZx17t8wHO9BM3vs3wFovEEeD7B2r0FtokQQvd0REEfIoNciectZjsu1ucO8LA+NMTB9DVkTMyS
m3dQgPhthzh4q0CEgtxnMf/jmzwunF0Wo4BOw6HkFmt8k+7BEIaQsgpOoe3a5jNWsp32VxMHhL96
PqT641fgbZjGUOw83yHc38qdn0fwd1nDhVvmO+T4GEoVBBR/gttzod5sUj7T9hgk7SIo6tmaqfKM
RObtlL+aOKD81fMh5U8vX14BWkYjFqrI78vbtyDLeiLAXfX/0MM/VMV2Bvo3nfPXnZvT2beZPcvn
sx3aXH3CkA7lOBypmxUjlO9RijgFabziTOs2wPMW8yPu87CRRwzoYegRD3oFnobRqqTz3hzbnTBA
b4WdPw8/LrrFPEs5nc4Cd4eY4Xt99wWwhe/LZzaltAKBSYiKgZNi6aIY+KOfWs2PTkm/h0fno3/4
6GQcv7x0hk1C25/dAV0B8Qx16VDozLfqRpAOBEoT0qlYpnct373wQT+9nh+C/W4fjwF/9/gR6F+B
M+JdX+o4W27/9xWjtyrOZzGZHYff39LVn1RHFyYYFCrtktjBBIMoItHEIMilg/cTSsg5WUuH2NSA
oIq0eKpq6kdM5mHuI0bzMPSI2Zy9PJ8HXnOz09JVKAQDDr5Zm7pWMqCAU5Qzwfoqpq1G8DMWtB0J
q4kDDKyeD8F//ArAvyis3iH9v5WO37chfBbP/wv67wS7hD4CS1iDfndcbNVyICbGuI4wxduT1J9e
z3baX84bkP7y8ZDy/zp9ecbzlmTb983876b1TJxZtENqh6psoHLweC67OG5WoyqQT96nm2v3JcHA
7pdK7UKnf3I524n9ftqA1u+fDkl9sv/ypP6s/Jlfa2r6lsvzC+6DUV5DWVK0S2u2z+fpm8aqOtmI
skP0BQ5D39FL26T156xhO7k/zBxQ/MPAkOjPX0M4F5TrbBa8WyTSRu/Obu46382XYPl9u/atGH6z
8fKzNB7Tc68h23yHZ6FXeRCFngTo3mGGNk4ExVAszwi4fe7V/UG2w3MWtP1gPMwcHIyHgeHBMF9B
sr+MC+BHu5TDvc6PuECagPYbd59NFGConNehMyegYXn6FgL4OUvZDvuHmQPYPwwMYS9fgWvN+P6/
C+i8+X/+5/86qGI322GmCbRkEpDKo6nLahbg/+tmLwN5oen9Mbn3Kg9Q8Ssr246Sx78wQM3jLwxR
ZBy8vLK0aEAd77AO6a0V9jNzgOBMZC00pZ3lO8x8fjsYP3NI/IIWewZCY5e9PcA80znlnCC2waqI
uqdChfBDlyEQJuuO0qfXsZ0/LecNuNLy8ZAXnb0CcXF0E+0yEIP6GLwOriEIKK7JBmhkClV6BJCx
vTX5k6vYDu/7aQNw3z8dQvto9PKcf2UivItv31pjD5uEDzH2Glpjmzf3LT/mG7groIR+163N37p/
bHaJ++86DlflQgtB8Pu2+1s91C9I/lWcdIf2Sp+q+hYnvbuw6k58PtUcYXE51dPlmP+5LsN3F4rE
+VIZ+/0z+HZlys8082GqliyzMvq2Q7+ZAk1h+lY8uroWCV9TC6F+QicYbrTBoJ+vK+DPWMl2jXA1
caATrp4PdQz5CvwB5+5Nls3eHd/E0Q7ZH9wdAHkgZHUbUN/GeQ32Su/UhC9AxtqgWO65y9mOgc3Z
AzRsDg5xcf4KkgK/9kVyO8RCX3nOkICA+MAkwhAnZ0IXor85bp32n17BdsAv5w1Avnw8BPbXV9AR
yXi7l+wFIuSz6126HuFGpr7Uh+tsme/R3y65xmiAz3D4BiQib7+RafLUeraT+/20AbXfPx0S++Sv
l7f97wq1d5kH+HaDws+z74fqzWhxr81syW5/X72Ergtv9/Y80/N+/tyeW7+WJfLWAuzR7cR3/PIp
Y+9OLdjhUXjTc9bw8IjzQNp1ttN2L29Xtv2iYeu70ezdeJbvsAwdrmNVNUj7gJyEDYUHok4cuhxB
V0KwuNY1ezBCn7WM7QrP5uyB3rM5OFR/5Pjl1R+4oWa3Wfj//92Y82PH2+qiLXNWzEZ3t8rfVUcv
PLA/H12Ki8HUe8rdqiQtiPrg25/vEVfvSGvhue9/YoPiV9X5gxk3EH//8z2HO9IhvRaul4QbFvo7
oyFoWN/0IwxyDyHTB2osoLFMf+suuCiiOCucP98roHQR6ICu6gx67REqOKSZ5H13URgDly8Dn2+f
CtRf2KAJ9H65vQ9x0NpxtILF/d/vojL8ELtRkf/5nkLeVrL4Wr836LUORg00GcJ95hdChMN5Tuaz
Mzey4dvof8R1SlgTaI2B6vSTW9QfiKadUeLEssnzsd252qhNUWpEie7Jyk0PSJR+5GkaTOIs9yVW
vFudT3hJqEzwtSaKxtCRL5HjjAqry2XUUUONqlDiRJza1gy16b4dNlNeuIdtRkxHsw0hwrMkrzKZ
NFg1St+ZeU7nG9xJTT91AhlUlm+WPDCQWwmzLKg/Thx/1OR8P4eLJUck9bkscTeyLJLKuLbkGkK3
AIn0QBgCCRruASJ1lWqQLb0JpECJWeM5Xms04zZDXFpK4MoKRUaU1qeRVRsO9y5itTRLVppOZx+V
iJ+gzk9kV6ODrPSOSOtOW4bjEyasqRplBzlN9uswPXe7hps8SiYAalvWfnNuxQqWgWUduq5nS0uL
jhOXT0rLPRGdPw8D9yJ28gU3XJDslh0iIMONHVLAPJTKYg6XCt/lN23u0GJukxIaJKZtic+unp9A
CaihutwMuCaJ6ptBVo5JYV2TqJgkTnheN/OfA7lvbDVcAjSW1DSBdQTNy/tTt06JEby5cWwtMWOn
+eDowX5uiX2W8NkNjnOjxmKf4MqAC8lHWOQLz88P94/1LS+HpC6B+u0T6O83eDlKcewSkZiexcdO
h6TqTtXuKw64kWu5wdvL0KLSiVJTb8TItjOjU1KZqdk4D8Zd6FyERW4Ipkis4TELbaklyZjVZ1ra
ypj4skTxuap10pdNrI/i2FmkOP5wA6SHzjqJAgKZLoBVwGGGyhTWI3jtHNst93I1t1NTzecZsiPp
t/WJTd3G0CrWGb6d7jPcSi3rJm2ryTKfi2RsVTiTUSGOctJIzAtpWY0Z4Uh2sX1oz2MmPqn1uFbq
wzLvPsQaHGwP1ZFsrUnY4XO3YZ9SXXnitKFHW4Hrr6GlNANkwGHDYsCSIoslbhuUhUkjPsWachkV
5bHiss+FjWYtwftKqc5Kzb7NOV3UDfwQjI/PgUYIAs6qQfkbhQvPB3SAuzxGqLJLUw98JrFKrhxf
NWKSeDKLgrEeHtjB+Fhz6kkR6alsUqUyfn4OIHQwRCWsAXrLaAyabsOFSL2vaR2VnaM0FDgacBMX
edKroltg0iOQFXPdH8cavspDcqWUVS2rmn/Q09aTpeomRqnomdRbYuoWLmRYVTEw3RBLlDqjUjlW
0mZcsowYWcgCIyHZKOsiYNZ83hHLNfPCu7aRVUk/a11DceFXizzcp90+KxzVcHS3NqIMKLp2QkkC
/wjl6bhuvnqujFQxDXH/yyqfU91LjFbkhoK7UIZBeWYnRt7GqeSo6YxKHzfMj2VWshGr6FWhTRW7
mbYh+WzX/gWq3KMk947CGF8VLd3PCdlXc3oNnNPpTopKTJUEXeU8P6YsOY314syt9Lkq6GdR8Lmn
uxc28w5b61zk5HNjVWe2bZdGXqb7JLA9s7FmaaXd5kmXG1QFgo9E9KFQJrzKDD2sP6Xww0nWFJL6
5MrS8mOCy7MUk5lW+0eKXY6yODQcjMadhSd5KjojwA6IpIibRYkMvWVzO9EPItrGso6VWep3+24W
XNQIMEmz4qxi0QHRilFSwzdCJs7T5JsTaGaUxmbL/IswdI8cVb901FzagT3yMzatVDZvYv6h/zf3
8FUTsH3bJleB1XgSzmuEbBna5LOe08AIbQCcnV5X3ZmXwTj33Uz6PTRzoyHKl7oKO1nxzojV2JNM
dW9F5wqJaTuqiX+SCe3SK9nn3FcPMC2PfC2DdaowJ6jCb1Fxwa3iLPPhbIRpAULbDmXjkv2YlNJX
y1jaLPH3XYSuSm1UJvQwSZv2IE3ExObVh8DpAAqhfVsxECgN8aQVqlcxRVfMD4XsKA0ltKI/iRTD
C4HXVLiLZeeQWRur0PjMlV7tZLLD1ZkmQslzN5KuAy+92yPzCjMjypFI8IRx9yh0IkeWijigwr9I
Gva5ruMPMT8Bgv9sce8gT9Qx99EhL9XCAOLpjKJkcy+vDT8MHZli5yhoU0cqFpx1XMN/5M4tcPZb
0aCrjqsF7NV1JamrCFBdgYzAzq1gwO7dGplhrMqAZucuht+qOl/IKI1O4zQ88tvi2K+9z7a9z8qk
HKWqOGhtrzKzKHak1QUjhVStwezEkXETH9uOIoWnU1nTY5ajfRrCQawRTYxCS2RRqLOmdRLpdIdC
OQ1UyyR5cmCl8NpSCRSpcCuQxGouhDrPNJtJp25cIyB+IXXHlTTBM1HC6vMkOKyz0pKtKB3DIRM7
0FKzqRJrgtXQrO0mlpFzqLcik27sHBWqEkjL1i9ru3KNVtuHU/zRT/i8ocVx7MYgCWt1Upd4xkUx
jR1lH1ZSmqitK2lrvnSpfkgcvxtpoedIUoaaEVLDcxqTo+KrozaloaR0ZmUuloWnnlTkClKzL3Pc
3OgNn5AQQEppXBmZDDxyVaV2ZoZWExi5j09ia8IDbQ4yIpNVrl1mtTAjGpk2y44tz/tYzDAKFRkx
7bLJ6Swu/UlXqR9di16lARw0RzOinB45DdB9p7hHUTYvGn6WdgCsxhnrFIM+ROeJY2NJWbkfuJoj
tVoFgi6LM1jnOWRmVoZrulPPbU54rktb5R8cpspG2LYUOEwMz3OAZ3t8lNYWaK2CHlgOcF81O0sy
Mor84piXIPcUOmpDzeSZMk1LYcSNdYtsxSg81zYtHORjC3tfCbJNOw3hKCTKQYnplAiHySBwMqN2
AxlbbBQhWKdQjLCZVUlh1EF3zCNhsIIdNmBlgPZO53oWdzIK0lS6KLwOBGzfsrxQ1i4qZJKASOhF
TxjSK7silpkH6bciPGPFVY3RAfziqdDKWrp17QHY2GdV6NMYXfCwPMZadJr64rJxAUhegT8z3hy1
yJlUjX6GWjiqJKSFzDPaSVa3I1ohYtpB58s0tr7ovczRYv0yymFJhJXn1PPGEXEUo86KZsz02My8
KJbI8ytT66rjpis8mQTeJ1fTz2kSfIit2hS+/sHC0SnyExOzCdPK85/L7j7ndlMLg165oEb2dcGE
EyZ6a2tNC9PTutTDABVm7QQXmV66huZQEL54HFE8wRWfdjb/4Klw0vXm1KPdCRH8wKfeRQDs1NEI
uDP/GJh76+YdfqxLEejdS+9sTChpRgN9pvVLNwmtojBLC1+FZSsdn+xrOqh2JyRnruws1Bk9d+xy
eiUSEUisy1BoOSA+IobVAT79NjpVUdSLDSTzIIiA9wNj/PlKEe/Vmg0Ntu93BZofgg5XcAuwPtBg
od2AT52S6mZN61GWpp8CVI0w8Q4LCut2xRgsr0jmtbsftuF5qbRTzbeNNMSnYZ58RmUEFChAQ/NO
aKZ3snDJiCVUxrZ36sXOSCMV8N3iExPViNrq1ImzQ1x3o8wXZl05hl6ro1SERlYUt9xDQJjZWVvb
M5s3l5hcUCdvZVU6x1pcHqp1AX/k7KrzQKrpE6UiN6wBZuRclVHNJCPN2CHNSUl0iRJdVuKwUK7b
zAF4f7QVcZpZoQky48jKQumArW0lYDaXYhRz+yjDzW2lirGNIyp9zq+UxP2a4DAcFYKCsuUYtLHP
K6ecB1U0VvXIdIV7UBXUcHulrR1XcAb02j5QPNeSeeWYjY6O6hRoLEv39SKZJWDRIJ+f0jSWtNAv
86AdK40w6nKuW8FHzJXjFDnHSX2pUnLKkwDkiZBhcVEU7lhPIL/Gjz6WaXRGfWaUlE5LhEAWqCbp
LoEn71vKLM8qw9KacRqrphYiM6j5QXgAqqwa4bFjececKVOVtLd6ZFVGR8hxGRjcAiEs/EpaGbuw
MxD+XiVcEPTNiVejjyQloDcC/sFl4pqasKcEJG3agnVV+IdR1hpB2BpwDeOB8L9hO0lk2Jay09tU
Yr+8FiQ5TItuUsXFh4iWptq1UlHKaZN6x3pTnOQ1u/K77iMOQV0ALoXSLDDqVtekVVcHLK3dhaZ/
78L6sKDthTNmHidt5tpOMfjzXxdxCP/8s5+z+s7d+X74a+rOsziPb4uffmtyE/fVYPnwSxu/DG+/
X13vxtr445FHbcllBj6zzYTHweDzHGpg76x42CN32rLZwYM3Db6+8KVBARzc1s4J5JNQXcD9BzCy
8KXdxd/hdncdqiCQgKs2gbcsfWl0j1DWp+SDqwsS9KGp9oMvDfrsQW9buOoXIV2AXwfmLbe9gT6I
NN3/vc5sSX9R6hoLY3AHEnQGBdMR3OKaKuAmhk32r9iFoqpBdQ2rcOJJXJa5IoyqSKz8trX0UjEd
WrtpfhOUaRPGX9wgxKp0A9tVbotEjcJGki5k2DZbl8VuaGYNV8FWaxtMOqO2URtEB3lH8mLMUs1i
tuHXgXcJ1lCpsdr0NeEoFaiB4NJrR4pDA90Dk95lkV0YSeFDFw0ZeqwGB5ZwCo2D5mT5hf0FvHos
8GUY1U31KeLAZUCnwF1yoSRVXU7ULmHtLAs6ZkUSo0ypjmJcaeGMq2HomW7aFtl+2wlsH4bCjxoX
dB3L6q4KpUgV0N9JEWWqoTRqR66oXenJxyAiuXfo4jSBnVqoAeU6oSD6J22WAo/0q7xuJg3XVTBY
/YRawP1DqnapzBkGfEhFOGCG5SGq2QnvFD+p4AtK1YA1G7dRsG9TDbTVrsmIfpQ3WlsbakmTC14o
Adkn4MawJxkOG92SDa5SzZaeToLwNHbVFuAHvpU61Q3HA2+pCoYVRsEsClsrLWXGFaWxpZuqdjst
MIlFOXfrKi+m0CukzZnUg1AtibTtjsYTEkc+7o4s3BXC0MCsph+tFGHvTInUqvtiaVph71NqK4r0
8sLX91sK3lTbb2gwVcJM6X0zlOX5MYgwLLKJ5brIPvCIL4gr05aheJTZgescermbZ2DW1x794sUs
x8fgWuGgkUKzaGFEnl+A9dnSSpT7Shsw5wi1udOMO9yJ5jRsqA+mIS+cAizzBAQbSK+SjADIeSip
UrZfcJHpX8GhpX1p3KyKzUQXlSrtPAaTLOdOi2VeuqVmlMRNGtNhjZ+Zca2Uxb6d56ktoeRVqU0F
pSk3Ul33LaPvvwu6iI2JO2pqzaIXEWhzzpj5YDSBpucK7ajOYFdS0TxETewoZXPQxq2rjpGKksp0
Q829ReAZUgAryEkNqLJOFVMt9a4y8yaI7bGH/SiRbW0xanp2EqUjHscUBAvHpVGg2iml0lErNliX
+Y2sQUP43GLmFLLrms49LkuXMLBCiFpPmpKniaFYIb2pw0ykYMwrIWgjseffZqCeglfDZ91XUjR+
bOKsatGEMaVLxjHo1XGYSGJbmkfhwNZJDX6ZuiDWOHIUhg1HUSsxFhYS7qnvc701UFiALuELzeG1
6QWuWp0qmW+14MpzIt+IgUxsuJox9fUpywOVH1RWEiqHgLdOmxR+FxQXGLzQaW1khCnKxI5iRTmp
facEz15FdKWTZan5bTcq4T6ZmE90x3b0BgDpkvAoDzxh8QNWqxHDJ16GXHvkVK1+HQOeUnDpOMAE
9/UgC8Bt0ArXH3lem6oHHpzK1gwLD7wipe37qQfG8Z0toekNcAU9SuzaLDurseHg1UE7tRy9Zl98
6qv8kLWFqGRaeo1emrlrhe5hpagBnXiNU4BWSjxWHaQsiaIxHIBMxzKNOtfZrwMXE6nTNAWLvEnd
pkolyj3QaIKUZTUde4Hm8kO7VX3hGmlrtbHJWaCh3oy1AvBhMLfTruvcb8DHh9I6UnoqIq0TGSRU
A2abTq23AHslTpFZxFZYm62P6SRnuh37UlN4E/lSLYG4LqrGalRkVqjymtgo2qS2J4WCSvuz8HFc
f/FJYqeHUd76/rh181KZJAQceOA0qGmpfIFHVL0uCFETX5KU17EO6iFpKPAc8I13ozrN9cJUuixI
E7Ai1SS4QAANvzQwBsZhWhlPPAOW0ugTrSVCOUw78I6A6V4kEGoyFJFa9ER4xJ1UQZ3zIxSXXD8J
i4T6hh+3RdiYbsNjvI8jVGefmJ/17keGcwuDORVk8TmwQ9AvMxXcR4FsvC7QE9A4c2Y3so3UNDxE
IeLFiYc8qzsPwc1afWSV4yAKXnPM8bWjx4SfxFXKnSg70qOo0h0zcJKatibwfIUoJxgBB5iqlqeV
Y8UG+IYGmNtlmcg6US3SjtIqj5SLNTVji/TejPFAmA0sD1AdcG8tgRMd9+GJNdMN3Oe1rVB8ypQ6
4rew3lzbBwR3+qIL0w9dzI/fA/ngKrTUATMRwoF9auz6ewraNjXz7BPfcwBpjmTFog3ID19wt9IH
Q6rfyeYbhkZo4PBGc+0TD0tbmOlJ2kl+k1+KK25mo85ozWrifeXXGdh4wRjQakSG94QTG/WaznAN
rPffQz0kxHRobyivQbMpbeGFLD6xb5ODcAQOhZYb3efqWj0oTWx6h9FH50jMycg1S1nr5s9RiR7B
WAM1j8C9HBgjCIkM9bAuCsAT7ETgfJH8kJieaY+KI26Wpv+tAK+MbT6539443djv5hvvYhpr+w3K
NlU0JZx6B+5+fhlP9VEysi/4OJk4l/7nJ7bXG+2bL4PEC7iVAS6P10Wvv24CN8Yx+DXDcpqPIKLT
HqoGCBHDO1eM1MxLozbRKB63R87k56/d9lbIcBUQeOYckmEHb3X1pFITHE8jC7x37UUM3oOyOAFX
4M9fs+lCAerVoO0OXHwDqn7fcUodUI5n6RXNknhKdDAiffBmZuDasZ/yNjzGF7S7gmMOWb0QTMdD
CikK4qm+l0yj4+zA++KOFMM/FpIY7pdooj1BjkNqhLvOeX8E4FjqmEH8fBNdJIhSrbS0g8S1jLSp
jDJgT2xniJq7N+iCYwQ7IXrfIGT9tEFg0GlbcCQ5avbB99G0DF2zy7zD2goPfo6dbXsRrHdywZ2j
mqA9XNfoPM/Boul87QDHGDQmHSKasS2e4JCDSDAEgQFgkPPQx9pRb7UNSKCJQsimINoBotZVCUFp
WVYVmAiKZdauCoZBdKpp4TFEwj+2aXMSNM4TUcAhCd69X1M1jUNMFSq9B6IAAgxCjUAF8ngQfCB5
7p+HVcwLgzEQeT+H5yDgeL9XDToJQk9TCMDfBQPXANrUtKkCnR/URmN2JpIkNxyzMuIDvg8ebu+J
MzyIc8ProFiJwfVRcLQIA/tlsLUwAu8uBV9aVFdCyQxRB47rjagfch3iW31YD05lAiaRXXQt9UxN
QVaMDEsp/Hqat8QBN01RRIU9Fp7rQdaCr9oQHVC9Rj0tVU8U45yFpD2u9DQvb9U+boJZ0Oy3ceDW
mlSxorb7VZqSfZ1UqesbIvQqMipUnzclsJWOkVQqLqrLM2onKjtKIbkFXz8B9EdUDK0dIcgK3AWk
vgpyapOK9UgTml7gcfYlOXAMJKvrQrJJZeiTwvDHuskWHOCXPD3Pc+P8X/a+a7dynM32Xc49DyiJ
CrxV2sHb2y7n8o3gqBwoUfHpZ8nVc9rWdlt/n7sBBg10Ad1V9ZkU+cW1Fi+qt+IaQMo3ef5U/Q/o
5Sg6Iv8/d3POn/Auzn8jBD/AVPPv/9POmYUF8XoQbhjOJPq9uobD+KefQ6CwiSfODLhnk1s6Yhxy
mL8aOhpwoXiCkQGAAogAIA/4uH9howCNwrwcRAx8VQQpRdP+TTtncTUt1JEzOItbChTmAcRanpKe
DgkNNfrceIpvOMo2ASTpUtlMntyEqrcWJRZe7y9zUJXAzB8SQ9bS6+S4fLquT8/mBWpoR8ANqGiZ
qi49s7xP3+CbVPfjJ/87gYCpGdow96pwzDEfWOagsdLSzKjiZ93u4HQaJ01d4nQfmUP9qzg3X/8/
7HEDVw0xd5YXW3gdFpgYUsXmk3YRH7tD46A02pqPoz95mVdsVpc3B6Gvy4Nzm0MEuhzI5JfmgjGL
h8Ko8eFGT3ETP8M83+08xaPbZKOvLW5Op0+szQ/AQTDZwr4unMkgU3UUVv3c7luPeoVfOtxp4MSO
wU3tKU7oFF7xmN0CELYSi3FzloYZ3iHiOv4NDUNjESbNjqKEItMz24TbZpNuep/59WYtZJyeSzxE
ghOJcI+XRwCGXHy8RmgCDb3pme6R2j5GburoG8WrHwsncFbOyTcf7oup+f9/DoZJmGcpn56z3ZzR
ytQJXEzQNoXXWPZ60v41zONa4x0VFRLjc1/YBLZvsX+WVU15UY5vCb9gykXbn1Xhzc8LWrOwmL7p
zYierUbfkL64Ot8x9cjQkPvZxnLm+GcZQIIi86PIAJfZkjbWfZXFypu6UXzVw1iU7cr+l7obfcVr
IzvS3V5sMFar/Z8Nf006/9q+T3YXi4tGszR12A3Ma13fjuIxNGI7GK9+tnLihT++0iczi+yZRhTD
mkp5S3Zy1+uudQnXcW7u2XZsnCC31yq5bz8ZRBAtQGIxaVh64blnrUhNeWPGg4mGA0VvVAC79O8X
hb/aQi2Ap7I5cMBfD3pgtWJEEfTW7KNdvSt8azdcDajMUZ36a4HldEVzqWiaoCdytPOWbiIfmpqS
hL2rxeQ0+jWpSifWn1YWNDuBz04Q9Si8LTy7Cp+rMkTeLzeXh3rEI119ly5mj6qtbbtt65v7KrTT
1QV9cyQQkIF+VhDhdQSwhUcagB1McCheOr/YqV7qBTv6u0EwKX0OSNOKl0U6sVgZkkE8dGuaKkCp
CJZfV5b0U5+Ew/hiJIadJo/RuPL3L5oV8z36amBxjwY9aintxhe66WrX2s+hP9ynDgMfwi0vVXv9
RCw6RDCJ6IiAhSoem6ciFf66pqgdDZJU4Tvdp7Gj+YUf7uNfzwznY0O8ufjg78K3Srva17f1nrhr
jv7kSC7sL/bUaqexzWG/Sx5LedfyfQZjP5/Ik8+2MLFwGzoxBRtholI4QDE3GEitGDg9hQsLizZb
3sgpwND5jWzTo+4rW8NVr0efurmPMn+lIj3xtXhpE90e1NzAhGK8ufhgvcjDusnZe2Vuh+GuZbrd
Jqb76+ctWwJv52Oh4l1DHcUh0iYIgn89Fl3MBC+xZ+O+RtOu206b/oBc101Xtm7e+y/OYmFn/naf
wnxYBzGmvOSNDSLAjKC6D4Tqtlm5t4x0HxXKCjZaVVfsLY6bEVQjQBbAC3vAG5SYFdqxXe6Vs3zT
As/vOsZDv6ueArv0Q1932XngrQXp777f551d3vGgQ7shC98B3rPN9KoDuDFIc0crnlc+4TIZXX7C
xbGvhQQGKQ3fe8fajIZdX46Pwb6+aG7TjXCn96qxheZ259E+c/hKsnOaiCw+6+JCYOIzJrwI3/UL
V0WuKDbEeQmuWzd0cne73mP+zot9Oa5zfvzpGA2JECOBvb62w2PWuM1VdWHcdReZG7imQ339Ccer
qWzya7gD6MwL0Wv+ebtXDjJbUBZkH2G8F4bvU9/b+rTLOOAm8Y5O70JfdTffOLTPq2WLoKfEllEN
gJ9+fFkvcgBcOZujhOKoh+LXenZ8UiQujtKy1TeW5Z9bkx2Smz9fExWinxw1J0Hbfu2GLIuZhbWZ
8fT5Y1IqYgbWwfuc5uX7dKNt+L7emGvB9iRP+Tij1kxxUefScOEKOtA0RsnpCyAB6Jo3dnNreso+
2VYb4/jz2fiH6/C3qcWd14DnGkJLvFYuv1bzs2Jn+olPnCLeVQB9YRtVO71Yy1a+iaw4JX8bXdz/
caB5GiThuxyvq/h3bMZ2lawtbG0PF/dcDcLMmAztnfXCU8LoIqLhNtWOTaI7PWv8ZHjlZb9JwX6i
6cPPm/oPd/7v9S3uvBFFkz7fArbJpDepNhZY7tH09uYrH9/wfXdVYVBplztxww5sS8+a7cqPsIBU
/hUl/9+PsBz1KEUiCw0utvOTy0KxI83OvXLDPQCYD2Jn+fJWu6Pbdiv8yll3Of9wLf82v/ADZoYR
ioJQ0njykGm2JGgUpc7gDJmtPxmTi86s8/OKle/d3N8m5/j6ydGyyYr1EZveeOVT0jnUcsu9dgbw
JfFAxvLVaCMal53xXb3ay1n74B/b8cl2QLtYCjj55MCQleiB3W8Kv9uyy3AXXvK95qn3R2VP3doh
bnNWrgyjvl+6CioScnQVzbLlfUrkqPdwS+md7uq2tWHIzhNXvYx/cS+zLbu9Me7j1XHiN7d45nZS
kBdNwGE/XMunRadmK4xcVd8V5gy0v660xq1WpxzfJbAgDVENEwEUhsAsf/2stZq16sjMt7m/qbli
U9+nh7lLlvqZs9olO10SwL1ILzH/ojOTcuHfgdmQZsSVN/MawB8G6kBmG07kh7fmLXlML0Vl14O9
Pns7ra4w7Phsd5Fr6jKsSWMqb8rFaLoAj2cuYGrOdFRbm/8y3/vrYgNw1M8X5vu1chSMBvpy5jJb
1zFaGESjvtHpfGpuivrZHH/9bOE0WvI5Vf9ongNouEwGsg7TPT1iT8ku3Crb/7T19yFpvMjUMSKh
aBQreA0LDYnF8Z+AHpLDGD6l2cjHs7QO1Og8C7SSA6VXkjC8412iV66e0Ajc211l5EM2PjCzS1qA
cHPd2GRaUpGXtggteZP0GsGfzCueEr6TINOMYC5phdky2wCyRdyHalpmGnNFC0Btf5aUhA6N5XZ9
oZTkKtVqVgpHJG3MKhsshlrJfaMtJtH5dVpE9UVbF3FzU+eVuKssgI5+l8ACyeuSZ00GGkXRBY+C
C10ByC8yR2cslE7dDKmRZnZYlsAay9TQyl3JK6I7oD0DeljpvB/8UlOaQ2w0VuqOHWuAcTRjkvtm
R7Qdl2mi2/hZw3PBomw4p2rVW7ZlgEmzzYHhiWyrtKpsgz0MnLRuABcSlOf36N821O7rMXisral+
KiwjfEryvhUOeC7ZOaMkB6GzzvrfosfA1Okroe2ZJHC3elMIPwNaLrR1VhTSxofoAc+3AF2zZRcU
+0yKyUsx39umSlkE+7SrEhPclTEl26igVWGDUi2O6QiM9SbvpGbZsuXRvpiMFuGkC8dpoxpjEXr1
KFFESCO+HRWluNLynm4xWgfbVWdDA/S6VknuEjQ7u2hDa16GF7FpqJjaV2QceOIUsoQ7ww8zRca1
OWZZA2Q7APYsAdFE0ug+ibO6ttVpiLwCDIXcYcwKFTs1C0MLAXkHkNuLasIq4AEsXjh1lGiFnWiM
YkwopvguSIKi86owGsBJ75q82ZVGlP8SkWpmztCkInUt1javU6Hl1ywurDfDLPExM8xBDDts2zG2
B2klz60ykZuOjNFLDl2kl0LmYeANpjlJ18BYOnaSCmfZ7iidx9G9QvbtgE0B37dvlX0cAFNQm72V
hrYsSMbZddbJHPi/XI0b4kotr9VDAP5vLO1xIAp4OXoWWUDfChG8qmad5petYob8Mu+nQY19tezA
QHMGYjXdVkgFvEMS5Wm+NbRoZG4jlDo4SLNMix0Pc4Yqp46V4rUNQJNkUaqI67zPeyVwDd6QKLAr
K8fctxKxDoJh0+Wqq2hRYHggJ6vlRTNooX4xKJJr/ggKUvEehExT3TgNCkAlmiHQ7LaUpmmLWIul
1wC4ym0trkNjU7FkLC86HXzHgxmaRnsZlTFRPFzP0bxMSKRHD3UzRbrDJjBGL2VugIOl50UCJEkv
YiW+jkth6ffl2Ehio0XUBq4gpFOBfoQKQAjWrR0YcRvvayVABV1XI4BqjVqS/pIpg9S3RR2lxbFh
hsgvBk0m+g0tldHJC6vGFYrpdGhAoRgvuQ5g7obUrXEvOpA3HQAqw25L4SHYGWq3EMS6kA4vqsQs
fR8E4fg7KQ39jXY0MRyqlzT6DS6jqtpl12bNNutSIY5qZiWKPeaT1m7TAHZVM51ewU/isW5ratHp
9/WYAv0JpiQIDLmWdqpdl1GrafAyY9WAFFRJKfGRppyn9yXVqqxylIAY6Pe0gwEKBrq30tYI6SOP
5Bxsub7Og8anpiYaWy8SA9AqidazH1tWn27LMmmBoctj3p+BqqxFXkB4o/t9URDgXuOa63YMltx5
aI4dZt9ArAIOVgFdBHqg0dZqDTZWmoy93eaocTNQoMc6ABoagMyuah8mQJyT2JVB1mHSzwc2gPIk
Q5W8pjUDH8sYh1J3g05KYE5JUqQXVSaBGlb6pIig2cDNogHrKzNIdqYNRg/8ewhO5QSkcgGJCqgf
4Hd1OIl2Exp70lbHCXQcUJOObWheVzLuPRIovyotL7ywoihCBiN21Em54op5iFSwMHWV3BTAZW7o
qFqHPrSQS/VKshlUtiWTPFhtFV3rYKIFTf5MOVICMwB9zRAcaO6kOyicRHaMsZidaUq5S0bg5tjQ
p5pbGbT0m8aUDlDtB45re0VqcWsqvUcbfZtWhT+N+SbNwLAb9AtTb28rMpNSmZE6iWIcetwDW3Tg
//A5rlrVMdY0TGTzunUmLv2yLREfReBEOZi9cio3eZzhz4MmNozyd6Owh64dvSgiboGOGgZmlF+M
JCyvmEEq0FYo7loQvllBcdlWmUuG8hlh47yKcSAHtQGTSFhka3WTBbJvcyXaQNoqGvn7qS90G9EV
g+582rdalD0rQgbHhEXTddqnimsZ/V2rJ5dEIFpxyWufpPhWAwfst9ek7gGxn5/1k1BtnqTCC0vj
LmmRD7SQP1DaY9UaOxrnk2NyhLB2hNACCcz6jYtWOnVKlA01Re+pQmrEtbQxfWh6mu07s/gdBNA5
2ER6Uu2JlYISWdaWW7din/O6ey2nhBwkE+pZDI4TnFzasB164PHO4i0g2wC4RXujrWjujDHPbro+
wRjJDJTYsFWwWiFzMCIYCDUNuW3xdNjN8Q53pWSO0shqpgSBVJ9EI7cnK2OlLct+fCyGoXYkiwDo
rM3KC3TgymUQ9WfoUE2HMeuEy7LitqFRAipwDDhTUmR2HQE22yK7saM8Me0uTJlLaq10uVWB/VQX
1sOMxkdTtLriOpDijiA1pAi6ILxNyhDnSOhEZ74hCkl2BZdF44EgEGT4CE3R20Y+5Q4V/EpLh2ep
ALN91sWjAYpa0Yn6WPRm5GptmuzBYjf3NMqie3DWQDKgHIwvI++DzsNYqXFMo0yPzVh00GjhT6qR
d1d6mNxOMn42xnYz6MQdWuuXVBqvGAws3zxHl3cb0RugmP3MDPYzu7nLQCmYmsC0eThdtSZHrGtT
pDUpmq9MDXx0bKgXdoo7aOlT2OMGFeN8HhL2OtVgHnMdtDbBUpuk4z7vtWhbVUrvNlH2u++tnWEo
+bE38k1G4DKm3Ay91jLdsEK4BILcKdUn1vLKoWBP14WheqOVbNtOHAfIdBCNjnamYk97oJZdItR9
TqxHwJ9s1eoCL26nwY6k6hjQATDaPrtX9Ew4HdDcNgQruKP32kHU5N6qlEPbyMIbQepxCq3F4EiB
hAJJ6tTTmv4SvOQCtHlybCnbqG1R27XkaumkVC0NL4+7agfPi58mzuN2FyvWNq9N8Q5AvuZYYwak
Ppi7wERbQLU7rDSQRU/M3CtRs2uT8irjcf1qlJNwprKKzq1Oe5jCFGw3ypn5kOCmOHJGy2N1d+XY
JV6mA+IfJ6TZNT15oUjO7QGJyFtmFDnbYKWA4HU9oAUE6M8qOBhN4co6O4+BM0Nwba/0QfEUPb1Q
WzD4MyOHOkA5XZpaqLmyj4HBr5i+S8BYvjQVUoAinpq23mX1RiG9ihLXvDM7w3Cnpt0lqWY6Y8lz
7EMKDIBCwzM9MMuNQAK8Qyv/tRvb7BE/GORgCnAqTWU3hTIP8Gky9EYFaIBBLM7iSIO6QwPfUnfq
u05AHS3CHoQWpTH2U45vlnZiXq+jm9LPcm2j1UiJ+q7KHKpA3yCkUIHhQRuAbqlaG24ljR3L0eGN
vIeDTlGxVKBejrJ1TVYlHrqK8U4ZaeNFonT6EnGapShsAqt6qSSlkL+Y0CiKZYM/WWqOYvXlhlr6
4ALeH+xV+BtXTnSrJFD7KS2aX8aGTO80RZgCpMYcmi1D9BaTKXNrPS3ctlHKTdUHGHkKsLi2WqCG
fhRX1X0XVd3lVKo51CGSDGJCQwYOfC6s7gJeqboUaZEcS/BRjoMekG2pQBzGHUia3yh6wTdJAjIR
jfvWN5SS3hI2FBto/4GqkFfqhCw563xCjNpndSkdcwLRiNdQiAKACZT3gUV+blbIg4amc7tivLMa
NOjBro1slOIPkWL9SsYGRPfe4g4jZurVphq5shqueZmBat/fRBYSFdaU0TYKFJ49NJaSgdvdEmnH
YZw5DLoTzR75pqI6adZp7XFQg/opDrLZFUSN4YT6IGxKAxVkmWToUWtmdfSmapA9uCyMMPsVDSxA
BNfl+FJMVf6ql7peOWpb1h8OmJlOj8waWTtSd54aoTvg99pE8p47RlzK0UsrHr8mkUzkvm+ICA9V
paImISH4Sjix0GBxCksBJsKpKwLaHP5wmEW3JKojJ40jknok7JMGpU8oIaBgxYF5T/Ehi4MeRHp/
2zSWFYOrAk0shIKwQENol1ESq5Of5kzrC7cLkOfue2XSowO+e5mCDDOmyaENWgAna5BW1H1IU63V
4cyqBgePDdEgpV2KhgzQg9HiDKQNsHbAdQlQvKEt00RcDW2jZgRZD8U0Kd1GGrH07QRjbFvpbZGf
VYBBMWYnjFY6aEoiAUYulqgZbFBRGKj6KcvM7hUsGIGuJPK4pNmSLCmLK5Xo5FEExqznFcrEfAnN
jhXZRs0qnQVOXdMufEMmT8k7yhQd7GiIT0zDeQZCUHOWA1BD4fsrrX+WKI+OE8bbPQQ3IJfj5JkK
XhE6JoF0gsGyzNJJehKw61qEqFEAQsyjHRLycjivkdub1yBfkOAZqRVUPDBbaRM7A5GHoOQYiXIu
KPjAHjG7lFEnqadKvcHkoBPbsmAR+VXl4D4e+hGIJa8z+6a5A7uO5NQ2+6HZIJi3DPSKKS9Hmyu8
HFxioK7YKV1qZu9D16ZWOPtY3j9TFapSD8LUw9cOLHvm/dwp+qbL97WFs+jWt21ITAyqn+a5EWqE
yh+2sdN5w113FXlr0LvTIRWH1g7w+5qBAv8ELGGWWZ20U/soxszp9AH3cLOynNPeGiyAqgR1JLB9
T7B9Ra72Xdepj+i/v1SH+Io5AEz78WaWYtFtc8P81F+DwJ02oQ2IYKpAAwEZzqHMt9hDDnbqACr8
Y/0QHjWfecl1Hbj8OJ3lQE0Onjya6Jo4ugMyL7AS7NwqV77iyfx4/gGgIQj4HQCG6EN/bdWiB5Wb
eZo8FdFVH70F6ivJJpdPwcqk/PSwLOwsuqUsF8PUYaG63XtId+3EtVxUlz4gjJtyZZByAiyEBIQO
qA4m35jGmZa16D+nAREFs9KnbEe98RayKiCHYnCjumQHiujP5+bk2My2cBFMgIZmOOOikUmDikK0
QDyVQesldWeDvLbPC/Nfn86FmcVBSVIVJUfdPinlebbT/cyX99oVfyofFN2eD8g8pVhDrH17OsEt
QW0KWDvVrHntn6YFrE6Q8ckWN7wH3DVzK3qFCtZ8nqczg5fQGVe22fY2f61aF4zW1SHJd5sLFKoK
9v3Mz18iYPuwSY2i65/YeRa5YWNDWcbJLgK3OENMNS40p8VJ2rdr5+ekCQ4fg0ECpjMzRhwjmq/r
NstkquKpffrAvw52d8Ze+VWHrK+wuZO9x06+oy76JMxFpxKdgHGVZ3Z6LS0Q/VVwBrkJINUSLJgn
Vd6oWLjMHMtwGaBbx3IvHBMCaVfpYRTn8eU8LSf/TSj4R47f6XDZQMCCaIFh6ZimGMvhfJjKqoBu
GL75H/ZXcRFiBMrgABVvpvRl5//atS8sLlxQnZq8K5Xipe3BX983pFgZmpxOahYGFr4niyc0NCfz
qfMxTvYglnXbnelXva84tV1eJ6VT3v/sE043Eajf+cqoumrAGdHFhB6jZOhNdQybyCGygPmpP+Pf
+soWmUPOZzwhvTdQsF6u2J3npV/wTyZkJlVQQDULRLcTfhGAFQx01+Kl8YKNvEj8wK287t1A5DJ3
dG1aP9+CpTEGe0CbYhwFacOvt4RPSoGiqH5J76ID23QH7s/UAgjmXGkbsUMhcJmCEDn8/vdrBA4U
szdm4Rdl6RNUopaoGZoX/QJiTvPQ1Gc748KyESS32sqGnvgfINM/21qcnDhLslyozUuTQDFB6Vw5
V/Np7v3LJc2sXRWsAgQRkBigE/l1J0OUF8wAXjx/79x57PYxd69BGpTw6msB6+Q6fFjDizoQAVZN
nM3FfbNKNUSjUH1DO95VHaDU3c7uHHGoruYsI9ushZFl6vZhDwheC3hUIJ/pwptylCERxDPes2Y3
Qg2Eosmysn9z8Pt8EmcLDAwQbB8ILgAJf90/oeUar5TmDepYnuHEnkXs1GmwrB6TYFc/jj7kA1xU
aygE9JX4/+12fja+OCO9hhweOmDvqPV35EItPO4nF8GBnM96IY66zc7XNvQkv/lYL663DtodSMjL
6ECzrGzQrntLm4O1mcE/FgrOsxmWn/prqJQPIa+TzQUpUgUDykAkWny+QWlqqxPyTT6Iu/4u38Ze
d08ru/F7P7yUx2KPWdcGkqEr33Tpyj7W+MnsIuERouww8W3eigPUGZwEKlGO4dKHmYjSPPPXFWvz
Cfm6SDgSqiDPANochKzFIiGiO1YSTkU+FOhqHNrNzA9JD6Zui13pxv4amuqbUwOKCISFKOpFmPug
U35KrcYBDJtUyrcSOr/8OFPZ0eCdedbUutUey13hRft/x7MG7wBQX1WdfQy4PSDBLdK5uIDWCORU
3rLwyaQHlnU2p5DUXPFmp9f9q5VF7JMCLoCo8i1vkmdeoMvRqeaax1yzsfxcWlXHGVYypOBh5dyB
KPbPB2Lp+D+2CiB2vLsENpt1gs0HqTDXuu5NDtdMPeusa9mvxbE1E4t9UiAAMUBc6W3OSqCeOWNL
JUgNG2Z3XrODbDI6GdswWnFXa1YXO0c0qda86N4iqE2aIXSjgmIbQqnv5+07SYCW+7e4vVA4y9Np
aD+4NXr+yzKQG5QOg0ZDYFu6N2wy436d5rW2uEVGAn3pFBOI/i2vpV1b+zBkNojePy9txcaHXPan
ixvlgsRx071ZAFzH9CYVqte1Kza+3T4EaE0HEgBvQC6ZcaSpowr6nghoEMUNq2MAVFywMz3zPMv2
aXobfICOV+PKqReEk4cGjDoj/U7r5pETa4ijAbgtDDUhUMqcFuw/bVPejI07QhPXXzP53W6Cik9B
0cVdOynwCookOjLxxQpMRoMbKDjZ5rDWe/huWZ+NLCJ0Vigkq43+zTg3r4NNu8E8xNEeDZv6qlut
ijKctDpUkGnRqkIBh6fbkNYtsrkoomWejObrTLwvr7Rtjh2kvubMWOo1nPiyTlzamqPop9NI0YJF
nWi+DuoBGCinl43Lc2iXVrn787FfXdW8yZ8sGUrAYjbMq+o9cVX46WZmtjNfXK+v6gSKulzW4otR
RbZxopmvyS49Kq52Fr9xdlGdSQ8THy8Ofos1NOZJtrH4ZvM5/bQ6Ffl3B0G315m33N3MqwNLym12
4uI/wL+fRK+FsYXnb9qaVS0OiG5DAB5beQXRXbuwf5NNd/4fmJvP25fc5sOcDtqNgYCmL1MNoQST
acAc3asOJKzwz3ynyUYFlPjnQ3K6MNB7wAMESR45FM7+112Ug1WGhYVyKY+dUD1q3YpfXPv7F6dd
GflEgRZ4gY7fWToIfwI67ecVnFQSIK9/XsHilE8ZZCtELF+S+qLUAMO1LofCVxh3CK3cSHv42dra
eub//+nUFZh7SSWVLzVQB3TgUA2/+dnAHM2/fnqIH6CBhI45tCtBy/tqIIzqpm/E9JIBFDswuqe8
22aDfgjniTO60WvX6LsFaRbkK2cRIUVZkiB4Pui6LOnLGGLyzOpD2ZVQ/B7tIBk9Ds4Mam3AGUe8
eABcm+z9+R0XUdR4E2Etz1nqE8/vzqDY/PtHWVwyyWPRixp8DLyjUGqhS/s9xA4x0pSPyfg4YQKc
gMZUQidr0q/LNHNj4KqK/AavbmQk3FXDTQO9RUg9OpLf/fxVvnFvX3+2RRKmsCE28NTEC/TQobME
2W79Hv1wQPkeAsU136fb4tZao/l882kMqJRCFwOABDwDsfRwBp7ZAeQWOrznENdx+qD2fl7VN1cH
ilwooUAjZBDPWJw1q8M8V5L+JYFWO94tCDEalL9rXb2I4mlP9HLfpuP1zyZPa1PIBX2yqS9oUkqt
pUKKAf2uEYV/5kP4zWtkfBh7fE/IFjQ7ugVsaRZC3wa898mfR5T/sVt6kr7APoI9Cjj8Agr0wuEl
1MAIulBezE6xY5T69zNVZWWN874t7vAXGwunx6CXWgCe+RI+WZu5CQ+4zbX1xu8T33AHR97xzB6v
W9TH1/3Z6iTl5KMaQKRAVh59TNCijWXxD1QMCaPWBIXYvKhBiS7cCRDfuQuOqUPoZEeyz/3YzzZr
teppvrGwPP9kn3yjHkd6iZnmy9zTgboliDByy2y+Kd3ido3IfnohZ2MmBM+QeICTvZQtsRJogUIr
EufoTwOp0jcmmC9zjISGqv77r8HG/8r2/B+Emk/n+0SE+eNNM/lUxG9ftHvmP/SXdg/7v6AH460k
TNL+kGNwp/7W7sF7Z5BchqYPo1zBkfhLugfvgcPvcI1DvpmjjTNLwP8l3YMnxCHog/+Mzgf0OPDL
v5Hu0fRFNoW/SYE0CojSIDODRLM8KgWEensqoqORMFW3Sc147UltRACDnpfVvRNM3fXNCAHz0qYS
OD67nCB7By8PxRCAm4Ixcluh95FqW2Ekkpsubc3GT82msO6auLd+S9miNVOwxJgF1oc6B5hnNLkP
id9WvpZ4cqK3q6osRY/qsGzNK0BglHyvKfkILAjg88RVwTmKjwpkzRtHGxUMHvAGSCx/0VQhwoPI
ZS9exrrKjctQQXzMtLYFTkcvp0NfArf+C7Iig6cBCzZAeZlPsnd1xTTwxlpt0fC5NYzgqphammwh
GEi7zRRDbDkCgI5bgdgL6BdH9JpZSaRRF0ipNsRgh9d6YltargJaj5+yxn5c4L+qwLbZlgnIovpY
tSomqAeo25JC9yEmVuoPQFZxbbqcoLDJqofRsPJK+6UMEQPavYiAYJFuToWedkcKjexRho6ekpoD
914Dx2lC+VUDbJV1UGwH0t66wSNzoYjwSkWs0Yn69R86CFH+sEOgSspA/KuhEoaXhPSu5hBl1suw
i95pk/Cw8ZighXxp4UfkDWtHKyA28CJWZrzg6QVFKe+4TqMuoV4kc5AKhGm2lWpTzDiJDeWyIXWq
rgBStgQ4qDq0IN+DVUCtX31UtAkwbTogOa02VFt1LMpXkeLdkJL3jlI0v41aJA9EmHh7x8zG7EyZ
gBDjSs5qyNg1DISQBhKYvKzP8BJBeIjwtItTioTbOiLyFrjL0dUahXhqlYoXkaTpWRdGxg73CVx5
SJADLm0Jdk/APMHjI61l3AOPaOyqBKIceEcAKHNHFlPqTWEW3DeRkf+W2GtMP6UIf1Uk7kI8B5K1
x/i/2DuP3rqVdU3/lcadczdZzECjBwwrKCdbS54Qli0z58xf3w+1z8WRlgSts3t8ZwZkqVhkhS+8
ATVeX+pitMT7onwqg6p8sdq0/xaAQNPcvOHPrhADKOOdXszASGMwUA7/edBRFBZFtAvlWZm2gQWY
iPcE4Ckx636Tq4txiM2UwLyHnjD6oOZqpq1DY5gLRGmdSB7t4ibB/3BnFoNo3NpKoZGAC8WrSNUS
NJ5TKdNdO47FnRxM5ibquwA0uzWkPGiQnveNwGYoDTooybBxFEcqLBYxlglXbdP1+5U2eKN2ANFW
Sz39CvBWQje2ysQl0bx2hqod0Papiuh0tKnF5WyluvDUJCtdE2QcII5OLZBukuTuHEsWGX1pYL4G
ljN1t0tHTbs3i6kMfbMB9nNuyXbs2sBEvvf51GyWPpkdpUgjIPaVNl+oU1HErpWa2uO0FEnmgZ/V
zoq8X4az2dACb5gq8wWB8OA8SKX+tlWl+qFJFxo9eLp5HeHcMygtrfXCZZD3dhGn9h5AvGz4UDGi
1J21DFwUYsqFJ9GPDrepBG7ME6JWuB4DcL0outcQ0iohNktXpBdUF5P9pOGSA5K/zGvAqSAvL7JQ
t+qfltFpKhgMRUaoWWv15deUKQv46M4OZfVMLPKoXC4mwMCftYo6MiqrYYb2sw4Cz5+amni5Ku1N
VNYgHhO5NrBn1BJdt9FpT4cybM+bnqKq7KLzLhl/grgapeuxbIp0o6jBkFyIWFYf5jGKbR/0Xjlu
jGxQ7B0EHFV6qnoImY/g7FJkO9MWictpUnX9Ig7wFHkcGbqBy2OmEB9YVtOfDixluauldPoDvQaR
ZEUSqdgvDf5U57WdADueDTVovxvxHB/QJM9Ld2lU1eDaWKoOJoWOaGfbA9F122QZkl1ptAYHDgf5
o5mkcg3pH03w/TCk2KfBiI4ad2576ze4QLiyndwrmZNKNPT8OJanZ6ZkL14+Gbm5M5XS/sFpPgqP
/93WTij1428zZre7E9wVjYRMGeFZqNadlUoW/jyRpQ/xZsG8w/ZMVVLujSUSv4dkKe5hJVUg6MvI
cgm6QSX0Qg2+09Q0Y1eD5wI3Ss8qzItirc+ezCmEftbYasoas1or58dtsNgevjnG9wkL1pYdrQfx
RZ1PCzSaXOmg4IggXwZwjsakXQXNbCoAnzsA07IhcYGiI5Yo3ENSr7pLT0S8STUb3Aki1JO65RIo
OnepZeWnlZZ54cIfiRqvB51oXNpFa04QwgYyPvxD9WhHD1ZxwkGVNC5mVRmc1iz1/rZUFsXA2MNq
wp4fS6KC19OmM1qTJcI2Z5VIxmwXt2mk/8MiJcooCN/SudfWVjA51FFOiEhJMY2GeBg21nZEcGKv
enC/WciP5tbayLtTAfZxPkiUZNPtIrDXie+Jed/H12Jh1wdzewjzzpsn0ObZiXzwQ1C9jkCeqSOD
qSASdYweasJoqKViPrzKu11quheRsawq0Rry9qlr708Vk0+OeJTzl1HOkVTNh9c+MCMtvkq+YroA
pHKvCjcClb430evN32nYW2eO4+TsdY4oQq99dNRzjiteWQPbM1WXg6pV29hszOwpL0UrPH1JQWKr
MFt+zkPWteeJNLf2td1O4clW4nGOtj7DqqRH79uAh3CMQMMRUA+6Vj0QAIEQf7DtaKsoiy+NSuck
y7Ml+m0BY7LrVo/NdCf19kVIDBHa3ixZXlptxfAyilM9DPHZAnv7WEcJXN2knPuWOKipuUmz4JnO
/ZWo8+0yNtdjl14Z5aOG84U5xldZPOScK4tfLeluyCdXXa7MUXbsTvaob1G0DFVHj7FfUwHlmrgr
aOW+nU6JHX/2xChxoVG0yrN9AF0tmlVGDdSnSerdmFu8Nv5pEWb9VG9HOMrl8f+g6rVohxGpeaX7
3RNzfb0e1xX+tlhwPMBR/bJcGirZqnaAq7nBXJPg497AaNOIT5qJfjYQcp+qghwqRZijak+wdHLW
FvphoQiY+djjNXdLUwSL90/ng1SyEEAPhYmA6XH9IQza1IRBdejSHA8HE+ZuU4EFCHTmRm7WnHh9
H7cSPRuZR9ZthUb5MbZIt2O5I147zGZ/rqWhLwKkyHUsecPhfIq/Ldigfj2/j0uOATn4V2AMm/j1
RHtT5eDGmzTR4c+ADw8BKsE/ItgnrhYy3ONF8X6Q9SHeDGLNGMeFRnBYsbfo7fwkJ01+YcDn/TKc
+KaQfOly9jI/vbdcJHlc6eTBfGqWR3eNbAzG2JvBIWHLWsr31bL169f4AREjk34CaVDI14VpId33
foqzPNZDsMiHLsdlDpe2GRftnBPYMtOHeqlxmlaKwjfC4ElQbN+rajtcpbJ1qrD72URpe6y1CC5z
8qL3j5HbsaTPsXoYjWQbQwiAgIpDgcpuH6qxcoHMUbWrk9BV7fH3pOk40ixhsqmKVHUg8FlnpJjS
5ut38+kzWSqFmRWMiOTC+2eSx8yEqmEeZiXrSJPwP5vE/ddDfDx1uP+AXa3IUbHWRt4PEaNgW1uF
cYgGBb0Fe7wlbd6NHR5NLL1TaK91sbw/4t4PdrSacQsYe9yzD7ZEDcPKLuZBf4BCeSJ6+eStvZvS
0ZJdYXO1wSgRmjzOEjYHPuyJIU5NZH2rb7allGdWVsfGwYwWTLWh3dAKehrh5H39cT6ACdgbdL9R
RiHIU3EQO5qKaiVVViTW4RXFrdxgzn0jfwv2K4R7+mFi2aX7pwOjD/Xb41GPZmc1cTQb6ToqsEk6
qsOuQ9WmuqrO/oN+8VFRDkHt91M8WuNKHRYFr5PBlA1J47gN9gNUFIhJ3fYUIG79W8fr7+3rPIpr
CgF3tWAsKnkQz38hYsImfrKr2NGlu68/3WeL8O1QR5dsRENvSBkqVAwvtZZNFfz5eoDPlqBAihz0
JO1hMpD3S7CIqFNEbfKUh91Nbsu+NRf7RXSbr0f5bBosPSqzNjf4h+NBTdAorIR0EHK1iaLBx2zr
1Pn/2UQIgAkG114ntfz3E5H7lgJWUT0NGCv64Q5yYYCGVG474oGqCmj9HPf5jTF7X8/s47DAWXUs
2HQ63vzr6ODTx2oJsAl/mmOleayzJbvukh4ClhXaReN+PdaR880q485gFMdpyFg2JZijfWwpUmqK
MfwR6DKV5fmuymvECctN16McMeUUR6MbvJVhtj6CA/BDuMtQJ2/yqqVcoSLBQAgFsfZXbSIfIJ1Y
SR8Aja9Ph2SuvhJhoBMdLaXFiI0iKeMfNWq2ZVSfEczdBbaJLa6MwsYIk8oYd2XDmWPwIfoO69+R
XnDslkZ26sQ7FlLjWVChBcoJDOGVQPF+NXALz1WJefHqmVNc58B95o2xaS5PZX+fHK3rQLZsIJOu
kTIcTXqO5rJpyvSHth0zBwHQyB0vUbzl6MHUtvkJh9H75yg3ZkddhWBx9SNggkfroMTol9JS9wOi
vdP053GiObr4p538VcjfoLdKDLPC0F49dd9cTmORo+cw5D/Ne2XTZ3t1N50j5H8mb+Ruv9JAbLDU
J9b3h83EkOshRK2AetoHIS96B3pTyxWsG/sw3Jdu7q4S7ep28FV0PivEU/8VGv1PG+6/vu7CeUn8
XPZd/LYH9+8WnKb+hRMltqUQV1YbDJUb7u8OnKb8xT2rglle+2ngYrmH/9WBU8Rf/ARo8YqhRtN6
/XP/3YGT/8Iwi+yGw3/VlNetf9KBg8fy7gJ+beaRKxHOGpj5rPrj73c3TzaqSEHMzqJk07aWrGFn
heARNnaTxd8qrE8fFaoHO1awXDgzxXGaUBNaWU0WImtWdcngEcEDthXssZd4ka1dUo2DW8xjbPhZ
Wtaesqh6co4YhqAqbZbFLqVjeTdj47Y4JGxV7cDbKhFJtJTKmymeXsU02AZP17LpTrLj/FLqKN17
ky76PXRyFCsW8LBbxVwQ8vICLc2Qj0rarDC8LI/zx0lK1Bu6OI2D8pHs9LKyoNKhBt/Mpq2cySIW
dbKxwQqzTvKbTlT1VqFNuEWET92MS9z4tkz7L5PoqoSQfTFTlGpkMUzY8Ytoussonypvojp/O8Rq
diNCfoCHt+HgH1v6haHN7jDqnJXVQCXfLtRfkp3kF5li0JCKEF9yG4u6vB9ojX6pLxqSBMnt1EPj
riG/7wozFb6tl8rllHTTzwlzn29zlJSbQpVk4cLvb7fd0GPfh7enF0kjTJO2HS5ndRKXUzoGG066
CRmOrt8UTU1dX7YD6SwhWbqvrMiczsGVpHvTGpfd3EwoWHTUfjs9Tm6tFnPmNFiizWzi+5oWs3GR
6YX03K8Ka8jgyNFDrVlB5GKIO93CN0tfBDqjLqyG5HyZMSxNira+rUo59KGUA8TH5F4geVZLOjiH
ca6vlC5TOzehHgHDk7gsQcSI9udISHJu6TFNGtxKgw0c1wn7Z7XxR3ydJPSrVPmPDvl1Ewalrjrx
YLQ6VH45M3G8X6JO9/JSbx4jDKBqmH4TqjGBUkV+Q80FV1jWenyRBaHRo++QS9IZ1tXDNe3OFBNv
u7+LJ0Vg14hY2laMmbax7LK4qVUpOW/iDttNe1BjiX5imSVIEIhh0/GakgOiP/xaBwj4rjfi4nLq
quq2amz5VphhdanIpX4+YSXrpmHWe2RcyfWSKMvLUNXLpUgb414P8vqnmUbKc1vZ0zdksKo/CEos
z2U9vYS5KbvGjHTdVDTTTYfW0nc5q9tD2iqxny9RHKFgQvvnbpGMxb5Q6mHtcKJLuMOiWBs9ezYS
FHqWZSCYm8w62Q32WFg+pU7aHhLCC63bDzJKAa0Qo6uXWg7VN5kay2EJdzbKCnHEQurzbj4kyM5F
ft0WmbLN4thA6JOo925e+wlkdj3NF7ktlm4nsyjDbV6VoeSaYkBtQCAk0/3M1EK9yuppfMH8coan
3S/17dd33/sImbIxRUHsojhThSCGOq4bICWXCrTxVGfMviMPwyY3TsTgwjg6NV+HoDiyOg/BTjyO
z3RMYGM4Pogm9U60n7cz6GT5Et1gn5raDf0Yz9rjc8qZ5ODD62but2KH1u1TjOj815N9Ldr9O4P6
12xpC+D3xwL+UNSbAtCDeTbQZN7qqlteGW75g4TtWUOF7YIb30/OLERkBOS3U0ifVyrdV2MfZW+p
3mSdiBnbQNtI3yS37a539evaPI9rnJf0a+lXcxF/54ZAw2ArQcuYdsq2L65pI4/eL3qwij44Gg0Z
1FxOpHvHF9vrJ1qB6jiGC8EF9/5iK8xWlaXaEI4wCk8bH9QYbaBOnMiV1pj0wxtA8n91EsfA8rhU
prZ13BvNuL79cLfm5eq2RV/3VJr8+WT+Pcy65N8EkAWakGqGowfqeiFAsYBsOU3H4babNfXEe1M/
3T6o4K/IXQKCY/4kgnx2BRJeOGuxob1CiRXIGNbTu4zlXfn5N/1qeexZ7Knbo+gA7tSpb+iBg1ur
vMBPr5PLREff2H44yWD/9G2/eTTCorevwSrZ2hZ2x451CYtbQd7zXNkVj1myU27T/cpahebzyDWw
YbE/hI9fb7V1NR9/67WrCOgHwBLSKe9HNzGrrs2Yb21b275vd3X1XCGcIgcbUxk2VC6+Hu51hX41
3tEKDkYbgRJkkZxuU+0Nt70MUJB+ka5AEth3yi6/XK1SAyd0u0v5XL+Rz/vnfPF+n0heXtOurx5j
PQvfrL0gDKgU29O6HrhAzqMnNLTi3XCjYsxgqE56iVj6bnXFyZBnr3fYMp+311xX0a2xM85PCykc
FcP+PvHefoejkFXn2rGshPdiXq/+U3OJ/1SHVDs2rt+y25Na9J/tB3oKiKVQjP6YSekSa0E2ej6D
J7uyn3lW4uAc61LrY8GV9+PuJIFyncHRKzdh8JggmfA4wmLz/SvvgYmB0akxbEfzmSvkrJ63/Ut9
ibSo5FAU5shsthGiVeJb4H+96o5QwK9v9+3Yx2YJLe0jlO0YW2yNbbNvvL9Z1Lk7EmRt1DNts1zO
u+jyxLCfnHDUOiAIggPUMTE7Kv4gxNXqY89HjQP04lNJvemk1HaKeXGnioCtyxpniYjju/m6TuaN
pt1Rp9wHxoONjkU6HU48zzre8Sd4+zxHm72phqqxQp5Hu+x9pNgARMMpHOh9k0D/J24/K+Dy44jI
gyj6mil+aJgiVDQRkbHOkHTSbqOH1fEvv5SfmkcVPcGDvhUb1a8u02dALenz19P9JJ6h3qZRAIFt
Avz6CPqtWZIKiJ7Z2m10YRX273rp7mOUv7quOXGefLa23w61Vp/fHCfyArgxKQmdltDWd7oVBm6v
VagOz3nup4TNV7nKUvt6fp8PaqIOD58GEdCjI8PSlgYzeS6OArXTGE3JOJf3wE7iSnY6xXj4erTP
Tih0bDDFJfqkcXUM1sgG5N+wEObIPFs25qYGesLFuQ//I2GZTy5FmqsWLQn6ZNARjq4JORFRiRQR
uEhRFK4u57+rWXIX0JPdgnFOMt7ZRf/SheqJk+JI0ObvkwI2DPcx59RasXv/JccZeqNIuRi86iC2
q0Xl8qDuJDd7xBrXMa7DC3RsXP17s8Xs4FTz/0PhglFXpSeQ9Bo0DLQX3o8+JLFM/WuGWYZmJf7h
BZ0YBVlDR9365b45i87OTzGyjiAxrzN+N+ZRvNutUtiZRGbR+hJ6D/122eUEQclV4HQu5Mf91+vo
kzORMg+wDgwN1prP0c0b6V1gjbg9Oik6iJh9Y0bUuo2QT3zIz5brKvTwypzn2jne/bUFf35oGadt
EAEtG8eY6m1RK06ea64Yt0b3w47FuRR3rsq+kYAPfj3Rzy4dUimwDyueAxWUowtvyOqZJcYTYHh8
PeBcPmSxs/TGJtHR3EZKtUA3Vl1UFE8DT2kkZ4D7FJiEwqI/txvTl1pre+KZPnv7JpUBaD4a9ajj
Lohi91kWS6TFjadscLvx96lB8VtzJr/AWQe0SXFS3eOTcwo/As5f7kHkgo5T13GSl6Fax9QiYJH1
RY0EhXwBMtQdm/RE5vjp/LDuxkQRlKRxbE5Q5CXw+0nV0BApvFKVN7ViXhem2Hz9Hj+bEiuYng7E
5I/9qqRNtdyIBK/RHN0i5PgNa9/g/K8M8MBZfuKk/xitQVaDnUd3DENicfzVelUTIp4Rg83sXSQy
V1ET7+sJfXxvjEC1VDFReOPYPTr2Ksvs0iKbIH6KwlFRJq1ssNKt9P8zkTfDiPfnmzYZUyhFDBNZ
45lmLX4R//p6Ip++Kg4Wi8uB2OtYnCrNqmVYEJ13zNVIfAbTiVr210N8+q4Im0EtEsx+5Ml1yqx3
GrpiQ5gA49OuzHK5V8VJxMrH2AlmP6AJyuk0Oz7Q5VA374PZYJzWBzjsxT6wJvQxJWc1gIFAQscS
nEgQuMk2256ijR/hZdZr4d3ox+en3Ic2shyMLp9JdK3aF4wRkPgqPZpm//xUej/W0eoTuRH0UcBY
K7k63sHmTr3hPvAovwFAEpt8Uw43p0b97DPSi8RoFRNKTqV1j7+J2bJWxZmjyThyoZ2OYbCpBgDr
SXhitXwSUTA5JN+JJjiWPoRpuZRIfSk3qNLeDgcDo1zJad2WyrsTcNGq+rZ4rHzpdr5ofzduNO7b
XX4iOv30W3LTyhz6QN6Evm6aN1Ol3h5Q7WzWgk63ly9DX4K6ZjntTbM9FU58smh5o1Tu9NUe9ePm
GDWpjE3eapieTcbwVCv23VJq2yCM94FewNlZvn29HT8JYAgn3gx5FFEAr8gmzU4VclnTWROMGJ1W
FusqHRndhierk58sHMYjNMUCFhGM1+d58zaNltYxMueKg5fMnhdOwcA4A9pwgjl6xE9+3YEgIkjS
KflSnzkOuFG9LvIAIL5TwzmU8ZqNKHt7enRtyJvOX7f/atFxlp+rijPdmA/6jdX+fV7/T/vzv8QK
cvrf//f//E3k/cBCxOA2jYuf/2vzsy3f9kBff+1vHqL4CyA+IRSgasJ2ldDmv5ugkv4X4gY031ce
It1xsrN/d0H1v9YQnqRm1XLll7gC/9UFtf9Cs46SK1JlKCuCSjD/SRcUlS929ZtsnyQNXv/K7Wcf
ovd3vOuzNMqVnlaBCceDxlaWy1cB/SQQnbaWX8VYf6iOyCcskzO9l2xXFTg6OGYydX8sK4t+9q1t
nFvw3hY/J71vndV9CMTMqO51MbVoIyp5dJ/owOvcMs/t63ExxEGphB46EkLJ/K2J/pkLlU/sG72v
0bLA0gEOxjzpt6paJntVG8Fyy6M65Y7Vafp1MSvD6BU1Fh2OFqJTMjSaeEI/Ot5aWRMiwh31Se8Z
WZnBa0lrkCPSMtTPw0BQ6KV9a9wqg5qdrbwZiI1TKs5TzGu3RB3VwZ5Ak1eqPAReGOZqgOVJHj6V
VovstFoV5l2uKeFNFJTp6OR9IW/zsSKCaGQ1+Imv0+zooanuW90a65vZsLEPbtSabqXT14PUbTS1
sgPdTbBScvt2iBM8VpGX66Veati2sfLDjKxg/q6MtXzRtmHgQbqRr3mL0kTcbUiaHzSB0e67cIJS
3MzV0yTCDJpMNuVnMtaqN7pST2dodi/XoisjxCJpc19lhMKOVOfz2RKiZj8WIj0DHIRWO1xO7HZG
xQtUEe+1Ftl2B1Wp+nzK8dcISsv+BtXLeEI/XjzrhoQVVaRIU+sUiTlvyLzX1qKMRQ6t7vKmRyNn
K40dFg1CSa8zrFrQ1yjEedJowdmQ6oprxi1GWote56RYc/CsUv76bk5KtI9wlxmcrLMElCm93lWz
sPkTWdHxagrhaXWV3ExGGP0ZTRTyU27Cvtknfal/1yKzohdTWWjbiyFONxP0XjeNMusark8TOIQq
U/t7rhHAp3NaLPbdPE224U+jEAcx2Momj9EMHTQpuk6lmf7VADkK26qIjoA32LVxoSy01KdyIDsJ
gvFCiZvpvMoTa5Mskexlosl9jabQoR4UKrOKAvxfyfUN+qzB3SgVCrFmtZgvyZjGl8aQD7daMlab
3szybRPb6XlbjxOSIWP+OwEhgEh5inqqjoFioKbY7CSqdD9WcXnRyYHsa02xejMNuLAUk/6z1dWA
6MHuzJ9N00tPeiNPaPlglZHNpvDkKIxXoxfrqURdf4NTlbyfcpTei7nstgN8s43c0mCpMADy9TYe
nhtsLJ2SrPe5K6wZyoWRPybk5Tdz2sheX2r1GTJL6gtWBcrdouV4gRtWtotA6BFPZ0F+0TdVfWEt
aJU3Nu8iKIWxa+yk9Ofa7C8sSfyhulzTzG7U5yaK0mut0sezYNble3ab5nMGos5LHoxjyBCfV0zB
B1U/bKsgUbY19gebGIjbg5Sm9tbMptZLjDHxI1Mt0N7o+occT1qHTjDyP2Gl/5FYSJDdQhwrsgqV
lExpPdlsK4xrMMWiv5tBdonRkw7D6kbuy/GyzDSScsB5PvJS9aPejNIuN/vS08yq3KtZ3Fx2dj+e
RWWrqS5eAMETNjLykoCBUKZLuzKgBoZqUma+WOX89UmPfwsr733YbLaXNEaxnWNp2o+d2vwKC1h3
XRLCtOzK5PvYyfOlBjBwo8hJeY05EuwbwFrJVWU39s7S+4TFU6d6ZsG6SnqbqkVKi1mT9GBTtml7
ZdtzfkWfst1ADszOJm1MPb3Q1ZyjcZ5dKODJj7jWS38pO+VCEvbya8gXnMHMSe4v63xpbR/AJ6YF
KjIj5KxmnJdeKGtEhqEoH4cKIwfugmK8ShO1v9ZSRYt3fVOipxO2fQhZUGmi2FP6YCz9Nhb4jpRl
Csh+i459X9q7pMSUxRONFYWPy5TDhK/Moip2eKBMP40uowyOkynMdCt/BlqT5s6MJYwb9UF8RVqE
x1YCrGITVnb9UtS2vrdEs9AWyqDEO82SYmKmV7WJ/ulghqVPM14ZnGUyksiZopkUfG1zV66WScYO
JmKEH4EyMUpgF1MEXUibZy/KNGMzpnm1HxXIrlOWdDsjiSvtqpurCTquYSSGB8RjuKNwQu8vF+1d
qxpS4ackfau9TZj0jtxncetEk2rsoFlJbmysvk0ZP9z1+KJxAkQ6zmmG/lPPg/qH1AdLo+04v6p9
V3fAQs2gS1KnbOPWU6s8I4IdjSB0Z1uJ91OYJBQcF7pmCOGALGE3i0etiCU6ZomoJwCzdvIUQoxN
fJgwZh1CBzYl5ZclIIju8WdLqgVOlN6kFDIHKbqQE0o1vcNlolSXLL4iJLu0gnHaB4VdQPCgZDP5
GGssGK4mC856Dpxys7nKIHKP+wyxqOk+6fVMeYnkIjJf9KBXlwt5zAvpG25blPjjBfv2Dl6RrBg5
B8Q0oXXWWPFOKuRIvSyXBab1kIXl+Sw3Ru0FVhto26JLsmCrd0DDnVoT6i8zRjkPxzxciMokuYS3
Kb6BYKlvAGUMhw6The9C5sX7Rj2XfhBVYe5UXbqgfpfOGHaFjfiN4ePSuEOa6s8AbLTQ1ZK2ku46
o17oc3ZLc97o2NBRdYPxuA3VEm3YudMTaiFZ1NxVBa4jnqZG8fcZcNTDhEUb6KawHh3cW3oqZ70a
bVtU+s4qeSifKhz54ABD6V72iz532WaYwmljykm4SYHKZdtCLPXdHAcIz6B6dJ8EQRB5Vg0+lhpl
2GyMeBL7YmYZ6HUUH5AYbs9XpdPbvpUbX5NHc3aisKvh+y6SejXKtbjLsjrYtrVe7eQlms4yewzv
a+QRLqUoqw9KPfaHDPuH2wVLi9RT2iHDxSLRb+tiFLE7KXkL/Jf6T4fvoY19RD4n85mBeeDgWu1A
kSssc82fgqq7kEvJLl21j5Ut53utg04bx9uyqu3UxUvIRARQjYr7GPtC1J7LKfdaM7WAmylVvjeW
ecEUkZAqcfQsFPdp1tgH2xLVWaKU4X3QNTaFhrGl/NRzc+91s+2ullYroDtjioULVJ87OV6HcBOD
KfxptzN9Qwg3fkJ484s54iSiW5H+oHRGscEFRUI9wo6Qo7CQbymLCMh/WFlITWAQKO2ncRlg0aoL
HplmYwv1PAmr/i6pc9w91DbUnjrT6O5T+OoXSHLk9WPHi+N0zhVMPJcV6eegsKEaTq1PC6ErNOVv
oynSl7zPg3tldRjTsObE5NCM/sRaYN0hpZFtiITnczE2whVcwj46Nv0D5n5hipOahSgw6gaXplIY
34Mxx8+ZXXSmGou6SdW52feNAWJBz9TLRZmsl0nRGs+0Ae84lmRF8B4TGNN8LPQtLe3eAl+HNvWE
qVbGsmjHoX/IRGvdyUvaXqctrohdt8TukmrzlaLj+aZWqC2k8yht9MHM0EVq2sdJDurHJYmls7IP
o11h6ImX2xKlPGjabhhhYJQMsv1MDJJdRXmEFcZsVBslQelNl2xsxzELO6tiCTNUXMSdcBrP8kDd
zW18VWDE4hd5+B1rE0J0eiOWFxRxvTXSxLhoJiJWrZn1K3ybsheAzfLj0hfsrMSOlYMwJ4Q2Z4TG
n9FDsC4TLooXqxaErb3cWOd1JdIDEgHzC6VcWKTWFDU+RESCfD2YzWaXNr3sQ4XtaOvnnXXR0x/q
MU1cjJesmF6hoA3+LaiEqM9aa2McWpbjeCZDQ/8dFiUEwLmquREkoT0kRpD/MPBwvVJbWQ3pL7fS
z7AhKvK00iyfYI+jY2lJ9nBtq2GP9tlgcd5YcmdwC+rjPjcaeUcIZ++6eVpe5oKDFJL93HsJcHjo
/gC/EKtK+uu5KypPG6IVtGjO/HgZzxKtLK/npGouFQL5Ky1MEAyDVMHm0LqNLM9J5uRVZFxDhk8B
Y1bShWlL8zMZofVSKlgTtqkyX+R5QHjWKojFJJ1NiDAAHOW6iC+IRItfFH/am5z97muGmVwnAhum
1bfMoaZI1gFOdQsLWbs2ygp1FdPAlklpFWurF7n5HTmP+RvZU/Kn43DAsgEHWK3TCcep4ej3ZoDR
l5oq8m0wLeVVDh3tbG6inuuKds6EL9Dcf8v1etiaodo9DUFTb8wyGL7bNqZICKj09k6X+vhmxb5+
F+E0YPdUNoPmqvjVPjXEob4Wt5MvQrzrOuTbN0tgz5vAkuNvMgYeqM4l8gNUDg7uedT8cG6sb6Uk
2m3LdXphtQ0HWExktGmHpT0Py9DeZpo6un2ihBt5LqXznLj5ybZbZT+HAEZDLeOEqdPYicbunrhK
JssS020/6wVyC6N13Q6W9CMgsPQHYJdbnals1UYXvp5l2TkAIcNRi272jLSRvH7SzSc5E3LpCbC3
uDRGRvciGmn8IU25fBC5Od5bIm4Plojy79JsV3uZZDt0BiOODoWImlspMJazIVbs+6VQ8E3TZL29
JIaL73F4Szcp68GECWLoT7kZq/dJ0uh32GU2P9Rgam6irtC8sqnAxsSl8VQ3PV9vxsAQQ/rIUNyW
Dt8B8935LNDkZl+UfcOuk9KnLlvGHYhOydcjla7f0kXXpehbP8z7fjdFov0+kZ49juBZSe8zhF44
lVCipliyuAEaOvdREfUzrnpVh4+gvhieKrD2pCyg1vcViufORJj4lGIh9WyNanqXxk35TGxUyH7B
IQB/qQ446gY7Q36OZpvm/D/2zmNJcitL068y1nvQoIXZ9CwgHC4jPLTYwEJCAxdaPP18TlZXVSbZ
lV37XmaSGRK495xfTssqs27nlbQrq6hP3dyenUezUwVVu2jHTZIfpuyxlyzpWlvs6kWykvFFxQi1
0jqaDZj/RueisRVyK3mXw3bkzYqdkyFkK4HQw0yj8JkUl7apbnCHVDNDMj/GaxLVbEL9EvmEbC1n
QWiztHH1UuWK5o1oTc/Glhsf1GSs+VqUqN2qiTDuky4F3HF7FqgglTve0N+hrv9F/f4D49e/Qv1e
0/L97X36+gHxu/yTPxA/TfsNEa6mIzyQaYJCNvVfiJ9q/EbCA6cyrnCC4gCj/w740aP8GyJKMgNU
osUucWBA5n9D/CQVEBGCB/kdqat0BKnavwP5wQn+APldUjqQ8aG2AVmEOeIa/RHox2JrL85ILkJa
5/ayHaNszrLGrRCUshHHBFDZZza2vg9iYrD7t3rqmgsUcGlJVSQpBU4jc1yhXUyzSyrDVuLBbnRi
I4h7Qb7eh8tCk1Eo50h2iS1Tq1L+jmujE5tRsKG66pzkQ1ACPrV+s9hL7kMFzPKO5HzjPGa5EnF5
9BNbWNbH5lm61Gp7FFTy2M+tSoBT5NjzEmgSeVyB6BM13YsYIp2uw3JViaRc2gGuFej02JPk2Pur
FK3S6ZI1uYQNm1zLy8KKYuKxc3yVWMTKZdZrCbcay1QOU1qSk1BXGXL9vKSizYWXd9rQGOmAO7Rk
k7U7KaEuGu8w7cY+SROVFYhlHJCrzewuFLmvihS7RbbIAHOxmj4MeZ9Y2yRfK8x0bc+PHeJgb6Q5
YCVdkgw6Rn6oJWU/jOwUjax2s9fEtvh0+sS4bXSNulzgJlXeAXCp5Znag2m+dqQaOETNlznbxBQc
Zwcu4aYsgTu7StyUZi5HB9H0Y+prs2NMd7M1inGX2ZkhUxOPgsXvScQaN7rcyHwRHY2RLkFZThVv
mgutbbJsDJI4z1mqutGs+AqN8INPRT19uqLV++idQk/HBTepXaGLA+J5gEBdu+w8kVzkzD1lYVF8
P4+WswaGNurGvcFvSxyaPFKXOeiMYRT3ZW6l84vUr2UeDtwfxk5rmqILGiQ+yEtAZu13fuFOdcci
I7M71dgxqGzRBavZrOkSRdNxVQCTmT2Oa9nNGz55kDVtt4RZIadqIOF4iYOxNbtxNyWRM3hMXLYI
7ThjIzJrK8t2SzZr4ijFi6a8Isaa04nqaOoL7+l0HRBz92WeXClCljG85JpTcvoTAUZME66DGuFv
YU19uNbFUFCp1JGp/VhOdlc/m6Ykf87Ej6y06qUtnm0XXSV0n9ytkepqcqZ1W71Zh2HXmFEj+y2j
Gej2QvBQc7fSPASktOJvuB/1WB5cu4iGZlMOZtOjws1rz0ly3BqVrvflxrTzqXseBcHXJdR0wYNI
JV17Nell3h0qO2I5krsxt0/LMqbzPssMXmNVrKnYNTz0zb5v2NYUAgd0o4v9RTfo8e6Kshue0mks
GYmFNIoXcHngxbjjuz7gkJHN85ibF4BFWatWfSlE19rvPDD9N1WZve7PudmvrA22Nu+WIRXqc6Yv
Sb7vtGm0AhDpFCcOhFrfuMwwEx96bmfplvyldWJTaezuljgcRRwXWqvbcGYNbLZy4Uh9qKck45GJ
p8YpP/jZWsuwIh9qOaQSQvWtUvWKcxbjNKQBgWhxHRaoydvPeFLqy2ZbJZVGy6cRP+tc7m94SiIw
4rq3H9ZUa0bf0dNy2oK73/britIYe61xnPIpTffmojtMTW1OZeOuk4UhHMCFZlypQy3bibmyBKI7
2vVSOqGRRVVMOlSxVsdMKVMtxrqaDTNHX9pNgJFr+mi16ZT4upnqoz8vLfJQ8n808A9mZFxNu05Y
PUljaZ9E38kqdeJmchQpI3MYh8ujlIq2o+V6LZQqLKoy0Xzg1Q7dlg6Y4tplBST2v4NAv+w+/5NB
ALbsv6f/go7itLRKfxwE+Cd/GwTU3xSEiQioDPg/zN2QeH/4HzX5N+hA5MQY5nH9Qgv+YxBgSLAU
7F5Q48wIxG0wWPx9ELjEk0L0yopOzyKpW/9WBukfDt9/cH+Edl34Q2J8+GLwHDOt/DgIaASXqWIm
etKsCEPSZy4PrxoraQlbY12JO8SEaOQmN3NXpQe0EOtD7RTlJ3XDywc9sV3uNo6a8TpQX7Ezl7UO
aFBXdxPIMd51Oox6DGmuMWq5O6z9ez7wCUyR0Cg+2Oqxi3NW1cjpPRNIyJP0JT4vY3fXJqoKK9fq
j9pYIv+J+76Ug0jigg21wu6T+6xUo882VfBvpXpf1HdmnaTqsR6k5GQUa+bKkhGDboB6XcWVVXqc
uf1ZblcE7ASlGNX1GIvSnjwpLuXypJaDnX6SYFfX+zaNKZvVJIfAXqpiJVR40+hErb/0ZAqSzdkc
ezOSBp8wlFR7ISk0i8M0V8fCFSKWq6DMcjvxE92YTmtmDZrbCm2KfM1Ya2m7KuyeV2q6dlowdlN1
BjSZYBRNOtYw/B95dwmDhV1yzbSLXXm0MLjLUre1lhq157pu6rkgDrQSZ6lunZ3eJC06UItA8lYt
7+ZZNm6mxtIPmibtVpOjbEjUwBrXNaSXmAZLqReblD/eaNylm0TXLh3MTu7QF1CaKvTIQmeu1ywE
WD3ZLYjMg273MmSYKvEjvZIqXaPK9t8/QK7FV3XXt19f/elN/N/LEvJRi+Xyw+7/349/7P74c/xV
X/j4H/4QkPjXg3B+tcvtVzcU/NN/MPf/0//4f75+/yj3i/j6z//4qIGILh8tTuvqn99zAyHQf38y
eG9Cevxq+5//xR8Hw2WgN1EFcipcZiiSbpjA/zgZJF5/jUUAoYBqcDz8rhf4L2u09Rs6QvrxUJX8
caD8/WQgnBju/uL50y6jPbKsf2dD+F1r+Y9zAVUzSKhDKRgCbjaSP2lXcmpjWviD94vQCoCsox1P
DoyDHBCWeYdi0uu3IyU8vHyBE1x6hiIiC7atl72qt/HdsFO3lddtk/2vvGAsSz+sLr9/ZeTI0qZ0
kW5egpp+PLFYlYnBmruPJbE3ejL6ctM+G5N+WxK4iYt7C0mxH9IXp9YP5tQEfdme5Cy/Q9m7U2wy
IwjBrPM8WJRvOf284M1ySmNWjl25fI/F3ZSsd7D9eGsEBl21zJ9qKdrkgM6EaU4vljZqrl5jvLHw
ZTA4SPZDFQtfXQevwpTSC/MANfJJnsQLCOwD9tcE8IfMzbpOCJ67StUUWfrzNGib1ULEVkanWTyD
IrN9Ocad2V4XpubWdC6nmltejrV7y7nX1Wa7qjgSRCjVz/byYHOfRzWtOqvw0vazIsi2nW2vK1Ze
UOWuF1KxabvyjVXhas6EN8V9mLdkSEgUjtbpphYQuPRVKiPHRiaIrmzQt8FzqOmh1STPZF9QDPuq
bgeq9hJPIr2YkmY/q5ZgXsowHl4Newgt87sxqy1ZsCeCmrcjWLiw39XhTGSzRyDqtRNXLucyBBg5
s2npjvDNYrE4Suczcb5e3UVHZa6O/ZLeTvZXXN2h7/MG3OEImj7TMr5PxY1kvGnwB0JTNpX8lGeH
eFZuW9UOCiDR1gzWRvHU9LYwdLJ6M2ZPBIKRdTTpO164VRrr0guvnNKht2DbDLddvkW7Hdlo1/RV
jN9lQe9XdzVyBGvOTRlP2zZ9sUDJk1aE0yWiFBTFUAyfDCq3Jxw00ZNQlb8Yu90k2y5OFWoWDV9F
fpzJrZPKxE2z3m2sh4S80pbY21j/pvZLxC+p86AYKYh95ArFuap6NDAKovOR4KY0Xw5Vb7oJwzlZ
PW5Vaqc+TW4aB6O6fsQpNbkYEq5UZyYUGQv4/ExYNxytWzbNhqvtOdcHYNXaBYxOyLst350qCXtF
/8yXNqhjPseiOK+A8dfUtu/Ted4zyu850X00joeRtC3jWXZekTwlXsKgbk/SsXHShxg5fDXdF9Vn
0S4uTNzeLtqnFbBalXB8Kt1hjsknVs3eKzGLg6pdkZzmFwpZnddl04XFZLmOJAeC2XcapKCekEBb
jZ9b24wfUe3EgZy/mbHt2fUBytyDI3Wnuj8ZqbFt63k7InXPM9trDPk2mRFZtKRFw3KtNVR1ZAI/
fs6EJmiZ6U38qjuF+r2Z0Oao9SxOA/JQv+1Sv3fij4mRTrcLD+ACfik96ZhHpijfdZJ5CT7YKiNq
FcW4lgvTi1L9oYa3lkorkLVp0+tHBDy+bY3butGOyLM2tviWeeYmIX3yufuW82gzDSU8cLK1c8KP
e/06xl9fxM5udr7LufxOPxaTN90OySW47heZZZmHILnMJfe58oiW72hN+2FKPBnn+LCcl4spv17P
qt16Bdr4SUblIvMTjWZ+kQbPbgzRN/qc6f4Ap5mIxZPIgZuI5JqWR61J/bYbdkITviwSr7AVd9J1
T7Kep0jftkV9liRfceYnY4lvCcKmZaUcLTfC1ZmQ2TA3t4O2IwzSr+EqizIKkiw5mbK0QZUjPNY9
f9InsqKVX8QNXowPP11CPxz1TM//LEeNEIHp40yFDjXV2jbHbav/D4JXf9ToXy6Uy53KrcoYjBT1
Z/tF2SINIp77Q6/OFTRml1wemcIdhwxh+x+L0v+45ePyuWzDJtno0pzIBf/jdzRjNHNsklTrZXB7
Ah661cBRqfzis/yorf3jO8IPjyMKEe9FP/jjZ7ko3y51aG+F/V7Qcb1qW8dBRNYbmyU/EYT8C5OD
+hc/Qb4X6r3J1vyLXMCs1HIQdePdUNtAG2Y3gmuajblyZ1dNriLOj/xQLf7UOKcOXZeDzS8r1nAW
9amRTJQo5AbkFRmyDKJlfYogGlpE3lL+YWmQc/ntQCSoXv/iy9Z+kjv//nNSAAXAMFilCPv6aZSg
n6loCYl5gzza5lmSuxaNfB4ShM8hdVxiJ0LNuUgz+n0r064z0FtnFjed/KpWNXqb0luSNVjERELF
o0SEUo9ChWwPu3mPiudkRBP54pDD2cl1mNmRqzSvVX2jd+9FxE1uXJvNB9oPkvrnTVw/5gvh3Ly3
xhB28y2lBpzqV6StmzpsKEiYV1TdfVa3D1Wns2GAa5TYCGGIR8XcKIO6QdbjFVbninVxtUFCQU1z
bYzSebFRodheujwoiE5MyESHlaxuBAN/umcD9of8o5rykAO6EcYGQHOfRsnWWAyOpZcV4aJZP2Ry
sjPis9IlG2FNITpFUvUdtxFlaFm7ZKUW2iDyu7PBKppPQX1ck86plzT2Lh7ZeuaAWQcCp/AIiPdW
7T1j62zG6mPuzpBcSCD9sUt2ivUZd/OO4C1Xb5WwJjOxWJ8MkKqWlqMao1sUu5F0Zql1VaVyG+UI
hhtUI0IhO0UvOBlu1ofPvf3Zr85hWU/ajF7NCJY62pjqBDGYuFnE6xd9INPh4SMgIVq8iaCEoW0Q
GaqhlRtEqqxuUXlsf0ExPNUpsSxas0O26PZyEjaFIPo8d3PFIV7BYIeNr5v4VshvyvphCb5tMpEl
UMZRUAzujBvkVFdDEj8PdUM6EDkxRPd7DUQ/zJQq2s082zsi2zxQq6E0EA0iXNRNT0jxbZSRELEs
h3qRXgpJ24AL7YY03RYFsnX7a7StcEUgNGSHrHQ2UzW4mXWQRBNoFNDKIPJpavjtrOMgbt14uE41
EHb840UUzExIMjq4UehQlfamEyUc/FdmP7WV5Mbrd+YYYVPLHgK4d7OisRftBkKtfYnfnketGD7p
ZPbESnVGYYR59B7zGHC9aOUW7I1LSQoRKASqROVZkfpdX1Iah8+Vc2HyeRbuSpUUnn7lNS+nyiN8
wV8I1EdQSKibGcRkwucwfHPUBUNqnQt7vp7k+Tke031DzE2HmEeSh8NA2bslu3GREAp70XsNO1Zj
fAWzF4/faDHvqlk+9utUwa01DJHdtsVaZmpfpaQETvkU281VZzgwdAmvHm16q+KTrgqgnL1K8jy6
clFutF5/Mq1iDMpBbCdJ9WwZyLldCaET5jmx54xxVn8gnhthivFOk8adugwbTT6rabsdBufANO7G
dFCAebqtZPi6kT43ZER18rKT6inIsuiVNovCbWID13VqTi5yivsq7z4yAfz3Twvp+Y+L9J8Tx5XL
/fnj/apSDUqBLypzuKifzVy9VCyxE3Xvl84rzSdP9tMKZiLOcVqH4leWrr86bflsFx8UF4X5p9gY
2bAraji6d6rK4HpJC3HeZm84EhHzy8qnP++IfGN8XyzKmsay/NPBnitmMyhm945EzkV14k+Y6X/x
s/uLO5Z6GaRALKGAaD/7f8Gmmop8rfdLTsglISS7RpuVuVF60H2i7fwkSMmm50lY/Pn8rz83aMCf
f3G6QSmeYvCbM1X5J8eoVlnov5fmHQoP2ypxz6lxQtbxXQpnBb6b3+LJFhwD0dnRk7dMpA9m1h9N
0wqSuQvzrNtNeG9P+dI/VupIbIminxEgfgzLtrfOM9KgSnOQeNVtaOfLgzaqoabbXmyg2HOca5X+
dTgW8pcqv0BeaDofffM6GM9TMu7IdGJT6xE30kedLCgxk/ZA84GrSfe9SfaXjmJzncOp+mzSzO2z
xR8nwvUlbT/USoiaJIya27hjRogHOoOEq6ZcYIq566eFupX2AIoWtLnlO9lbqtzEdXHQ+vi6cBC3
61/D8DIN5pbwWl/ToDSm+BbCjeQy5VK10b/PUbOLzXhnmM1Ff+GOGf1AJgFNyt5ZkifHWI7UNe4a
ff0Q9XSQetuiVIJDw0r7w4IqEH3moUarpDsxG1seWOJJyvTNVJuWW0XNl8RQb3IuqW23s/tyJ41l
iJXZN20pGA0RrMK50qnZUOWG0zn2BuNjTYgzmbptrEE5GDxJ7BYy63SqDK9jtKmmIwo9t4sLD8bL
bVmhy3re5+g44/Kl1YkPsmBc2BzVudkll6RxLepvooRQouyy5zLKG9VJUaPGhZSq4vR+dJxzm81o
Be6L1SGpaTo6a+4Wzec8EXAiBsLu0ITXxnFJfxd4YA6poJmOq7m16Z+x1ae8XOASJVfV77DXby+F
GDTghKqqb6TqaepKNL+XRSLfrjHp1cl7n0qhvnT3cf4QQ3tV1ccw0zQwHJSlDus2HwMdqXXZy9Zm
Wizujem26UzVRzuReo2SUb5gpzNT467qv6uG6P9lOfEW0izTbiKBMUT6jOlaykTuSQpO7ZjQbnJO
AVOkb0l7oJ/6tsi4M2VxnMZIdtX+bpi0m1TTPTa2y83gCaU+ZwwZelPso1h2RZQcSBy/jbRuV4kl
NMZ4k0QYNpgP9eFC8+BSvo7UT6l6j5oDEdyAwjIBC59TfpyyvaUw4yzXk73v5o8EC2ZcEFO1NJB1
2DXHHLGS9mhoPIZ0X3VdRzsIHhPMH4kLxoC6OKwcNKp6sXG40HXrvc/WXZOwWvezV9QCMXGGCPit
j74SdfATBHyG016ZS8keyraYZZ2B4KhEjj/VoED8/ZrVN0kl3c784ky911HjOWpQROMdqauEriTp
42DkR7O3NsP80ucnU9qnxgfpqATTXam0GXUkueWxtDVbLkjkrWM2nyXF8iLnlCw3+srwHz/V2YOT
40BOrdB0ILz1RxNIexifhGXR32gGpZSeQP6vE0RLZjzexKhWHOmxKXH/pPZRj51jloAQyXN2Rpwd
JOvbYpT3ijm2MPttAjwi3Utl+lLYKKYwyDxNptb7tZJqNw0WDl9cmFH0hTtLyZ6m1rxBNeNrjHXm
CnGZmbuqYf9o9GPJjTTZ9HDn2UuayxUvv6T6jaogohWp6SFF7FynkP2eYZQYPXcp1m0TWZ5qIEaz
+pt/fbz/5Of7fS3B7g9/SIiawcX80+21jFojwR/+frVUZ+N6CRKvoWwagsCXNcqEGyjFl9yP/fTp
10m0f3F3AjsjJFJMjevl5+VxmGRlmePm/aJKRPOFmWv4xeL1U3rF798gH1nBrMx2hfrkp/00qxlG
JGt4T7954AThAtTQ0SWU9sinvWwrb21v2vfZLwMGfkpz+v0Ts3WT1iFTKkt500/rt6M3OSrQmZ8s
lVKkJw3Ttt+uSCJdZav2BEwhcdCI2gnsg7y1fP63Z/t2AgW5sQm+MR4Q3yMn/pVr/0cxzt++Klz1
JkY88Hv9p6+Kx3GoCAx9t8aDXBykItSj3b9+pP5q0ruQDRcgH/UR5uIfEYE4YR6IeKT0UNyLTRmC
Ibt06JK+G93+qjvnzw8Q4S/8ehm7iE0m2/XHz9Ulqy4ron1fJYQtykGRX3/1zTh/Hlwxu/NJVARU
gCk/QzaqTUa7rptvg7avcmJUM/Mhk97N4uviNpQTpAIdHIUxe6Vc+KY6gD2SIaKduviuqjrPwcTY
T40/6CtMW7EXTcE8r52waAa58Smr8TFr5btyOMST5UeWfka6cmPoeWha3H10uQi92qUDa31kb1lP
s/Qo9dFVzxplWoyb6suoNiczyh9KyvUq/HZ8CaC8Si1vB6M7YggAyMNlIxdfRhpfDZ2gMU3dDuTA
ZjSG2qRD4KF0O4Ew6mI6dLiq7eNIHQ9fUAFlMH3j77W0L7sErdS/5YL5rQNqLs+sH4EcdWFs05CR
YsmcvqO68RS13Vrsnvji3LE+LcaeTFiqta873A2DxjW7HAXZBDZwd0xBQS0+o+zZrr/WfvUniWwZ
0riRXC5W7hmV7Dli3YCsABigk8pzP1oy3BCWK9l41djSTK6uqfiYY1oYdelmXglJbAdYFZQrsLFd
eyyttyJ/V3MWVKkMFg3NiQ2+V6ye5KB7z747ap2dYrqIRUNLe7CSW43ie/WORPTtat1I0AkQ3q6Q
U2gXQif713xkt7IqKvFwYlCQyH5D6OqxSROYbH7amluIc2ycc/x/BL6CMCS+mtNZSAeQJT0ukfCd
tPDoFtppcAT58yVwENuUqDBx21d6xVtTxp7sVB4f/qpGz6YDmvTdtFuo6JjkagNF7Ek8+YvyFcUt
X4Xt6+11Xu1b5b7FRYaCLIx6fpWOHxvtVorGEymtHh4ZrCgCzVKLzgWquXxcozhQeprL5hSyYef0
h1HcdWoeKKkeTG10sovFT80nGWMdQyclY68tvkW+llgGl5F2svy6VHYYy3ddjwVhjoM2yxGyyIe0
UoNhpZU+4/ngFVnQ8/WouA18e0iOQec0t8nbEAfTVtX70OBwlMuP1Zo2GWV102slkp1M7ZauuaL5
qG2bQFtE0n0wIhmsZ+EyBQUDQToGszq2HC9fVa/Mz3Ymg85I4FIV4/0pnl5sAnALy3Kb4aMfO1cp
n9r2XW90/gI4yzE9RjFekyeJ343W70aDNPQk3yo4X9PivastKCwc/cmRljuW8QgBEJeyLYMR6UFt
5RscRr65kABaouDqCYeVgDhw+Al+ajpPDsxZE69eSdg6PJk06rvBfqOmD/rhbkFFVkCwuwnFmY70
0icXfwYlmd2FVSIRwnwkDXarcqZYpbYRYps4hEmrHe4xCEXtYGmvq/U5SNFeARBSdY4BZBYVwhxL
ynD/DPOxWUnHkp2vRspuCt04X94zxRCbdV52ieScdXPLz1CsCSItGkKXMhhxjS4DW0nqTwroS4MS
Yeo8ERW+VT8r3TsS7zAhcQvdI/ZHb+7fVCcPG9EdbXFSWSyGKQ0zHlT08KeUXeTC7EnLsulXFGXT
FEQkMFeoJ6R0N0n3k3plN/tpIlAakfM0N1cJvOSFNknHbYvOQ6+LraGV+JyoSxxflrImssjaNtml
7LPjCVKPZYwsL4nv0UQAGeIhR0BfdzB9kHC9drQSy+0QcbXYzUb5vjOfMo3B1b5YMzK/ms5y9Z06
h0GXAh53t42hOvkoRpQw4d2YS+fTfEpe87UqVdgcCFgdx20yvI0SEEO6XpXyRd3veHam+1by1vWY
/9IJYZYRzPadiDtf6LgCWRpHizhjU+WRz6H6tph3GCRLjM4GlkPFH1DeqUXpQ93vVFm4q/ldy5Mv
1WcSqFP1NFdXFY30RMNuh2Rx+5SxRkrYl4RraG+ifskXqmLtnT3CX0XjvoXB1GHtElVzHe1hvghV
9NbF+e2hZ3P1pvFbdhb2yoJ3cBhZuC1wdafH21HsZukdQslbq8izDVJRkbM4bDGTOnm4MMvuulKe
Gr3hXWbqJSw8T+708XIIB0n0jk7NRe4CYoYRULCCmBy3iuGBOG3y5KnJLFKKMlcaM1Z4GMkLYyyd
MCJ6efdWR5afxK/MHNsywerZ3Cc5BmQ1iCznVsteO7JSbDbksdECJxlCId9VmgA7JJ1Gua4jhizC
BjirQ8zOG00/UFLg9tzUEujbsDzN1n0hb0zpE+I4IOfcU2AwsjpyO03wUEFmWaCkbMMASkXcuUb2
pDD9i4H/ChybY+PqzokwPTNed9qE0QhH+2hCTXxSKUxJ6E3TYYOMjW1+gfnMo63PniqlLjo6PJAA
ts4BI2SYDy/o+jxDqXwtvZazKHCwJtTFXRt9TCzaFoePUdSINSM3is6YDNx2vpaid2X47jhBY7Nl
sUSNx4K5dpnfLXzXfPdEyTNpDmEKpuISCuk2/a2+3I8JfpXhyqSLeOBtN6vKN8k5oFQTurQPFBv3
rmnvsqa6ctYvveYscewgtc+KFUqAC2kSbRqujyQz94suXDOqQkl7nPG6WRp/XbdBaV/b6/OKnpI8
FB6VowHMrWSJv7BGiQaK1bzL5HUf5RCL0eSnlXPM7fecjd9qsE+9LcVVG19Z87OWgRYnhN11UOpg
zJHS815jyiXUJeMgrp+HjvZSkhEm+6PNG8ZtUtzSFUyT87JJXZSQXksc/GTjaeByXqs+YCOhABR4
wPicVyfsC3ujtJVnWRvdCRl7avLuKkD11gK20DnqdTPAJsUtMLtoRV2j36aMOHFzENo10P/c1ds6
ehX6EEyREwomBAmdczYTTI0ySx14QZutyTOhsX1LyqtjYs7TdxrlzSJ50bN2T8Whtwqq28rexW/n
qtbOIIrUEd9OuYvEth2yh7K7R1HSYedld/Ji7a7iGIe4v0AqozJ6kXStI/fQ9P0k9x4K9G3d7zXo
mAlbok5vCRJ5z6ylfVxTCCBLnqTGXp3NYSfSfaleALnpuKY1YhwDOWe8s6SDI4y9KN5bYJZk7MOk
fzRQWWh245u82ql0XbO6CPtpIIt8MmpvqNYtrWLuOJ0qaIECiF+qryfrxZjs0Bk+FoMWAgdCI7op
mcL6XOdx3UmAdLl03Wq3akKK1JK7i3GMIaWVd2cePLviKhGlX6wq/s2vDEJ47FZvQoUwtqkfNQRB
pZSa2N1r53ByDQ36kcJvYhlw/YhvxRsGZdtOzm3atMDz2Xibr+11pGkM3k4omQbkQxlKEB6V9Ik5
gne8f1knG2XsSXIu3X3dPi5xbT7L6aE0zX0WYQztn+T1ahGVJ8u513CrrHQWwAH6+fqhtJ/aGHm1
ysULr2YmtyQrk9mh0TH26nD6Aaz4kzG7koDYJ3qOVZhHmFmB93SWTwP3fKw+VVrl50XllmtG7D3k
ydzDDNh8XMSHzewKxzwtSu6jTZwaQW4HuvrFPNXmO34irycUTl653yA7oTr2U7V4mnZVaolvgg0V
PfcilWQx1vapRJOokI+SV1tnEciw29tL7kmpNr5VllsdneJkz7yL33U084R8oDYu25s0/bCpE8h4
ckqIB5JZjh3coKQ+Av+UWRRKaruhCX5fJtVNKtMaMGVeQqRWx7pixYtbx9xCHBS5VmPwM7cO/KaB
5kRzFbXDGjn6FvKjRYdEKl6T9ZbqX2icJ6P46Jz22Go38rSv+yuZCw29SqiRdDHjS7ezzNNBLTv7
45JNktQTlKH5KhsclW3nJy3DqPxqZtVOT5gaMF3q87TVWczbvL5p5PNc8ox8xnxPSm0E+YiokTZs
eVSvpOXVmIBI6MtQYoQQzXpUsAROxkdU7yR1W2DbWsZxp+PcXb4nBze3zkVVPFeYK+Cx6UwkuBPv
qHzbTbHfV0Q8q2/w2bhO8RSm2F56PCJArcX4PpHUoX9KzIiSRZpDGiTLKcmijZrtx2XcDvm30mSg
TZmbaQvQAi8YmyOFRmN5uyr8fk2ksFG3S+iCTKz/z9l57EiuZFv2iwhQi6lTuPbQckKESmqt+fVv
MV83KtMjkF7dqMEF6gYuncLMztlni2ejhwKk35jKQZPvrOB+lDgRqTuDSqFj400McO0KDv34VA2Y
jhfZtcX95R0qngn3gfydjmHVoZVUhwEMjalt3bpN9iUFhq128waLFT+nDhxHJ9FqvF5AM9JbMdfd
GosCo6nXVuEffOmjKwWvgkUfxqbbZTed/jmwcyecjjlnimY9xSQdzOOrWV41Zs36np0xUjcVWfN4
6q1GFUtKzBvFpnAkdOxKClWQOlShUPDFO62+mtG86NTFSChE47VH9V5u/C73gg4HfaXCFWjczMwL
W/HoU4d1M7su9iCnuQKLIQ48QDrX9FgPlPNBMBau2NsonEBR7LnJ7JIduEFip0q/jJrGtXoY8q+k
nB20CRQkzx0nSd2VbslBl70pXe5ojN3A9qKS4b2cwEoybGu6b5NXY6Zam+RDWhhse9mqwZG5CjG/
5glL2V1ZizSCx44YrZEKVlR6J6ZdzwPL7fKEfpbiO+CWEMRMVuR2Lci0cj1kG4MmIqqAbgOaruhX
koQPrfqr5AtIlh561qAfvyo8JWwf7Lzhs+nvAvPYUu/W+imabbjl3ly/yRkPROR4mq+19qbjPKwN
Ji2duZpYsyajnT49tXQYafPqd8+WQjqMBUPqJuplN2M4GS1J790m6Z/FYnjLLB2HmLUSPSQmY+oG
GVJ/m+bpSgU7qZfP5WGMGw5QJN3CwGviFOlGT2DmnkJ+zAYmnuIdQ0XHQCTd0bJhp2RrDERRCm/r
LPEUOYRb+Evr54PFVEkXClfMGQbi0hJq0a6drJWlGitTfjGJ8W6ZiNMIrNpJh/GWOsKwSIxI/dOu
cN9xFCT7COogQH6o2m6uqfX1m1jGlQfalOrbef3KOmqDr1z7yDGPGGt/HQxILbPclcKONwmIzvFm
6Rtp2GTDtEJYtM26ZqVbrVcWfDuhv7OKB6W6NmjqSp83V38pbeWI7LnY1l2rknRV6qEzNq+C/xpB
9SMsiRNrYBOF3jN8ZupBIWq40t8a2KI1NRpybuh2mtPhCjnkwgU3uB/GrGBj6ATBjxH4fUv/FvVa
K5gFvC/J1doBZwUHi36SMJK7S8aIv3Hav+fHjNFEpA2Eh8lLYsLfSJ85zbo+JOOXEjhaZ0tO6mRr
ljo6FNvYx169ITZV/7BSEF399t8goC4vkOW/Lo512l/kMNxBo1QuvsZ2V9GImUqPoqehXdF3qGpX
WfxURvMhanD+kT9rGB0MxtZQite1nrhR17liqTtF6x8DWYQyOq5BrnAACl0rjl3qi4WDcTuzTmtL
tYNcfEPDuDb7dN9Z7YMmWw/dqDvxVGxGtE5M3zDxpqMZzdTT+9dK5FvSXhDO2ZVoHfFCokugU6iF
axXuUDK+JOqxqB+F0Kcv/0zE5zp8s/LbyNJssWY/iA+hjgHb0GwDiViBYTwGuTKClIwcPTji5sZk
a4xzpWJY1WrNMcs+gflVJMfvXXPK2mgzYgEmZhsaoB0eYF6W1RwGrZOXw2fcgbEHmlMImSfNPs7+
kDTETr8yY9A9amGyi1YqiqKqUk6K2TiWkmznYB9P0Y3ZP2KG04WklMPUxSUGbzM7bNqFA/khcKRV
Vr8SOHSNOtmEOVKtUvyQJGJ2MEvo57VZwgMJ+1sxyU5tymg0hEq1bgXJ9pE797TUPtWqwRPdFE28
bo2Bd0sgHmLHVR+9WsT5aHngIFVzwENFKl2oka4qVJuQUwxPk2lKPSiiXts+FE1oF9pME8h/Nsc0
aFGmxPEGdi0Qcb+y+oM1pAfiwFGII0PktIfnHYbTRotfxXrYDDBIJuimnWpgXWHaXblusx1WQ16f
ya4YPIj6fSkumVG+3VLmxOptgG4s0cZtN0bHgZSOxH8xkskNyp3Yz04FV4lSinqU6GSzS20OGLF7
EnGwszARSKMNIKodD2tljm6auvjIwFYWa7ExjZhOAqo1TM6ZsM3rjnmJD6+2GKL9IhCXA5xCEcji
YeTITeO1Se0oE9SpZB9p2meAPJ7/fOoP+978iAu+VwUSGb4Gqi+sDfUNxdGK/C27EdcNc0S/uZXn
B6VjoBe42OVu5SngT2M7xs7cNPb45tGoHEbMEzipEQFt5zC4mwe2VHGw2wZIL10XlbYCLT5E0IL0
axlbSlOq9+DMTpPXWMFBqQWi7REPSEO2QDsHrJbcEPtRgZlQVL624bsivgjFGhmvG4c5kGV/F1fM
Q8WD9TsVGcs+fBZU8apsty3HXKfEcIaKg9gW234cQb+mbSTLJ/1F6MFSLLv3RxsHKawodHA6f1eS
NqAch+JdoiDCQgHm81Mh3VnFWpSEjQAgKwyeROHYN+tcGOsVIImb55Ij5uZtAiscIT7HYWsb0IFH
ZEKJkh7CUHcTS9jiLLdKxI5Z+G8OWcPUAb8UV1A1u0oNNzanNapJzBJHpxAtD4HysdJSr9WVe9M/
dhkwoq+PHrZ6zoBRoGzQRQwhXjEzlZwoSI99DdqKtNKddbqdRE5urQZ3A2H61OrbupgdU0hWIrvG
OG+tfukz4wccSty+sPYLKjYWqVeBTg3jm5bE3pwA65WhF5SQErPgNilboJpqwKctps0S94jI9vBh
8AyMNo1hIr629kkBftaOrj88d8nkzQHztFl4YLy5mihyqsTc5rJx6kgNLaTMyZjV9yYSI7ywS3W4
6yHC1pV/gw3DZupaFEq9awLzkM18CNQPIVu2BsafoDm4fLkNTOpSmm/lumAoMa8gw/A+D+3YOwwO
1roGvbwE4knvo5FGn1NX7rBNBE9M26cxeRbTE0pd12yP0vSI7YMnS49xCMks76/C8rNKZaiGkALh
epQ0tnFL3RMlH4k+Okb1JJbv03wXBwNn+WvOlmAK8W4yoRqwkSHMWgvS4n15kPN7oV/j++ZIefAg
qNZ7n/vHwtSZ5EfAJVdx+z7rRz1t7ocgOFqa7uRJtp2bu7J/aGjNiX1bpVD1InnTC0+hdR9HoHpt
v1oQSj34pZYiZD9xU83hRmFggbWhG9VXChgzFiVrBFv2rGEbUSDOw8JmMm8NQOJ6Up10qaKVKwMo
xBqpTP313KtOraQUv7+y7lUQIFsPa2t8lfpTHGWOZtyX1S/Tup0bYReC3OoWAoppNba+O/k3JUqc
ZPR8qXZSBgdREPCKr2Tp8/+um+kzk54iOKc+gwna9gjaizTMKxhh5LhKDiPP2QAPqGM7yzeYIGG8
VNCpa09T/TQUJL+GC9KkHBrifocU6FRWh6OK12I1fDJxuKpaBjLGOgYJ6UiEKwOdBYmwPV4WSmO4
cqQ3rqYHwIAneW7RqoNzTeSjN1JAUpmS3omyurGgAo3R5BXiUfPrmz6P12OaylyMH8M0rirfYBee
/AnozOSpzFCa8d4YUnGt0snnBig/UhezG91Bf1YBtOAjwavdmEXu0nW6ac9T1bDAVKSNxKagkPiY
toaLh6Y23AfZa5yx0Vswb0OsU9NeXUXzrEJrHNf6cmyaQfVJZpitBvlarWVPwCWyfy/r4gZoatP0
xlpL3yOR4mdBXwoBqTYAFIWvuZzsADHleBUUyfrfpdiPFeefZeDZwHfsrcLI+uKrcQE7DW/eqNuk
s2F9wuzzLzHofxhl/110nllXyExVwyo2qW9F2/Do2nwnsinA7Oxl2gj3F+7tp0mzRdQd1t9kxEAT
/7vKLBOxL8dEeJ92UHheARrslPC2cJ/f5PalwfmPD/LPiy0/5g/D6Dr6PxezSMod1v3+A4eB+36N
MPNC+sGZFfZCOVBx+6V4h/sOEeM8wo/MVRnPJfFrSXfoP+VxFbim07rR9XRPfxRdXQ7L+86X/OuK
xpnQOGLVqrFsIWtDTkvrZzqRgrWRJj5LCXqdsiYIEqbmRHVsEuzknyoGyhElVL6JgrsseuhhvaiN
krHXD+9ha60irWYPPkT9da7+qpOTKNxpxUPLn1mttlHHeCvW0qYs+lWTb2sZEjhBJUPw2TPItyvV
3CvTu6kI1ExP5vgmKsckLm/KqXCsVsEPAItFQCzU9hJNrRHtm/iXqvcrLCZXM33GSM2U3uMSavj7
LvkKqmTVaCcFb1vGtTEM50xlDbJfTdNVEz7J02Legdb3OVGMnTUXhzFOrvq4c+XyTS8fp6BiOwwO
pQlzsr2y6pscWE0WRLh5d2N4K3SxUw3zqcTaCjKlI4qi12ilU6fQpcClISXW7bYAfx6k+A1110bl
uDCVayUanqTE8phI7WWfmj/OCCKUDj2VCPYfXpQh8KQ8aKCDq5NmIzUGFY43acZuwq5Ww/uSo2Ab
UVbJBQhMQb39ls9IpjXDKwpIh8y5rGBm4KptZbwLk1cNseBEbS8NpluH6ZWAei2Lw11NwwB0xDFQ
rX3pUFMphzVYTXliv2XCFBFxEpiHZswdCQNXjaBNZlob0srdlJ0Lw7qkt6c62+D7sQ4wISbCgTZl
uKJqv0ajts9n41AEbNsVw6J4Zh+1du14VWYUAIWpPSWp/wC//BgloOfWtVnWu2wkMZLRCjD3wcjE
keFY2tpDaNj6Is0DJUhVRu6mSnGFfXvf9OyjiAVIt5U9OsG2kVyj6b766d2QOmdWbsbkrjKvExkO
CRGyhrD41GW0kdAwQ/GQi4xy8AkJZMEOAo4zqCBMPgEfr8XqOROSK3R+970ZHk1fVFeFgZgjvmeA
ogU0EMzG4B/E8VcMzb1p6pVsNl7YqXe5uFs4mVS0Y6Rf9ZhoYXUlbFWxAUJHYUZEsd/AT7wKOXea
+REjy20xUcoBcYcAHnMhOmaj4UIh700k36XY3QeV8a5mFm1OupW4g8jXTmOFldSQ7NPuKjHa7exT
vxq4WbXXE3je/CzzExmYb3SwfjGHeJpOzEsrGCbqOhalzYip5krI5CvkBg9Vm70I0zLkzap9kLT7
QWLaESfDdRRbO/7tdZjihoJuET3gdLQQ1edWdwcH2JOho06peBTn4FHoKLTUWrOnodpFi7aig3Fc
MwsNh+saFCeqgem70biFNrgzzODURiIGqskpicT7ClVPnGMuDqCEs5gX4sK8eAVAhsigR2EMiD3B
dVwZDtqYO0CHCyK3Hw+0P/Zi4+yIEapcG3AUeo+3GDbeUJmvOq8gLgtM/uLG/wO3UNU1YyGtY/ug
fWPADdjaCEU4ftROcItM+CA/JDeyW52SDbvCHlR2VT7Wb1Hnlv/NAfcDNQzVuwitEc483hf4Yv15
wFVDSRthjR9Lst+4TdyACewK/jhHKnarT4uy58JJ911CqOq6qmkaiTj4FJ9DVDHuGqUQTx8GFk4D
M5UhJsjRj2FI+StRpE9pcHcHYfx32fDTVQ0RrQN3qeoUDmf32QmJapbTxxKj0ayXmFDJlTem+++r
yN+Jg/zHRQh9ixcABPwzGUCDX+CYzBOPE0zEy2AyCqTMovR7jF8yd3bgwK2xhQ/WdMFudQ3BG7Ep
aDE+eJfiPH76iv/8LedGInPfp31TT2g10+vMHTctPNXhgABpBVx74fH+VL78dbGzJVPXsT9o6vSB
N7o9uZgQvCb2h7FmuucI24sw5/K2zpDGv652VpZFutbxv+mDcG9/RaO9QSO4C+7RnK9iNz9eqpV+
oMfyWgmQgAOsSXy1Z6+1lnFeGSMkPwd1F22SXXxnnKbr0ZbswM6uyoduf+lLMpZb+HaL/7mkclad
talQJ1i2fORgJLk+rbLmo44fUREw14CTQeWSSFckzNuaxqwnvam6CCOhu1Z7lfyHHlJkrt7OPhEI
OBYlGK6WUu6mGWzC4DlrwfBwoYJWwxCphyJXMzgN0tSuolMjhU5lgos3v+28kM2Ldp3dR/09jopu
xYe6GBTQQ8ELabYlaNdU7cJlxCHvRbzIkvqeJHa4i8U272B30yTFWItmpk7fdyVAAxyYWmUWXJ5d
DCMmVjDeRWF9koqHorsLaXHHmxSPpxpSUfb27/X582fK3iOJkKnFbyFjaOQbjPRKPtO2s5edgJSF
TQ2eQl5s5kV3l76cn7ZX44/rnX2o6RRVepNXSNyxBMtu5eZSN3TpAmf7GmkPQ2ha5QcS+DWU0dLz
t5YNwd5kKSQe3vmOeWH/li5dcvn3f/REZpqDnvolexx4yPh7gwuvgrWKKtTWiB1EWnApBenHbVXH
mwlOtkLfd9bP5k2flUnDY7Qnks3xq6C7ZLZBqo5tXsWb8WF6vxg8u+xY3xbgH9c862qjqgm7sqt+
S92vpM1yZOgkg///7WV/XOdsb1HwjtXqdrk3eTc7CRu1dIt194pY133gXcys/nFf+c/lzLN9JcfT
L5G53KLghy3hQookUYpR+ybeXby3C+/tm27CkOTcz5Z76x3QdVwZGFPa+ZO/mYoVpTLxK67lWJsL
q3z5HL69OkL+fpvyIOxfftYfX2hq9mPPecRlJQ8l4HrcU/1DG8ZqjZZ62bQZTMYqZISVerpw7R+f
7x/XPhuCqWVRClYMD2ErXC3Ii+81DnNRl9bZuwga/Ph8/7jY2bowgmSsprn66L3BpR+247v+yT8g
GMX5Y1Wvhz3zsut/3+CPq/+PS54tizI2pV4uKBgj2t7spa0uTEv1H8/2Py5wth6SsKsabPc/MoFA
HnOiHaP3h9Pn69dVg1k6zMOx3piVikM9py+YMOO4aKCugW6cV7tUx8hFbJ3WCpH0fzBcIifilwo9
jASIKoGNw4CqguRqabc603uJRlkhQcOsnoWk8kwTxlp5HTccCNrDSPuZ9pMzMXwy7oHDV2Wd2saE
EVD9VKMFkJoIXSWoUMWYDfOZkUULp78NVXtE4hrRLElf+eIEKAquMW5FMiB7ZScksi11L/9+NT8A
Orrxnyd3XvBlDMQNbRw/BBMv8MgVMKMfjNu+fAvlL6xLV/++2s/15R+XOyv5OnKMlFJYVploy3az
Ut4zuyVncNrGu+rSCXBhWf3Wn/yxpJuMQW3DsvpfcW++bP2n0rXWhWdtL13swidunZ2po49ZW6OM
HxYJ51AeEANdeHTysgl836B0Fc9V9DK4Cv69QSmNJEu9FfyaVaahyj7AyyDtZZgkkD5j0drjjMoW
pdy2ZokUF7Z7ETU6glwV6cwXTvpPCaNXoy9aKKL6tVApd2YIzTNX7wXCkISeqk5S8MIg7Irq7N/v
/ec95z+//ez4r6YG3TodYzhVK6zJIQ8TYtml639f5eeSG7W4IRJ/huPP2ddFuhlEz2Rp2IJNs4ZC
Sjvsb+ebapu6+YNJ89ZcOja+vxWN8oLezRAlrnr+Vsp5LmFVyWjRotOiRVu8C7ZLA64+hxusp1yk
pGvB+/eNfn+cXJQbNFQQB7rhsy1ci3ADyJriPSueJvEUDPdScVHn/31j4L5EVGaLAF/Dw/jvzw2w
sOWUKHEVIDmYzakk6NZTnHFj2ZMHqbhz0KrYfrUjQTbyLtXAy4b998fO1RHRSYYsm7J5XgRkhDTM
nWa+995iMoCbhies2/WlWuOnq4BjyJYpYd3HcODvezTaAIQoFd7F3e/vZT944X9R0ahLefT3zeiS
Rkgt1xFBEs5fVywrTTNIxpcZwHDo+q3f+cdQR+8Uw37G93WVwfJSJBjrU7yNMwmGcLdYcgOXciy1
ra3FuMcXN5DwOkTHVfQYKviAQPYvk+lRNtpjhax1NtJ1XW5rMC/DMNEBXGd0VnDrQ0F46OK6tjl+
PWvCpLOqdmJg3TCK3tSycGFJfN8JdWmpuZEO6iqe9mdnsZkS1qFp9L0WKqYvfDXsf3/8P/RjXACd
5WKbShDot2GOmHeN3860L4u/0zbFxlBzYZsuNRrioc2likn+vhRY4eayq2CzgVjxbFvp0gzJujx/
LC6K0xvBnHdLI1GsDXuZuOhANcuCN1eg1MTEt552v8FZ2fafQvfSujhLGV9GPn//lrNP1odqy0Y6
fhRUa2iUHP+RRKrqy3TIbvKCZzzCYFAjCG0uHabfN7q/L3y2haNqy8JBqH4tLiPJprIX78jf3ZTb
A0uRYv5q4vN+4V1DfDhfO9DggP5YoPhBLgv17yXK3cYx1qofBfo2Jbuqs1eYeXhK7eP5Dr+YIANL
iPCDhEjFcNUeY0gKECfMdN2Hohd16NVK0Pp2O0kYpePxHljX0DCYP7M83rryLcfevRKFNfSWAB87
Az2JGN9r1WeX3KfllSI9LQaHuR8xDe7cupGcuSX+tSKMMN4Qb0n0eIO05TkP4HFp1SESsQ2Krmde
Sw8kUuTwa5rY9iFbSAiPOybkUp18aJAXEQrA/k4e9Xh0e73yBFjpoJDHeh7duGcUJLenMjwo8mGY
xRVTk1XWEvWy8LARJPm5ZygDPt8M4ri/XJN3qlHAQ0OIjzES3ubuFD3pOCSEfWUrAfq7GZStuNfk
yjWL97CCmaamW0Z5W2CjlQbfp0xRjOnDRkFXJGc7Tc3cAfR9SiFAJ28CtNkofO9bYjri3E6D1lXi
Eia/vs4h66Y8CMki7hi/tbJ/g9bT4XgQ6gZRU8JGGfStnMXXoW7iv8WIudTSld+jxUW3oiJAbLAk
kB9FiJwiHINQP6rlhiFMLCZuoU2QhRu77Q/6eCLXwIO0s5VCeL6FuFfJzNUwuIvZzjKNOdcE8hWe
ahnCq4xrtnktJ8YaqaMkHmFcmM1NyzMb22VUV/MTWLqTeCto+SatsCFHDrQoTaXgKla2UfKlDzCI
+BvrPRlze3GoqOQ7VAerFjcUudiqWCY2TCiaQ66efPlXnO2zxSxfPxrwV8TkKKq/wlJZ6UOELz+V
VozcRbpb3H+H5kBInmN2D6ryNs1fZDjBKeGzW3cCRlu5R1mXjxAQmnXfvrb+6CEE5M97tK2iGwZ4
F6q/YgaiufKQDPuZo1how7UeQGWTv8b8FiUKYYsrQSF/GqWfL2NRmd622ktJnFMzzm7XLwwYDLJa
/L1IfkzFxSSpugZsR57XH6u4/pKNOxnbFb0a7AqPUYXfHqJOG71R1p0US0pDDDdZ/mk2T2lzpaXw
MvPaiaxNOj5XuD4XZI+SnjDkkRPkzbHso+2Er1gAEVvnEVLrruUUqrT5FM1fUMBW+XRMROtCcfjt
WDrbSM72r7Sd1bGcxw/N+NXmX+EoXqjPf7DzObvCGYKghwYZPrHyKy/HdV0jnq0gS4s6OmKwT4lh
da1vUch4+PY/QYtfpN03NexppUoR09xJjLy1sll3Q+YzvkTCSZ5hJi2EbCNytVHbTGLiUQzaEv6G
mTUfej91a6FcS50Axz7/1avpB1UxjJxU3gZm55isyMFA/9NL2zIyt1YYXHdjlyCug9wpngqht5Wh
ImAtPQ294rZd6mpMdufyXqKyC+Nub6nKl4Vya9TFx45oPyuC7Deq+PR/LaPbPBCdQB7tBppeyp/l
S6ISsg3CfU9DQSrIKG1aBAWKUnnKMp9dFj9EQ4nPxSSMByfWevho6gdRPoijj0HMuFokw4g+BcxP
RRHJe4dsh9lh2Z8ExcDihGEBiPYwP7YFEXpDvcnQAa2a6FcTQeDPWpeog02RWM8hIaKOYM47Qmxv
Fe631csX2WocfqXjJ5FnLhIyYIK56qDxRm4V605n4BjBorQAn3VyFAYY/8F4SkYg0vBZFTAvKjoY
x2i8UsWrkPUVOQN9Lbq1kBjYaZPd9zxyPdG2jB4RB2svOipxo232cgRw1gS2ARsIYao3GSgOu8xL
28dIqG7UEhEQinqz7LCAtWQ0orzKUmbiio4bJ1kMIe2ZclDtoITqyUrXGreQEneAl2x4EYcyuIXB
Y5NJERGqqkYJxQbnJ3bQ+evJSpxCUT1Ch26NKfKsAAuepRrFbKeid8xNyL0J0JO5pBOv0f1IKYpv
U4MaPRIxSvVTw50LcOxBlELVfkUcpxtILTvsuyy/qeqhm9pdsET1oVBN+08xhDALQoLYuQ4/yoHt
RfI4rR1StNyxonwS0Kv2rxOi34qhzCwjoMTupkGvGhOdRJq0g78hZfKpQXAQsUBESgBxlw2WU04d
Oo6dj5BwzvTXPPEPXTUe28y4DXX/HbrqsQDniaJXo248A0ZHM5o3kKxRJhGi0NzUjX81hMEp0NjX
EBXpzBFJ7Xr3OWeRMSImLKipY0IyCS+xwrtpvq6GYJP52coo3CrRd6MYr4u435B4DEUa4FBGW9tm
Tyx2V+OmyQjZ1YxYQgKx6hIdQcCUdoD5y0ilxEVx0d0XOO8QIoT7rfCQLZS1hUWWqejSj0P4SUTb
LjG/rHTeCXKJ9yP8E0MovDZQEa0h4hFlr8KaR4E7RXZFAO93JN9QnL5US4e/sCQsjhy9kGZDJxse
szBbEzeLdOLOIFtsahmfQhVVjc9YE7woNUonkKZtG/uONk27VDbs3Kru8Hl5zhAYReJnGphOKL1K
wS2HHByXU5zn13rHWpKl67DTT7IQeMSlQZzJ7KphEI0HomSB4uLIujH9eL3sWoGSIQjk5E+11vV7
YyOPxrYogg2mEmuJmqJlL/CxDkxr/Mo6VBnztd7qXg2/hHAzOw/MlQHPvhOQBqgXTorvNfaykZum
iXOOqEjfevoZd4JxzMYP5So/+GvJwV7fXCGGIKEVuxXpbfHsUe7/3yvss8uenR9KQ1CiL48flWtc
FScCbDeKk+2KteD6XnxSoSZiVXax0/5OVzu77FKB/4GSjbg25qFs/iqV34Z+5nbo6GZGF4LMRd/3
JSnj71Z4Yf0BKDAYVQkdOre8MxKIQwKPtnGtDwQKAZFyK/aEt6WTYLbInrJd2HkqzZz2iFQpeE5x
HbvQoX5HIf/+FdLZPCOopkobsPJasA1yq0NPfCldEzijuoIZf2n49UML8+c9/34BfzxgmTS3wjD9
X2l8GGn6AwHhJrGqpfvvvtj61qZyVwx/YQLKuor101njnWH7WWtD8ctUBWJqsZWTs8FLyjspKh1s
NW7bQHOFTkOyHF63CCXQybO+Aly9tW3fMPGAIAt19bZS2rU19Qhh8MHBGg8nTcwTrjCggyvszweZ
HWmAgyROoVOo/LNnD5NrVJMajn/+EBHXgUKgkrwg6o8K0nK5xmlbCD0TRW48l3tLvI1q5bNCHEC2
6UMFz3SgxTBTosx73ZXE0IkK2SFt/ZEgKJD5GzJJsdq8RkbiidSPga6t1eYlmzIP871lE6ZGVuhn
5EcMEpBiCg+TfB0J9ZMpvYtUOOAyN0RFMQtn2ijWXpwch2nfoIuTJv0xiMejbGa3fUEscIjLoGGd
Wk0DLxaJxBpjCjGlL694MCZ2F9aujPp9h8510j+IRVw1be+GuoXDYF//QpdwobL86fv5472eM4vy
rM8rjPY/yD1u6WkyBeO9bTJ+/Pvz+Q6r/P35/CYX/PGZTjGZRk2EjmNZFZpqx874JN7htbCa7uGe
5Q+XmnvQmh92gz/v7AzMqCMsHHUV23N1WCiA0NKbIsLVfE4XWly10RqGxUNL8VF6pbiY7cuNU2tf
C4gl8tDjCJ0VadYiik9SoNZaF8IC86Vjh3FAElDM0nlnCZLBZvSqToa78J5bo2eOqt2PlV3DTIQi
amdYGhm1MyLWwXzjNA44eWgvi3pqKJ6V4tgw1DEsD5uMNbxMsDVZ2wjWfKVk4xerivAZYdOjsVE6
pnYJ5JwKfcqsY9lH4hQuHuViW4EAeu5zcs9N4cEXX1ofWwoh34xZ7LCcMZwoojWRvy9Vld/lSfI8
9ohM/OhDy7tTZWg3uj/cZDBJDTn0ZOya0HbeRaKB82RG8Kbk6mQAFDVGyUUSOm1KYF9Hyi+OEiZ/
FPTti4/oeUUaIIBJ4qjkApT+rsazoYJuoakzo4LZCdu1kL2KfbCbp0MdvflLCG1UKeCGhkcQ5kEe
C1dXY9vqFi8igTVv7XyYh9ag24UI1xXl1VCwcigrCJLvhwC7Z/1YI1qYkV6k/Y2yFdLCYxK0kvIj
2QWBnjyRrGZjaNRVn1N6Hcn3+HWMMrRd+XHhD4fxQ1Ec69bcqBS3Rabt5xkbimovWI9jkW2G/nM2
SeHUZbp6ZA1ALlV2bU4UgekupcdfFMpk4iwa201R1q/kGFxZGsho3W26ESq4TGReJpyqxZ0AW53O
1qW91g2rgCJzRLdSXot8IgNcXLLfVwks3wkWGjTEUpMOKn4VUbo1ggeT/l3RaNQB/uOHUsvWk3CX
S/hEyjJOYLBNR3qv+GsYDDY8ed/oGaqdrRbdjOEpg3pf3MZIaGHMriMLBXpJOg2eoupwqNH0N+O9
NKMxz49DX3rEkvzGhmuL8BQzPAXSS0niQlAeO+UlwQQkCb78/KkacGbvU5wrMMRSkZzgV8w29jzL
2DiWgZMrn3heuWaAJCR9znBBb0V1LXcioL8FpTVhI4cnrfrz9TzOm77A/FKOXyMovLrSOPP4Hk7q
Om3rJdAZw5AewuvrqDzoyWtQgogl3WY2HxJyUfCJdxQ6s7zA+gIgQqj2ErLz3E9vxrG/L0OcLlQG
DWr5kWozRpGCbeQMpQzCAYMRJ1OMZn0XY/71PDFGfYrMJ0Jo1wkmrgrhaMb4qsL/9HtQPy0nqkoG
pxlWZMaDvyHz8NeJ9kX96ULysSeWTPQRCteDtOnMhxZxH+x5Y/yUQZo0idOEo1PndcytbJcdhq5N
yjkmzAhCJyt8ydL2StNTu4YvHkoI10oa64roO8RMMvYJAxuLIaDW7XcjZKUQIjNfiqsl9UHt2vuW
0Ohw2sEXZRvbC0iMJ/lL1QCvpad4Uu8sPOlott0qHRyphyGDxqfsW9fk/1KGp6GPN01H99zeG8yL
i+ZpoG22OoG+7diLJN1ij2FM7y2+BSOp7COzKO1+Uq67vLRjjH0z/1EMHkfhOiFO2QfHrKyYk7hx
cMLF5BceUEW7Rxbmq1zjTsvQDkPC/2HvPJYjx9I0+y69Rxq0MJvZuANwRadmBMkNzBkMQmuNp5+D
iKwuEmSFdy7bbBbVVW1VyesALi5+9Z0PAVy0rnT2oX+YhFt0AKsxf44xxlPEwg5bBqKRuQUFDA7t
aQwQdgFiLM0Zhct90g6lWR5yz5Pdwhd+MmtxGEAGYUrvavVLIEzIBMHgFJlTAyePefgBmkogNBdK
tLcYOauQowHT25aU9KTB2vV+5YYUR/IE2pMGeI8OgBg0LuZiqwoIgl5CDdIABhyrOqIeODpFpN1k
Q/jYdXz/k/QKh9B9jteJHFI37gCI8+mRobSL+YTHR7IpW0TvzNXHmnoUSJxG4abQGAARhidLbq47
7djKx3y8o/uXeR2OI4BheFVKI7VzUpheTRyPV9vD12uIvyeUv7xcdhF19UzazdCViBQpjJWbWDFv
1Q7+W1Hz4hQC8lJ/40/MFJjXRhoTewTXU8XwjVASPd6K0W2okU0OaFw5jaqs3GYqYzkZyDhdOuox
hKjC2xjDTdmYZFnVbpL7TaoohyIO1n4k7PQhspX2pRryQzJCfFVPE35rqpdvhVx3h+pyriBaoNUM
GMwGlLSMnZRWJtB3vlOozJpQORoIf6FI+UWHWOGiGE5xexQyDVkvKDgzdhFG2omyScJdFcLoQxk8
UhMP+H7IiDlw2px8hQcOKt56sSS3ph7blAfMZ8FnwCpsoeg1aJWZvo+yO41CvgjFTyh/FMWtrqAT
mn54vDF1BHB6El/84DIPrpLqEmoVFqyoDgEkGD96v3TlcJdyA0f/eurzXWvlc8bJ+P2gYaahrmoD
pSmNAfxpdnlTPxcalMkg+y6WHL01P3lSsafHaaicBEAuFTNyHUlSTSSCBFkLHoKov4mNyRGyh1Kf
1v7g7cRCWsXxjXGBjHRcJZuYzehLhu2r8b7Hr9TKlZ2BaCXIRyILKnbhmG6b3Nj6tepafQpP6C7x
IhiRwZUEf5Dz5RgyVtAIwV0YH8PR29Zyehl5w9b3latciHZdYx2N0v89ufP/vaH/SyO9/oPvG95x
1emtCsv25wfvN/6p395vsvEXM+ka49oIrwzDUCgo9z/r5v/+Fx5u9BUIBmX8H5nNNwno/+X8Jv2F
pAchGo1RzVCZ+v5v5zf5LyCr2K6IEn+MhhcTJP8yvbv+3UzGL+8/OtSoxsfetiGbzAbIBpR+TWRY
n7/8Ma038fobphrttmUBTFZ7M+8Ycp6MWAJQJLBd06Li0BOVtAUmA1og3vAKTjln3tRViMc7zJl3
hQmfc4/9bRLsmkEGNeYpGslTVODoeCgiPx5vB0WqPNsYZbyG8S6MzVfQ7on1Eg6zQCrJzTrYI2NC
0NuiczJ2Y0Xz20mUtJ+VnEIzXjWpHlAf9xrUyLoRd8Y+Hqr6TWwE3TUllR7LgJ+wbWqRSd1SK7vw
TRpCYTjGpdkVr8DnPW+jF1VhXlPWjQyyhkxP6zuzi0PJoZiHmKicuDw3SbC42o5SqxaXUVuX1lWJ
bgDQiIzVr3AqUIDqbu/nRg+f0WiIuvRIaulQ1ZjtAuMO4S01sRZ2ACQ7YNuNXCvRrd7rJMXrsMsz
5Tqe+jA4JjhF0eixhAr5TEShU13nrWwUP6QGcdprnlaBuI+DRiPvJavFKS0d64AydSk1dKomKfeP
oxLhxSJU0P4PuOmE461fjClYgLJXyZxpjhsP9AK6+piKXiaiDEBL8HOKKil8HD0RA+bOxOt3pZcC
Ebrcl1oO7S+fSNlhMuJ7o2B343ZWGNXbPofpconLbG3dN1mKW1btaSZ00zCDIjB1RVvtfEXAiEvn
tvTrqW3abNMolRLxa6tCecYPZDD3A4RWBsFHCwrnYLZeePQyfFp25hiIzMYIAFdxCVDVjN7SUIo5
rsz8X7hL/jAepI7pBbs3pUjaK8mkpxyUuE3YQ9wJsLDUqrTsVo3MwG0ry+h2vE4J9J0O8zSXj0Vv
3pZJa4JcAmeywjuPX2KFoyLv0flDnw8bBZFbnyio/zEsqbtV4Elh7xRhizt5gIJnPGCNTL3ckmqA
XmKXS0fMrrXiPjQ9NTioBaxxPSxZ1B8pJxO8zg0ehGfNDzELAhlRn0Y3UgZ93m1NXUR7Zk5SDQuI
cAV6raiUA/ItASFb3yOTgmQpE0JOVUx2OEbK0LtTMUI0kbPS+yELLS4LlK6Rxwq1hFYqbCnBj2kq
E3RVKQARBtySl46OyiM8YwXpuiny6Z5yK/f3OJ0/ypPYAf6LG36bOGTCMx5pJayUCaFSqUEoywg1
TAyzAAw0CvE56NXUNzpx04omXLumFvwMZfPg3QSGbtXX2mRkr6GJ4hpzvj67DBSU6/bUq+Aao1gt
f6KjNp9RzgT5ZR/kouF0Rh0YNkw7I7yJGqVuv0d4c8OTVI0eYb4I6p2WRtUMkcNfEfwfXdgaRNBI
tXIhG/zXtigL00ERqtO5Cq0CF0aTJPc4VxLbq1YztHbvN8GAAMrAOHxtGfwXW45fjww/VdTITdnc
Cfkh1uwrpYjqJ7PuBmMNFzP57gvdVVTGCTBHzRi4rzlAZQmoYnzBQJ8CRh59R7WrtDGgWF5YtDB8
XKmFFUVyQE3sg0hYV2gzCc8VP/M23oDt1D3sK8iXZgTRDV0asMqrkPO2cfq0r7ojCoaOFpSUzDGA
XKg97MqM4VhflfryUOWxAKcwqHL4JkDweXfDGeomekYruXHLOAPZXeYPGwaHs4pRVQ/kFOiNwvvu
BdxvzowkMnaVp8oYRUwYw2/aOMZHKAU3MK6TIhS8A3QWT9t6QRElu7Qoolst0qr82tKaZjgGacsE
2KqPMY7YMG6TWqSlIQbeDwBsTBLEWRl2jag/JficLAgsGLqaEtbC6uBdTy0S323Sl3wXeqkqBEcr
a8N4HoUEv8iEMae1MAY0cWopxxdL172kK2Ce1q2xKZGhtweh19XwIuJlqkHfKIVxT+Gilt1OkJKj
0IpWbzOnYymbDEGm/tLwAExk88KoXZnSVFfAhFRLvUmlrIxfRg0nk9c6ZaM1l2ltRS0zbELEaY61
Ue5Nt5Uh9uk3XZLTWrZ9QZTuVYLNLQ6g2eiaQRFCnpQ5Z2/AgjfNocFsxXf6dhAyRyi1SQbik2vi
q+z7Gv1btLrjVcmDnPZ4RcXFthhqP3jQsQdCrmZ6teFvtBp3AheK9DARVXdp9NSVcurtW6XvBbrE
UYcIlfMdO8G8FPWc5o0Af63J4uDU1pw0e+R/+rDKJrHQ4RyMMTmNlKTQ3vS8eptGYww2gOSUfJP6
U298hyoUpa6XzbUtoQ276kK2GvpsfYkbyp0md5O6HfIiSe9TohblIu8a8sK5tp9QIjFHhuKbCrOY
qPRM80mINMl3GSSBlKVUIwzkJsfoouWpNley1be8TcxjP2lekUFXLStlgpUqDhw4TZxMyUWbJwJz
hbFS+MxwCH5+r1qDHB30XMM6sil1cKec0FJ28iVQm/0WvKBoHSEce0woyBQJcPkQC9A3SSqpdA+6
KFRss6rhmeV0uRgRYsqbXMgIGTL2MYO/GAcx9pgOT2cpVFdFZGmmSNMsSDSS2zzQ/XDT8p17pVFF
Rs7EVyA40hhhTd2ULYDgMfWuLAbGKeEEoXBvjXpQurmZDonrK6PsYdyljKhOyzxu3bb1tRujjn3F
MUxeOxCfedit8UyIAYvJVppc6iWbA51t51XlpWWh5L8etDySnhlqmdpNGua+sWqm7JeqqiyK8UX1
YmEgDWZqMnIjyqcWMJ0hTq9wsC8jF9TVkLzmwtQw1JGVmF/JWQts1wyNKL1RrVhAapy2nqHYRQQH
71I0khCCjupLcfddqSryUqmehNIN4lgoHmTmAbJdkgRkH7IEA+Ypb8T0ru5Kb9iXchaOaMGz6c0g
CBtus9EX5OfA0hlGKo2c8lRmlqbFqy/mLYJ2VU0pqKkIm59FT+EzApN76Md7P4GD+MR1lfoWY6mp
d2BoB8NBEPK8gVkbGZ3PYYuYB6X4lE/SuFGsUCPTGoRhKB4mXUokeqkxNCqLiAqS1lhp4lGmN492
PNPhPne9BitG1keRaqLHn4BNGUcGXcsY2Vfxu2D/j5Km/2022LJG/vKf86HLUxq+hB9SoV//xN+5
kPYXlRhD4cSl0yUZFmnN37mQ9JehSqKBn7WoMrGs/DsXEiT9L4sWq4zCVhSZr5zbA3XeNsH//S9B
NvnvLBXvy/nfTNji/yQbgl70odOgMboJt4KpVJV5VCTTCmnc+yZnEQ9pJ/tgtaqB7yYgcDA3wjH1
UwioMVU7C8tfBMVuThAQH5uxasRD0AwKJbmYgx7wZWKKO88r4tQdWgD8ByWltHho81QSceHrqA/W
zV1WBymb0UihWYl3VqArgWRu8ZnKPWK6wITIv+dzIbBSAZgAf1gq2sJ0kno0wC7ZfRFscU1qIkdS
RtjrEmTWl8DwS7IO2WLygHEgkI41LtmTo3m5gMWK3hfJ0QqM1NoYCj1zl4A9m34E2ZC9dl4DALeC
DBvdhJIg33miDNLb6/G3Z+CIgNqxylzB69fQiFIhLiZE3mmqVw6BbXqhMlEIKi8PLMVOhqQMd0Yk
mMwUY0SmYnjaQpbb6FrqYYEdjqhOTasxg5VWFpmyy81ee6ULQ4igKqE0oxjHvjsUkuiD/hFUecZD
E45xho7yo97LxlNpmVkbreRsLGs3LI3qNagDtXESWm/qt4q6PSQOP4v4zwGDC45cqWXHlGfeDMm2
8MNWBC3JjhqLGgGNCk9Vz/FrQpAegyXJsfa0fGuf0/De6JESP3qi4I0w6cRKuW/HlMKL2BtluvUq
xKCX/ENt91DXk5VsU2M0Z2c/ibbm4Cd98DbWnVk6kyUAaouA4apuLoRg5URlGAyGOizJH3+UmdFM
tO0nnMRPAyeScFc2raj+UCJLAXpk7LKueYHEmaOn8/xgwqszaUfDaDBD8DIzjx09VIhq5teu3ppF
E3d2qcl8SH2xou6ae2Jo0cPpcCa4Eaweb4uwSOEaduUkZpu6rdpon3q0RSZLrsptZ+p9AKphzHQL
X4tR0P1tycFPxzUL/OSe09/n89AOfjz7gmU0O3tK7LYalhlGKURi3s8Gnl77TZYwOGNyRovgsk8B
BjEF0Qj07amzauhFdaFI4j2XJEy7tpMhI6+iKhLCi6SOs+o0MlQdo6QNg0L6adTE0bTvhlq9M8vE
am4CMe3lWzxcRskRlKQGKhX0eY87W1oAhGKckBJ961pWJuDQV1hKxqhTZYQajPmuZPB8khLTZLqQ
F7CDuUeeOiCW0CtzP0nShPmZ1U3ReG+Mk6XyYntV/5jppopZFFM0pWbrdZhR2ceBwBsvx0mpszvi
olC8MBWmwQ9V6+OqkglGXDJwnINIIWiBNG8UGVBwAgj0gpkI/D0f/cbfJ0jgjFs10Gr62YZYmsHN
UDQAGsSKcaStODH9fNAnEc/xMc6p5NeKwd/DXYPKwrPse5q4HfxR9ahESnPW5KsCrMY01wP4OUHQ
h/Fe8+QeGKSsV3W57vSxH/ZDPATGXkt0PztQ/9HxAdcFj4hbUM36kDJRajxhKNzAcKhHT7plsiuJ
XEkqUzzUBQ5GpxgAQODTMpj9gRQRRnBYSnHhCmojTXtt4OD9ycHWk7yQr7fmhjxgYjxNCNCQT2Ij
mfdT1APvqi2LtC4SgcFulQHk8ToroM/+9OKa1npHOu1dkKyJQQgABD0eZrcEjHYFco7Zry4Y0dF5
UdQC0s6MAdpHJkwMNcidwr62Tc+k4GMjA4RdQzziPw7jAIEsjdO6vE4LM0+PYlCZXGiaiBO+AKYC
CiXROgNEPyHA0TJoOKw1yRRI6Bm7nMvOAhy0gm+aBeS5hQ1Z1R0zxwBFut4ZmsynmTs1obyT67qR
n1PShd6pkglr5imop/qQ6PHEnB4J/RBesRH84cLjf4v/exznjxrY62bPiFcWPFj10P7MhcIzHV63
+sXAicC/EMYkn4tIihG3V3UstMFDb3Rmui24ayU26LoFVW8aE6ZLIMo0jWv24PiA1+Nsd06k+rFZ
zyfURAwEo0JmbEc1SfY/fkLz1EyUliB2Ne6z697p9/qeegM2QbsfyPTL9fhD2MgrZnxhj+7exRp/
Vzc/WJzOxcp/K2j+XnvWV1E1NQ2aTR/XzoYoQxdHVA/2w0mekOA7/q7eSQ/CWbbKQqr+ay1JI1ih
hMuNVZeiIGFUJj5QM6LZhsG9dqEWUX5B5SC6Gfjd8fDPVEifF1xMJgdZLKSZx4LRrtnNBunKBunY
edH4Fzdx9smeHVVn/eBSHafVZjeSyv9eJ98HGKVRbnJg0p5He8zx1OKBfVhrngN7N0wip2KYmaIF
gvbC3DODz1iGbTnNi+ZYm8QZD7689t1z/Iv5Rv1p0cU4iVFmRVjJLKpY5YVgUsthCP3MTpz/xp/W
WDysJvfgvhqsMe9Ec09b5yY+Flvcdtft1bjNv/95vY+zP3/vDZVtr1pE1bjBf7yPXt2n9RASUunD
VVxsytjg8/qiD9/+vMxCOfn3OpBKTJ2ehqksLfUiM8PuN2AkorLF/YyhyWzmfw76rnZbO71O3eKo
/W4t/ccWhfzV46JtgrO9NssMl4AUVKgBbqwc0nhJuD4Q1+fiYriw3PqB+Vjjkjn3PSrujbSGI3pX
32NYY0cP1eYfTgP+vvZ3v2NJTUFDq+R6xe+AzM7yw2FGGamPcEPX6D3WZ+70xwnIebVZVimREymY
JopzqvT+zUgmX5LYqZBNXcmVncgF7UNFgNNltkyELnZmvc93+eN687H+7k0UB3zM5Xk9YWtuJEji
+EQdp1v9bgYMjAhipb/T3//4YL/YTB+XXGzazMPSJKhYcmZhZTtmWaHtqLvirbeZ19oOm8A5N2O5
IGL9vq2keCKyWFnFTHBxW61IZvJARcs1oBhFjUX8Ys+LA7fbGLfyTroh83KSLRhYTT70388K8z6f
eOjj5i8GCCed8eFFv03JSpOvJqlG5zLjAlIlAFCa2dgRuczsOOYlk3WBsDq77lf76f26i5O2Rgic
hDHrBheTW1xLW9NWbcpm62od2mdX+5RHs3uRkJiiiRZSpob6cTdVXe9VdD4x4YNp1DBB5TLtuRt3
8stZFNXno+/DUtr8U95t3CQeW5WpO3+VXFgglFSMflYT72ayim6F4yz2HI7/AzzG5wP+47KL55gk
FbXXimVnHBdOYRvpe7ct7XxX7HF2O56T9S/GLn9vXI2JaGYWJJ0h0cXGnboxp6mgMwO5QZ23LnCd
WgvQVWZMQcRUz9O5cGMx8P17RRCokkFAZTIvtbjCss2toYhpTVHLC9PYwWkcR5IQ1Q8jg1hmMZul
KhuSUXc4d+Z/9Uz5wjCkrP0+Aj8+U0tODaNmQmlVDiZyx8TNUCxm7S5QevvMuffV+/h+qcWHOsbf
I7RilmpsfVMAM6tx3o2ZLKfXsusvov15ofBXz1LFCJfOOyeQCavu4+VNoRclgI3pm0AcKi/nbygT
Pmt/N4eOwtO5eOerg5b1kAKRrVB++/V73r0iRV9T/RmBQqLBsX8ZN/zU7dIWNpCcbcvenrOsX1hF
/No6qgJAlyskHfgkmMcnKaXSgSArnPSN4QsbL2h/GgomhV35SLYzrJsUk6uUOb5AaDHoU0vSwgID
7fyUxt1rajJM5KO2SsfsDAPmi7gdvsS737Z44H3cjFCmuBnqkdozqC5vU7i+gx60tK1n6wZY0c05
m44vNpmqcBsYteBdwqbj4wOvqri2Op8BZqTwq3QU14Ghor7qzwUNn3MvXdXx5tCQfxufWVZpJWRj
UPvzx0VxJaxPClfPXnCJi+z4YbhFe7cthfu6d1N9I3cuXfIzYcRXF/r+ByyiCKUtukBP+QEEy05i
3dNEQ8I0un9+aT/HKoYqGkzMKGAt+JQuvi5Y/KaiBgZYHJ8i8zHVjn/+8wthz7x9P/z9JccqiFNV
60r1rXPNDZadt6hrjsKaCmYLyo0wzDZ2/tW5W/f52c0VcFJKlic0WIbw4dhZmdzJbxhWasg/zGY2
47uSzefMexOB/Z+5xs9Pal7O5OahXZKYM/q4JYdgyivBUt4Uil9Z5e2HQbgwpNIGLo/VgXCnJI6K
+KqIdvr8rugEhh1ulRZNbyk/8zy/vOGSJIEtoMJPBjN/bN8dUJCJLfxa5LdBfuso1Ja5eOdhKxeH
wWWC+iTuypWYY+KbgM2XZdtjsC4HZwMgfiPMqOX2TDr1xQHG3SEFhvmBSMZcRt9jYWUYNUhv2aN6
498SU9i/PrfB9/oRz9W9t6rW4ovwSi38zGOZP+Mf80ZDk+GXMvnFysqygtEGHrVTTXqj3A+MmejF
YARTfMqpjAkWtnLRoYqO43Bpto8dNWwt/ZkXu1HB5/WgCfqZX/PFHvnwYxZvc4rWpa0C+S1Mvnux
sS61ajV05162L15mFkEfLMp88XmrPz57RRQHmqPS20x49w/qz3hPzdWZIbHta+RUD8buz7f4q4ui
mQQYRzaoUy3rNkYU0fENq7cguq20ozqjG/4ZA+PX+aHLQNc5hKHCitoiVhvrNg2GPnzr19lO/oaQ
2NMZ4LV7RrhWc7I6YURuOho1vK18rvz2OXQyWHv+1Oua/PlVKsC9YFsWsLa5SQCF4SiiucGa5vSL
4cQXQe0O3+i0FJuzMf8XD/LDyosPK1NQtLGH4G3Gn0w25hPyOtxjd7BhVHhY5VeCfS5J/upaNUNi
UIfiLsSVRYRKizoS/Mr6OQkozEXBjnHzniw8vWhZ/HnTzF+UxWtpaaZkmkB+gQgv85khK7C3Kyxm
jJqtFOCr3j/41F3FvU4UN8hPiKHPHNBfZKrG+yWXeU2HA1oQJNar/KytvI3llptqC8U7RmGKNMct
77NLellr35aP5+/sp5fEkglY4BCpCFtNNtLHl9LCzw4Fk/Ui+5iVq1tquhiHTGeOF+nTJ48AGJIi
L4qMAlkVF89PCVV5StX4NPzQN6IDIiqnSswcjKPfaZwAMozR6jm+QvTknzvgP1/gx6XljxdI01Ii
6oxPMFtmzCjQtytAJIGNfYA92pykA3f13Cd+ISjlYFhc8OI7h+IylZisO+HU7coPNO9op60N7Nq6
gQd57vWQPu3axXKLN7KJDSUoDZyaHcRNzN9PGHbeTvcYmIlHJPNr1Qa9gHHBdIpG23s5XyQ/9wMW
ZzsD/fAI6viUiNU3tFjXIj+ik7dZqe8MrIIaDdcnr3n887v66RxaXPUysqlrS9Kl+CTLN+14zyzy
uW376Ru9WGBxvDeKPvhQ8k+di5fOPfJk9FT0tZQDerpV44iIAlcW3CP20/O5XO5zNZTF508lMEbe
mE/tlb5hLgBSMluos4eL7FWC5rer9yNl5jlMye6AHTRbbdPutJ9yvDbNVfmq4lHmnqsPfD6gPv4S
Y1F4CeD66HobnaKdv9Udo7ipiVhvLTc9Joe4vGFrzaBZBns2KMbX/4MSzFfv8LtbYSyODxPiRz7l
8/b2Nhh8eN9qipbSrbSvLk11jUVefuddnqN8nVt0cXAEeesrZRSfolhw6MfgAv+zTupzx9OnL9vi
3i4OisRs5MawopO26h3/ID6MP8ujtUboCdY2oQac2+NWbd2z8edX7877W7o4MTo23a8T2UDDHeJ5
VzMM8ee383Novbi0xZkwBqMlDkl8mlp8RGzM4n3BiaBLY+B0n9/EKjESTAt0pmjDt+PhXJhy7vkt
TodQYj5YbuKTVIPFQPxXQMCU4WD9+SrPvhyLM4IhiKSNh+gEXMW4GykQ1jczuwC/Pddy0geMCd1y
V1ya2+TGupZv/7z653xqcY8XgTvj9kKspPFpbj6N32BwoXQcMKQu9/EN04u26lbFC0FZfHeWTjHv
/w+R0mLpZeSQmwwXhfFJu5r5yC3ox51qp7to2zNxchYYfuZpLjP1yhqjXgziU+GLW03K1iMeL7V5
zoXq3CqLg0Zsag2CG2cuOkLfuBy61Am6pz8/s68+Ku/ePHO+r+9S4CFvaw2A9slEe6cqcNR8Rjwk
3LhzyoTWuf155j03F+dLmgronHkJNW9CFYxYtZbOxK/n7tniJBGjRp8SzInC/FXqcfz9PiTn0qz5
R/5hqy1R3INgpqHCh750uBBX2mIEvzLvzBV2hevzscyXF0T30dSp32mf3UzaOh37IjpNRXQUUcuI
+UXWyA9/3gVfRcRzfkHpgRlJWV3sNKEvJn/yw5M4DmszZGg6D/dyGD3pinABdvzILJfz5xW/3AnM
PGLUQnXyE2mFJMAfQj6icimvY3xwDeXuzwvIXz6meUriF/32U+fClHJURMQJOmpLLB+F63ByEJsi
p1oF1qaQobtkLvYPNtRAAAhVc9EIjhJ/N4pXZZ3a55ObLy/53Q9anI4FQwdTYkQnKlLrXqlXmNv+
+ZK/jPOVdyssDkEDiKSBkoLIRHLBH2UuDEx8IMSLgGGis2ieL4+Of6+2PATNqjNjpJ2ntIYY2KoM
NuJO2sPKCkiL89OZa/vycTLMxBAvYwCf2kJ1HpdwNEK+LQqB56lel2tU63gsb4Zvuhvtz0W8Xz6t
d+stDsZQK5ORuVA4kbqNcx/ibvPMQfLlm/1uhfmK3x29YuALjGSGp0QV90p22TLnqiHH/fN9+/oy
GDDmNwI1WlYQRtHS48gLTlV5nxjPYfjy5z//9TX8959fVgv0SaihnQWnkvDQgx6SA7nAquTMRZxb
ZXE8ZWkWiUyZnOoocwv5VhA1Z6jObbAvt7Py70tZPnChtLSJSwl202P5rdRX0kXM8Axwkl3nDHjX
YXy8gpzhnPNX+CroVjWDqpk496yWRY9G8XSlTUM6UJru1LrhKk2QQlUEHxwoGHD+0yc219/xHZFo
ZDApt7yXhVrpo94+h4bI5/ehHKxVZJ6ZnfkiEKR/Ks1D9UTuGgWlj1vbnyRrQgX4XDstPF7JHh1U
lTgaRd86R3aJugERB79Pv38kaziGP6q8zt+a/zP/Yz/yYkRlEjS/lMn//v/+t4kf5rfqP2sfcF7M
q5/1Bxk4/8Bv6YOq/sX0EhZssoLcTKHe/S/pg6qg6DZBbePSNj+rWd7wtwxckKS/FJp5c1eEeOBX
zPEv5YMkox5HTQHq2NJ/PeR/onxYdkV1fhB/SWUsxgAdLP/K2t6dgSZlEqlXYFmqG3MvrAo3X2PW
Bl7Jpg4PFj9EOHvmMFl+Jf9ekxkRTM1w0V7Gb7gkQxMsWbN2mgud4gW11RssGbfVBnXpmUOeDtrH
cPH3cuhI8GaS6LApixcutCTRiieWq6o9k/FUijOHYeMLjSEOc4TkGTPQnxT7GIwLAqObDt2cknY3
eCtZ+KH3ihN26l6aLJuRxgs9v4QTmRoaLs3YCSoUKWWrQngxAdzeRtZz0DyWQrltk31WBTtVhoav
KFhDPdTluE8DaCS18AII9poRXafsfCdXD1b72ljPWp+tW87xQb7yrMguG+kRUcq2G+TdGMvHFuhp
MLU36GqPpWe41RQLqwjmcdRhBN1LTm0ID1WinKJKvqvS3gmsowAhnjOMf71FAWoALV0zkO9AVrPH
/r4a29uqTe3JKzeIyGHCS7ZVXdH8QbBY4Z4nMot+XYfeaoDSLGrxtRkj7TaGVY+ZXizpK63Q17Wl
XwYhsuIEbKpvxAxPhwhi6hujssArmXbeW8chf8pFk2GdcJzhtas0ya4CSd4EhUlvqXKkCsm85e0n
LC2RXmLX+jih98hKx+9PEZgY6LGYzOn1hRLfNMVbKAVAzPsKFqk2cOXtQVECpzEYiRnq7iYWArs0
zBdJVV0tLpwchKB6i5YfkTcMOtQRJdMXMaSsoT108H+yoXTjEF+xiO0oGdsM3KHu36dwJhH9Oc3Y
4aeJxjXfV5TGaROisute0I3BlU4RO1eW7qD9/TZ4wq3q5wVEpOhGjpt07afDWlCTbylhPV8Y1C9p
+mb11cZsEwmN2+hWKlwCGJttY4UXiO0dCeXpGNb3fQa8qEWV71fbbFC3cThsYj94E9VwjdK8UK89
3bhgH60lv7/pvWabjfL9NFqOFKWbYnjx5ZLYWtiq3NHAgCkyMThUlVd5LjJikx4Ho/3O1l83ZLbJ
sK3T11Qw1k0IXbEYbqbqhP5lBSULmWFwayWxgtrcd1Jf3wnKo25C+AkvOiilSfuiyGwtvM/H6GmM
UHkMWJCHowRD2PZQ+aG/XOmQsOPoCRdZO2H4BtPXCd9174TG4zlVs12jjd+7/jTKHSJNr9lVbfnW
meYmbpWthmEtrjeQXMTU3PKW7PTc20RszV6VAC8Jz2lS20JabRrsdcD48JOtnV6MthLoK8HS7TAY
79WA3WYJTGx7XG+Lw45yZ6E91axxOwT1zhfpPogtbC+c2eNuawn+BrASOn7PThXLGYUNPEDbYKqe
zWMXAsBdcnVcPmzLaLYiDlQTmfVkdDjO0taEgVSCCVMFjD+oe/nCayKFK9l/JZxyOlNwKjOx1TK+
9fhf5gnvV5HAsJ++5WJ20wGkE/vvQxbeep6xC6R8HUE1jtI4h3CMLLNCV4zfeEvYJ6D8mOrYUcf2
TpG7LXk+R84PVX8YqpzcC8jDRCugHRDiwhOQ2pWoNysKmlyysjZE0HloMKvszfOfYRGsfV1ZdZm1
GfARMJnnQWk1lY0bqsqRN2Qty2ngRHrnBrmyDaLsSTKnGzRZKZNhkhPXiasWuouErnOmBtvbQPUv
vS58rlTwTnl8W2e1awrJUYmwJhakx3CUr0D7aczIMHRQDCagX1G9NFSTnh5FENmPnADAggxfCw4h
aAo/uG960elmzhrMUCfwmvUQ+I5KxSuKZApQ4fOU4TYvhWtNyGuUCNPa0kbYk7gb00qrrcekG74L
gnnqpmBtUIpsq2lbDf1NkNc/uni4BTm/l6vpgVG3E2BMF0X1NynJj6AI7CnuWLgaaAKUCg4HveX0
Rb7Kwh/xED6XPidYZ8KJqI4FMp3/x955ZMmtZNl2KrWqj1zQousAXIdWZHSwIoJBaC3MgBnlOHJi
f4OZVf8xyGJk9av33iLp7pBm995zzh5cvni0/ZaNeg6JwLmtEhx4lG1Ajy15SPQnA1+bgcJCJGa4
JoIz7d0K6e3buCDLJyUzOXoiX2M3kDcnFq780pDFjSrZzo0CZrx5Icu6ZQ0CdqjFu3SU/I8+kdXL
cE16X416uexLc9MmQOCW6WbWU54yjaWoyl6EmpH8VEiL/IQ8pGewWeL3Iu+JVHn+y9bo+p9dmp+s
Gh9GQ6zGmCfQ72DrXFfmjzPyxhYiSzqWDu0uulkIsI2+V1cEefgVr9XvEXJyNeBiP8cg3/3hk2ab
9qGQ+eXbP7QAAAWk5OEv9gZbcz9vmoMZyn3xNL5NoXaUobn/N7wOHyrAH9/JvMale0Tt/IuvAtdW
Pkpd2AhVlbfEp14+Adz0DQQB7vbf6XN83P2v30iqBfZ/z1obVx/PcdS4TZaPlsV7zTzPhIlomBqt
MoxK4gvItRztb0UeY7aCo/zNmx+VJQ666Znby28S9fDnK/7r9suyEdVYtqsaSI4+6jwGnjJhDyrD
bCI1NNzxVfqi8R4mpmRDlkqQL95nG8zfnHGb54PdHltn7rUPhT2MWtNoR7ySax8cWJ9f/FDtv7Vn
d5tuo9vPZkOffd/653/ZRPeEJpG+xfe5k7HxXHzzV38+hz9K0L+0PNcr+tMRfajnOgrw0e75huRA
kpFf3Xkb6828GAJjKw/x0QxIFDgfyl3xNL0y3T24+2qHd9SXl/ZTfvdpa2YNw/prC/Zfv8ejsCG3
e9Vu/XzE7NJoWE6zRVj/W72UoZd9wZxCn++9aIawbZZQEN5bepafj8820ys37jHDOZeDN28qvLq1
Zmzr5s2G2zppZB9JgvPM7xWpbI315QezJLbDpWJDmT0O4whAxAjmuPax6+5haZ/dqT/Z5pOJp9iI
rvVIITRoZqkatiBefI0YHAWmRmwiiXQYDuoqafPEtI3oYfL4qvRSiBm0e9i1rrbpmqZ7rZOgXd03
6ouh3CX5BfEUs3m7GK+0Mf2o/2o3D4RvIFd9rr3+Sc606I3BN3A5Z60MHUf3Myc+Z80TaTj4EZ9m
zJZIOY7kKt3peFDriTWh0oN2ARNYXTe6hknyS9kxlDfGgLSBjXS+e+nVMN+pCmF4RBFNa9gtb3cV
KCEFU2hqFAZHk19BNUmaO4vqnF/kUxKy9LKgVr6r2fduNG9BAIWD9SjTg6kgpzCh4OiXCZtVR0dv
pWZBjFEysrSL3gOO430dCQQ1LOIvCqQXVvrFGuS4N+30wJZ0k6Ypi1Tx2Cdyv276jLQ/EV+CURf0
iCG21vjd7h+qIQ1nEuY2XtTu50b6Tlc92/zTeCkOGQn0rVacBw01aokxYNGPJAOdhpyKo/ymldwt
jmDvP8bLeWarks0E2j2wzbmquupiMsrNQmhIX8zb3iaHGWuaHW8Wsh+NqvNN6jOH/afmKDtv0gMT
3hpnnAZ6kJf1ESZMUXgbPSfDmp2bNiLnjFYWBZMxaNmx9U1t9jXIHCfFcDwXt8L2ThF5QwRZESYK
oa39OiGCbIVGmBSphXB6arR55qNV87vImtHibON1ajDMFNDQgwyZhmaH30Kzdpaa3/ckGjpJRxz2
c03GRp7h58m+9K14tzXaMlMZREtJQQijdSF7ZurhppQ8M97GpYCbem/fTVZYe62Pj5ow3mHXEQSo
F8M57d5tHP+UVQCA2kc3ItLU7bezuM2SCVgNeRYKz4L9OHiPbvN14BGKiu+CjPx4aWE/XEdG8eNf
LyiTyygOLIdSNPdHR/kSLd1VbYeN+jBUdSgr7pz2uFiwbthp6iQnisi5LVMicMd3L75olWpjVPxp
3frmTOS3VQCTmA6aExP0eGeUjxrl2mI+p40VasR0OGIM8w7BBLe7XCx/lqda45KBk2unbNuaT6lz
ZRFIU0lnZy7Wu1DiG8EJiqOaLEzqv6HFoo6iTuQXrXsJ4IenXd/HEWGeSMMc9OaVfTd1IkhgDvU1
3B83OhqrjS1u9hHBH6vbuJvvzLkIOkIKDPuBJLHdouyQYPixZz9U/bKx3eYU2+JsRegyDbEjHSeQ
LXHB1kIm3mVcWYGeiUcb9EYhn2X+Lffc7UCQ28ZzjKOdPUYViemJumtgfgxRYFfKTsZUHwbYABJv
Iy/elU11JqsIzgXoim4M2vm585KABKwLL6++JZ33Mms3DiNO0o3ChORa4YmdUhP2QLxw655ybkWl
7UK3InpqzeMus31cvJowLtQl5XKNZ1mrvjaMl4TAB6UK0crdVEkZEH22HSmaVBdatT5Tk0ZNiICI
nG3ihtOHYnjWCudrxPs15b1ap1nYLC/zqAHYWoKc+2ZC8Q3k8EnyALvQnghQ8At8a4qYtmpZHSaD
DS3mDmR0FKRLrz8V1ptC9yKKv+K/9juhXKbVPnEVXyEEulKfop5kKJUoLThbHqrF6haa0lbW9r2e
VWcvmxF+qP4QM/pDqWCKhGDp4dpcuMpKeVDt3o/G15GwH4tcrFR5GhXnsm2nb4VKfuvcb8hv29Cm
PTTqGPx5qf7dFpOl+r+Xxo8d+X6aDXsaWRoN8isOjr7xhs3qLFG1Dc/GhkzXtYftff1M4PChi/1x
SbY+tLm6kdwM12ML3zLxd8a7WY5BZiGrcGb/z4f4UYv0y1d96NRHU9eWveAQ+zC+5ZbsAusLIDW6
ecY91fCh2ZYPJYoHeRSWXxb+8JidNNJUP1W6fbIN+UjXNCa7MaDIrNuQJ8IENh7Z/sm3Px/tby8o
1lfbwz34Q3D6814noomgCKu1cNFEN+0LNUuYHlfA9UT7bgN0hKHzZxfzNz1SBK74VbiTsNSjW/v5
S9MkGfktxD/1obHtn4mtUzCBWkcj7GDubNqnPx/kb3awP33dhyuq6LLqYmItaF907Gk8dGzykzrg
xwz7wx4W6oTqUAkQAUeQ6c+HVJnjUscmh2RARxZFx24BLiNJdolaHR37UU79rsyaW8/7ajHuThnF
AVoJJ6/cdbMEbYb3bDyk8/ceQEPu3As6Km5673nbvKgPtlk9Ejb/lCzzfmaSZ1odOq3mqDcEmnZs
u8hSAaqzHRuX6h8rm16rtAXnjdaOh3VB5md/9pysR/SnI/5wViWz1FZd7xwxnIlAOWg2ZWY8hlMa
+1SLrM312thTttUU3Uy5HVbReKKs2bvCBIqXhM0In4DGUt+35L83uyJPg7r55Np/lOOuj/NPF+ZD
ueSRp5B2Nj+zOPSX5Sm9XEum7I6W2cE6Wtzoqy83C/8Nu+hvbzt8huj/sT78UhuSyb2wNlTWjywF
NTTD/Ca7I1WSN+UcyAtYb5+pFz/7xg8yMLuyRpOb3aKxTS+sUkmNLj650X/zUnI0x2R4Q/H5a0BE
AzvPVTROZ6a+k9/pKzXkj+X1zw/sRy/hPy+ay6UBoYqN5yMpZ251OcQKT5PjcF9pYVKg9pRTtLf7
I/rboGcDJEnNFTM6N6N4kIkaWowA/vwzfnc68VSgWGGMhK/iQ10KBlB0iuB0Dvl5nurNOHSbP3+D
/rvTiShdx0+sMc40PtydOWmQfbFesTZ76leRlHUzW187QJt1ghgybo+Wsua4Llfe0j1Kaz5zYb6L
3A1sbQgzTXlwK+OLY1t+RwqwoffneuAVQBotDfvlTsbp3svsT4a8v5mrMVDGNIA5gcEfXrWfX3aD
Y8Z9TRLwxjDkBf2IcI6Au6nPI1CEUnkm3oogdEBVZefran1lpwQ7KZSTKKP/fP4+isF/3Ch//SUf
Wl7D1NudKwouUUrQ+YQHsARSBTnFGM2brISVGTXszsaJwVj5YEreQhUhNlW1Ndvi2GSpSWX2Iqh3
7VkJhPXwye9br9/Hl6TjeOhY6FWpGAJ+PlNjOeuK6DlTZuMv25WR3b+vrwCy6Zdw8OljfHLP/m5B
x/2GR4Y32zof/3BtCCCie4aJlbVVBsN1GmaBG7xJX/NXBVm+rT4FSf/2dkB9bvOuI6zO+7icF1pk
NGPLVplA/uQ+hT6ePiykEfvs0fCdZhdAvb79+cSCdfrlzBIkzmgX8y9MeHzAP5/ZAs5dieDJwMLR
4Cs0zc2oZO89JD3yyEJisA6uZ20JI9sxQdxIVUAQ6K4b0W5desOJis1cNbd2U+l+H0Usuc1em+E5
gi8cCL4lgWpLGDdskmUzMTZLmGF4VIOpIsK6E2dtudOV95Ihoi4JFnMePSYBU6Pu59yk0qL4jutN
r8OFIVRYbxg+M+ZTQSiZyV1nf++mp7y6I2t8b1JZj5w7O6qPRrowAdAh7K7p/AQMFf22z/pg5f+W
SukXNqMNMe1XYsTc5xeueJ2qDC/Lw6IWfm1h4QFU16vJSSu6l7WLo7BFN6P3KsoupqLIA11QIjPj
yKdip+DGY9y6E4Q1uCBdzcThCGoQMg+V9qamDzVgRJH1/jQsOwPkjYCcIR40wvykxYhOEOh5WY6v
qXaWydkTNGNReKaXtsoOKHslP3NL7GGAYBjPoxtWzXxtyZ7KF4BnebfMUZhy7HRV0PTc4goFsnfu
bI6MRoXuqMBqiHSK7wz24MVSB00zQvLqIa8k14n71sX1lVkmF0uWPdfS2bSRt2mYIo3gt2Z3pbqO
wBrd7iS86rVqqBN0ph4rqUPCouka8qOTZdkimWP++9xDvzJ6G5Zx4WPPBgqpRejteYGh7L7M+n47
CbJaqhy+D9F9SpUftCG+VE3pt0VFkPDJHBn4u/dEqdwsLpGqFLERi5beAUiuaZ4sPHwDoPK1ywAG
QqvoJJZkLJEwP4FJnLWDNb/N6+eB+aOb/MTL1C/QcBeVFzZ1vYXTtDEUD/TP7RLfKlG/jeFxmgSD
KoK5cIUFPmfM2/ThgkUi8b5l0r4pwR8zNvmStPWmmNwwk/mpcZddAz0Iv2AQxYA3Znsz8BHNMm/W
bPyiLNlUiq+pLC6ystipKPAE90cGmaKjndlE3bmf2egRbawu8lDayk6YJ6m+uuTKquBDEyO7zL3r
WLwSqh8M9tsU66Gr0SnJvsYDvpL8pNiJb3j9wdLlFtfSPuUS1hHOA+kGiG42Y7V3x9sZn7eBbiDD
ZNge4pq0bwaQ5gLXOtqUBFZX1M75rQebea64k+Wrp6QXpXmDdJrfOfqapQUpN1xrpqfCqvdL1FwM
7V0eKd+dsQ5j62mhQ9qpuT8MNwbdFyUZGQGvzdQHtXlZrFs9vSR2exM3D7o6bTwQ9DBVLep/Ern8
lkQVFZF/bN5KugSFdzc5K+a63slU3Y/Zhaibregus+VaFTdFn+5M8tEk4XSDdqvrX6PmJXbvWlgr
jnErtIhOEXFr5kPtwBXJO3+ILiacJ1wQAt02sqsu7aGHAmuHZQeAx300I9wx0QOfGLjJlxykbQam
cxnYlTPYFvV1OzyD8KZ1xMVNGBYLi4gW2TF4Z3I7vlnjdNNO8kAU8dVcPjV1/92t8hDGDG9CNdTA
ZcZTfdCs/TK9xTFaiYoYCUdspvluyrtQymtZ3kvjSje+94jhY/jkJVeYNPDdmkOv6YNPmUCoHBHN
6XxV9bBb0hghuHPIqmtLe01Hrht3k1nHwcxrwhinoFvu4qYK4hk6VOWbo8q+CJbU/ChG/axV4J7S
TdO9eTGq2onZMhl1KuQblbmwouVbsu62mR5BxEvSLVGdVyQSbmzZvZeZBa4ADUTjkVoebQv7fpjY
IY2Ob5CiL6z8kJqzr9x2fK3e1cc6rsNEk4fF6ini7AAc2VUcP/ZaFNbpDPTE9vVMJ9GjZ3taiy1J
liQD9MSJWCJQeI+R6Rf0TQzHbCakpk8DScuTnD8yWPNtsbhPHkbW9XBqiwk2YOKInG9mIfSy+4Lh
QXGvkKc9IZcvo+xW7clk0qNDsRhQjN8FXFMh6mNmlM+alFcWKX2m8mawBXJab2c63c7QqP16SOvF
Fybdp9Qyd/zG0FGaLys5XLOcy7FJbzw444r15M0M7p0RSjF904S2mNuOgVQOqbKzWu16Hu2NqtZ3
mCgZBFVEcV45815Jx8fBrMMVSCyHx+hKkTHD2/OQ6SfVPqbqcigzG9Bk5133o3MzOMOuypt7GXVb
ZRhfXYExwKnFPs/NC8Orj73Vblvl3IzPsQWULVP8xYJOKd0f0/lyIMAgv+kbYD9Dd+1GN66BEVl9
tGJuCln4VapRBxM50rwlwI8a69KrTABFWmisi5/h+dpibAfrWkOfaLHIzu42cr5OSnFOmBHqaES8
8VVmjysneAECa+j3sjQoZxm3EOlRj19UNnSRunNnYFGAQBiPZ/1ZFgSftOVGaul+Ka5hn2cWAUg5
LU9rBquRBY51s5RvOQMAqY+BUd5l4Mnr/n7u7nKJnay39z0Yg46jVeVdUjLr8tK9olzHuFS15tpp
QDS4oIIzyEPofkQ6HGCFB6g66YrqwRy9VChPmikNkX5tKocvKZhZZW+5uCv6bw23lAa2txrhgnBE
xPrvKmYaDWhr3dPOnvxB6drWMwO44TkaSf5RpwB6A7ap+wkVAxHuJWV+x1pot3kga4Q+RbkxRBwO
xQmbP43AhPbxvBnmw7RpW3E168wAABB740NRXCYTdhlX2bbJpZXop5mAXtft243C4+DlaUjUxkow
23poW8YaGdv0mmYwB7XsAKUpKD0i4JY8RHp0wfjknAsISmAiIoPAXNt3JVRCKxTV4rsTNHUTmhKN
47l+G/Npp/OOy4V30r1XyemJVDBsiDrc1N2AIWBAdWm7MhiVeyObt/Zws7BUIH6z5LRDnsEGIPLn
PIdF9tz3CAqSi6G4HMHt9XO+mWp5mzdkW07tURMnJIC0N4w9IbrXPRy3UWsf+kg/dtC/LRJZnXGf
92TL5UVI+p3vmXgCmD2ZkYkq53Igw8aJwgZFkma8tTZsrxTUA3bz9ErW381mNwOsN16Wksj89KIr
JZsEPejVXT0d8/qkevtBv1OUSxP/L//apVnO9qDlXU18ymwfJpWXf3HlgQIpameTUhINxo0hWcSJ
Y/ZydkT1Ns8PsZOy3Rr9ApkklLSznewKYv9n+jhwDho1yNvxq519NeRJVONu6vcUnSBDO8Iu3kr7
ipmNKvSTQqOnY/cCGuBEtvS2YUxaS/ZdxXhMI8K61JjnRGxN8+C0N65OedSpj0aGoKoipDG/zI3d
bAL5eI70CzaZ7wt76ma+r6Yj1LXLqezPMCMZzQCPAH6XD1dLOl7mln4VMxEjT4PE5jronV2pf2WN
Ju6ey9dKZC7DbnGTfSOI/KO+HwzB8vO6GO6VGA5QngtxO4DlHrnROH/qwmhFAw4yHFzlXEKyaiv0
aNMu6i86tsoJKjB12cdE9Ppqcu4SxqAHvSB0bjlJ7+i0t1F2VNa9Ddxt+zRm3f2gXzqElo2SHCrL
T+uT3V4p2lNTdNsvo9NcEma7KhzDnqGiqi4g5LBYi3rvdhdekZJnL91wTECLcMpzQ9wl4DpQFx5U
3tSivsSR3EUXYOfhtsCdJmKz2NsaOrfiMpvMUxkjgyTYeZYTOIAvlTdfKuQ/u1aBFjEO/1yx/aZK
pGBzyKBhfOCavzR91VosGMUNg+y/Mewf9VDbK3ibqkdnx1uF/vmnpfCvQ4NVI0Ishm6T2/pLF2lR
7bGJNGkQi0ecyGUaRohxh81X8iqR/rIfD8T+Mw/ab1pXlN4ugZEEjNl88YemkfSmzpLEVm/iF2rR
5nq6pnhkQjJQW4QpPN9PS/5fe0iojYnWIdldo9GgrpXyXwQaXlORiz5qIB/lVatfeMZzKj8L4Fj7
FD/3MWj1kCCEn2pNiPuocwHBBtipgFmnHuF07PKdPCq71f/8afLdr4qan7/pQw9zlgUSypJvqr93
B4YRz/Ep58IxIniOzyuaG5DtO/O7ef+vjvb/Sfz/c1Xf/88S/80//l6l1V8V/uvf/6fC3/ibS/OT
6RCXnlGNvbaT/gk3UP8GqY3MPjpNqkeknbsiuf+L9IaMn0x2/gzxPcr0NRrsXxJ/+2+6YWkGgjEk
U5pjOe7/SuG/drP+/33poLmit4lOx9asVfz+o0v0l3t/djtPdy0QrRfJgck3uotAO1Xbcjf5ys1E
4bhZXbr66bO8nQ+P+a9f/KFxa5RmS39ioLfPNiLerz7NNxYs6tCAN+32s2nLp9+39qr/cqB1G2fJ
YGPQvKkOS7D6XRR/3E7f1aAM0DV81kVcP+5P5/XDW4yXtR2NNF7Sx+7cMK7Z6+/xkXDy7dCcsg3D
78+jp39ulf56Rj88+G0ijKXCuLjmphZ5uVlzrplyoVFhnMVQ+XPxomX9epjry0b1TM1UiS/90Uz9
y1lNxjyCSM3Gq6uMkg4YMkek2EbWKvB8ZeQ52Q6iULQd7HkVJajkHc2z0IVfxOAGHoEjFez9F3v8
ngtj3mlOxaZrkka/0/UGwUY7r/hctXAh/dRSQ3dslf38mCaeCbyu0Y4imeoLaVQDO3P+FhkPssLs
yEyWrZeWwvd059q9g6AnrhpLja9Me5Vx5wLdkd8UbqufOtmRYzamtMn35Vj2tzk5AzQLqLXmjZe3
4ALm3poPTFtKdDSjgXM+8VwagiYC49s+QUo98KPlKauW5DLzCvSSeu3u0lzUu4FINXTso9UEZQ3H
kEJ15ILUJJZtI1tlSzFGZujASLrPqjE9ZhUCqs0QZ3M4WonctaWHhnyyjB7WbaY2QS8y/Vopa9Ta
YINc4uea+Qntw3IyvZFdedqrgR0PR8MQ2mlpxHRI0US/W+4stgkzz7Dohvy+tAvtbmEFTsGyog3Y
LANzIb+TU3EcUxeaaqxNd/Uopp06AQdVFWs8NIUygVhsre9aomrP7ezJi6XQibAWkRVo6Thvm3lS
qXjhhAGQZIOnjVR0iV15+9qpnYNYzOZaOn15qw55R+9xkldRkTsPM2FfVLulc5B0sMJlIqujTthm
t6m0j/G01MeonJLDHCnJi2YmdN08lXDeokAtmJYVN7eDSSSf5+zGbPrVmNDU4qVX5iy7yGqTEiMt
5KKhh7fsJ9NqrO9GZpJ5M1HWG4G1ZAUuF7BPddiQdoGQvJzq9oyBcv4CMIXN9shL9FbNHPOWg81I
2Wic9lUTSkvENDSN19Ga1gK+oH/N311yLBbTFNN9iRe3CNulTa4rU0d+WDaaiYXK6PEOqUpWvNud
RdyeDtPCCCh36a94ichjaEop9mtDMTUHyV7kPBt0nu9jdUh26TBqVCGVXpyWxGyNK9pbyFsG0dM9
tFu3jI9NrqPxMoayvVFriuSSzJ+bRbdWO0uEyG/jwbHcDaWibKfFJZ92TBxyDJ1CNUI6vPmuAsD4
nfMt9R3APO2AtKc85XrbOl/zRjfy92TUBlRsautIGm4x04DcYYS/IaUki/2xr4UZegBGDlq65qpr
s9N/bd3MZtI+zUzw9WlnNo5RbVVFmvfTJDqiQRMaSn4D03PZRPSmDr06jh49NFW7UqU6hvZgF7M/
sd6ehmZov1QqKHdoWvhfmkbJAjvRIDLbxsAbw15aD2KuhEldIPB8HW3FoKMPQBWhJnEjG6/NGb8i
tV+cpyxVq0cTsdAjAJvRd+eBxlPGftMenowBHdIAL/I6c8fyhUgGGp66aNE0tiI9ywk0nPC0BkkS
HS8s1rkTNiJtH8FcAPTO6rp7xa0jkTeLubssiOncdnbkIECak7PRIn/tGgvZAXll07uqjcqlLQ3n
cZry5BiD6HlpoiE5my7sSNAs0i97SNmtSJajwigxtOE0Y6SJqgB+eH5yBjgYoi/yvd3ZacLgt3SD
vi2VMDdL54IoA3Fy5AwwOOZvm0VlHrM4MfeDUtNUi7Xu0AyFC39wGi8ap+sulcXKTzPBUWfhOfVB
6N3gC+Aau6hKvBBqH69fPgrCok4E8mU5tdnlMkCEQfwHxdVYonQrcLhduIyH9ukIzN3qhf2ulNBn
ACh1b2Y3xAepu/qO53P9sYiEu8GTj92oLr5mRsYqLauKsDFVatrOq+QRIZcyx0gzLCLfR/qVve9G
9XxpUtldWE5TH3SDb7IRkO3bRm2eslFRQncQUShVJ7/PoYJcFo2pBFO8VOG4ZM0FJp0GSRgay74v
xx1kl/IgNBMwhWoSYAoMLjvg0kGg3g0ZCO+p3I2VIfaWHPHkRS6NMtVK7i03LXaaBcFaWxTkfa2d
hJNODz0myCGYaqcK1NnFyzFb6h3TU3EkNSK7KmEevhZek2zypXqfM85dZo5JOAvP20d9J3yvLL1z
15fWbq56OmJra9rocvs8wj6id2q7xR6OXhfQl9Ju3TwyaOM49XFFTQU5+sJrSB8lEE3LvtAdxXtd
clLcJlNr3vScfjTzHVZavB4kyxfNlpcZ471Znw+S5mVY6Zp8mTyv2JYiXwLdHoyD2amSXmWbPy9p
or0MloGBzpxT64V52rA1i8QKR8yCYRk5ydltxvG+nOLGV6KyCqaMlmI/SFrNnSi/eUtiv0ocgKe4
L5gB6E0UDuxab0jHSKClZ857TXo88dqeMt/MdiG20oVYrsUQIA09nb5YtNPCdEnUwGtdZ0s0dHwB
99I5iXpqz60B/jNGDHhulzxtaJCPrO6xk7RsmwoNOXGKTLWeRnmVwfQ7JzqpCZua3xxkrCr0EnTH
CxI3jjArdEqy68cFW1GuWXD5hMOhwYThP7F1qfFdCyoRfHra42dQEhc3EAtHFJ/sSCeqc5Bryxzc
kStsP6+W6FC5nR7hdLJSXPqTS4/QKfoZIW3Sd69W1tCm0txct8IhSpQ5tHnDPqldbBpbt/K4+RP8
XlnQ1NaiPnq1XtOUsLQpJ6ev577sHVmqMH8azQhL12qTwIuGlNc1WJZchqnrdvEWIX3+qsgJOnwU
a/aDKFvdqXwlhqhJQ8owaf4KKWdiR/KRsU0b24iuNLec3nQ3nle/nAvyy+D5Mdg4NeHS9+oVkKC1
+Tak8qjHKtQw06yvyZqh62kMojy4djK9KTZoYSomQQFuLOes8ORuHhCSu7CRjo0yDcfU7Fahtny3
Gj29NmTf3DsSDU0cKUu4EODEfC9uL3ViG5Cxq4y2TRHtclFN3yxvGl70PmXeNNcz8dOD7LZ4CZub
enHN7ZJa0342NfxWnpkFJg3jbdpMrK49tlWv19otFGtiJgYrxR2Wz4GuthNTO2mfdDHr27afpxNt
3WjbK0yYZF3Fu7zKWrbGbtxeu7BAN8mYoCwB6uZnVTXvdeKvgyxNnMfGLHhNNfXwjcWrP43Kwkhk
nsr2Ii+4NCb81HBo0OqmnWn7c1u0y2UtVXAI7NL2P0rX/yvi/9OkePmfi/jbf/y9GV+LFdn+H9/+
8feyfutehn/+3/gfPper/muBv37Wvwp8zPgYXazVqg6GDQvXfxX4ePGRZtLMcohF0Qm6QWHxr/re
+huuftJY6W+tCgz0F/9d3yua8TeTSH/Dg6cC6AOR0P+mwOfjfqpEMQbh8PohOV7zHvjUDzqPya0m
cMLsv3QzURreWOnc1N8TObXOaaFQU46OMqVvyQB69M1EmVaBuCsRlFvxNCLMENaPHUTWOwjvbK1U
qaEd0Wq0W9uIEcEqsmganlKw3FdUWH1+JsreE88dMOTsReIX1mlpM0T7nihKji1VK4Q6nedOX/J9
L7OEIc6QS3pWwDWGnLW8dOt64o0MsFW9jnqjdg95PbkKbXqs7lW7mXqNQb/Vxs2KqBWu1TBU5bVu
TJh1elwluc6bg0KjHaunET28pTBNnCx3M7D2NuI9z/Opc3EH521mM/Dp2TH7jlbBdKZPrFQdSnqr
NbTEB4ll4wZXFHWMm7CVo5oz9quWkd4/vwK04ybr40H1NlWhe/HLKNmNCMT2NtsVlMeA6BjmeE5u
vidCr9zrSsh8QfetJcgAiW62Cxsvj1P1FYWulEJcTmOTyG9WPaUKP9iNq/g2SVWvOuMh7SqTCVuM
4hW8tWl+s+wJt8asq83yNrWgRdJwGPPSfYbCPTRvUnEXdBUg2UxW0mRw6kezlsNytVLoQXvHdi2e
xtQx6BeM6uwYb2U0pspblEaO9db3dTQlzIBqpT8tA4q5m2gU4wQRURvrFdGCzW4B/1Bq2ldnWWmz
GPfmznlcrMTrz3Fl5sOXtOv7mElHXe48Azz7tVfXjkgEDDZdM88QdObx3ORz6eyEyx4CrUCqrzMb
bEfzfnHj2mCPuozgWEWjeV8EJWCCKqcBNUkcQJqpBf4Pwo4KqG+g4PcZtHjuLOYDzdYRGntxuulw
6LTRcJVdO8RedDMLrRhOsVY0+knD/VwT8z96Rhm6sLir68FY5LyPqk4UO1IVOP5g8po+ecibKbau
lNRMNYzjbVvXhzipDASIS9sa+f9j70yWI0eudP0uvUcZHA7AgUVvYo7gnGQymdy45YgZcDhmPH1/
kZVXXVJfyUx7SWYlVVmRTEYE3M/5x/c5d213WauyHX9a+n7VW8VT2d0YOZU0toNDuDFpjcKuLanL
mc+bniQQdi+N66sWK5oiw6GNq4FovDW0WHJLBRHvddrlFUYuc3TGYLQXVRRx8N4zpiP/oN87Lndz
DZ6+J9Eocj716VSqRwdpb/LcRBSqX+U8XaFZqkfURUE1q31YI59p/Yrw1dHX4iGgOS+4Sarkux6E
JDEPqCW90AkfBbvMKxx9HrIJalpHfAb6beStNQO/2ztx/IClrm+eRi+b84+u1BPSJlQuzW2bDUn4
KJImTEaeZ6/Xl7Sk7u8S+lrVA/6MKpL70rdtTBnl2Ne3WdCTwJEtiYjJkkrY5GnVXNB6LZkuqLLC
KIKEDlcdENMWnbgEBfCSOVHHdKR3rSePxQ2yB7fz9IQzBH3G3iudjhLWXpXFz6Fn89sHlZcnxDyM
kVVfO1oaG7qUeDjREU3GRTyyFY4jo3O05h2CjEiYiia+lCd2wFs0IL3/VnmmavaqRM4+bJQ/Duyj
iGMKdCylO0nW/tRUL+t1tyTekf7jzucIYujf88FLw0Ov24XsimGxEpVZw+G94o2r+eBsaD5d7X28
dmVHWf3UG0A9TcZE+NW22gKVmYZp25E1TcfbWVDg0xyzqYizj/TIquy2gTGFMy1FkAQdVZRU0n1q
uzX0x42haVs0vOEhP3fj0Y/aUHMoKi9EJySaFSOab8jRwGWWNmQAV14WKsQWwoakNkxLJZB74UZj
/N9VQ+jqYiuvR4U9YXKzdIxH9Lmv7CGJqfJx0xs+bYyMI1xxskOmsZA7WUjYRGyDuACB3UoqL6Oj
1Y0flCcxrRPijzCpemwqM9Ep9jVnQxk/166Nu0vsLQPxD7YUfnQcrFpyPEuuoZaSPyL9n7wcfCCu
DTG5WeJLaBb4RL5Vn37y+f/B0XFNF/+o0LIGu06PRfToeF1f2u06Gf0E2U3nACgKvVefK9Rm7UkZ
aYqnJFUIL4a+q/39gIPS2wezzk6h66ce/vvFXKn8xMs/RiAf0VMvRq6UHSf8SgKJnywrUB8iT3cb
6lE45W6IrHQ4H8jm+tDFDQn4h67kDwUiEcbaOQ3ILxdvO/eOg78tWq3dI7jELbBNWzwRFs7e8XAl
9BmUk7pMFcW5w5nt0+A82wJ0O90FUjQUNyBI3OYbRwCrzNybA/vW4JLDQsiIk2KjJ35mLr7NrUol
zKjMzaVuTeYeA1pTp0sbwW13PMwKIFAFI4Eus0o4KQ90d2Y8QiQy+MkJjQLSgVUUdVgcgK1svC0x
3vTHNBCK+8ku1FXua6QoMkMFmonk7NcMVPY4j6tLnavTT95tErpFeheSWDE99GhHnUe3ibWPxU4C
nRInUtb5AhXsuZ25yibcAX4/cbS3pxS+QMU6jCoaCAk0UzR8430T+WPZDEH/DZ18Ug8bOADZfsms
QbSOLaxygN0UtyhxW+QAtbT8FEXtfltitIrfewyi3sCDhw292dKtEvN3sTMTobqNHFlxgfFVbXpn
Aw9qgD8dcv5zQ8xEeGeybK6eaz6nM/XhTrv2280Y7+Z9ZNzlI3OP+W7TNG+PUct1zAe+deOtbpnw
Zydd1UZXfUG4g8lF9wKrGFbvi+xr61JAX89evals1rrv1nV44K9dwfrJ5jmhMbSFdOrklslYkOu9
hIp4iiYpLN+Xdtr61rdwShs3sJUCayrTApWp49iWOcQM6/S+NJb1cRNI6iTCcSa5Js8CD21FhvDp
y8q5hIRjkGy/uH/l9DbP4YpHeyicAuFAO5ZVc26X1rXvPE8zjJIXduJT02if4c6agnkbdejkR/ej
uZYTkowhxnPKolh/apJgUjMj0LgU6SYBXCTegyplPC5z1U9InPqoASIqgf6QxeWgH/mscoSEfHs9
PgfuKjxiYCIXZj4wdRLcuKlTKLYyb8bQirqAUa1m8X00BlNCt8vTrI2f5soG9b2iVNy5D+xi1kdu
b6va7eTXw/Soo8pzb/p6lobhZrKchks1Z/VzEhsKvmF7q+HEQTTY4dDKyrZ3wViV87eO7MX8+T+7
GTqm7//9X5wC/2o5u8+SH/av+9evf//PBUwEf1Dzfi0/g1+l3vXqdfl/DCtj3S/ulXr4a7ne1VT2
ewPz5B8cPZTNU+MiMNL5kP6/GVbi1cKYlQ3TAYuTe+VlfyXUJT+axz8pvu4f/v6vkSae/PsFjGIt
wmF5RgM3dn08H/+H+rftkiVts9dJ6Y03FaAeUjV3LRBKEwUWHrpBu+ok6ygZXrMqsOVzGbb0lm8s
bYVIjrkF5VjstHKn5N3Ta37167u1Wx4029g8YZG3ag2A2os8PoOUWWiNSM3KHoLYesV9H2Kcu+26
ycsPy2oWdTuA7/vBJa6NTB/aIBjdHzXF2S1QvCGwpyXHiLPt6AsO50Of61m/Z8E82bc5XdZ63fSz
HoAxygUB/gi2tXYpXkQIIDpMjLFXKmVk3HxuLXPeQYXDgnIbtaGx0zkSqfdcoVKF3AF06tDOWuVh
bp8zNZFYU1WBSIdNWpmSMaFYpqJED8hMIr/YoFVm5beKtTjFRRe6D4XyavsUxGj2QFCWMdgFFj5u
kkMRHulXjuVtV7pOtV9RautNxyr/5ZokWe/82ZpLsLIIn0ub9U9zs9CL7jcDxn9s3siqloq8GwR5
WdMj8RuVvgRDXv/06yh+KLs4RcMnwebJ7RrUsLHF7L+xCGCOaCe1fo7zwn22uljybZxQALbhWmbj
CKJU7JuS2XpjneqK5zuqyw4JBRDfaf4WFZet2/6UAw4hJjmvWL8w2mlDiDFHUX0ixwvP12WZW4Su
3JiL/9FvlyI/5KO75JtJ1NiXGuU6zTeZeDVpVlOL8C5O+1W8wjHZkfF/0nPx1Y1tILAYaMZZUocI
F4abTjuu3BSQLyoj9RIRVzvdqi5OCEuoITGz8In6H6IG4Gx4D5ufnkCsXZ1TFQ9VvldwByj0TNK4
4ghVoMy5CVsInLs0CLvhxnfbns1D23qOxHF2i7j0jjG19Ei5s0QSxHdflV7TYUfqlqj5lEMsFvlz
SXjRFN56XZ5W8MN+3Et/w/wcN98jErecl9gVrOxf/Jztv90kdWljtWcoD232tszF4O5cUU2l8+DY
ui7mU9C33phhGq2GVu2JaPKAJWLCC6b+0Slcz9EPsklW1e0YrCJuDzBPr/yeDznVBqAQlaElHOfo
WgcSx4adIF+DSvhYFQZCNx7bphTOhJ0+COWdSpI+YGGDk7pzeV37fbyWQ//ilKFJ+m3mC/w2EZiy
3V+hgbE9eFmgyyN9NeOktlO2TimLLgl9aT0eDUFM0Q7zhi4pTaf1Yfo+Tu6SPeJpm/s3UzcMcgnM
lXPTprw1N/z4jI9nvqABwQhbDLb7zKuWdhtl8pFvIheVhbRmGX5PQIHWR2Q6p6j5akfmD0vjkTKA
8b9N7pKgryjTWVwlLjxxVYDMTU/JzuFVRPHq99XXWo8kOG1Kt2Prx+9BCEOVE4wn0uVhyLtxOIih
DifsQXmL7jRIWhF+yxi1qkPBAF/cXvEWck3o1jHLLd1gEz75wM8Q2lWDse+hAe65W4cgEQ+ddGxO
Z5JD4sbaZU3+0GoxIrhf+9Kcqnlqfirf2HSbhcB720qq8T5CdDKn2yXGlgK3lTGYbBX5nO0b9Lfj
f07noVyP5WoKEj3GmTry/heP+Z+L/M+L3P+X9/jfgaz/P1iVr/59q0d/hBLZbhQinA5AQ7m6/7zV
uZ6FF2ARF5FylaeumpTfl7r8Q6FG4fh3PUFqKuDT3y51J/jDvVZ7YbZETwUqCuT6D7f4v7rVZXyF
Tf9X4MPAECgaV8A+WDVdvHv/IPDxhzbo/d4cTHm1a8iSqB4i+VE+xLtKI8LbNpnv3qSuGvdKlsB1
4FjHtKoDPvR6yRPEF0Om9zlMvNkCP+FnXKYl3/V6aZudNKJaN6szB/GO0gYpb4uBLzi4PPyPXjlM
LFhERy77xuNw2C3shtVRdnXEQU5PIDpN2RCDMpXNFS7Nu2LShyauiP52ftUME6fHDyLhRfbJ3URm
IEW8pgv8Ux2VZYDcBAUmMXqLk+/ztOiaHQevM5/6rpR7f546f9+bbP1MRUZfH2i8Nzg2xLKSi5hY
MjuT1gEsFbj94x3RdXnxwRuAlk9NErn4J0NNAGWWzBnXvfD81cWx1BUPpRT6Nidom308aKSHn9SC
zO3WPAzIERqNns6W6NLsaHjYIcC6iFe3LgE3n+ySBMvpevHGl3zFM4pbRNDoHrIQhHn+YbZjH37w
yjFrKZ9wraweE6Q2zsdkBQlBOR0U5c0yrMZ/5hxQ3o88Vy2JeaHktfsedSlYJekhdepeKzrVpO+l
2652p9juEBoNnlycreYTWZbkEowo+XEA2Mp5G8VqzE0fo4siU15NVizbta7GHElWSNjMCPwCODhv
4P6iYt9qf8jyralgpYCPJ/g/TuiMHTTd11BOQCbROheIrQHNyDIF0B6DhsWlUtEDEh9VvLmhLfJT
7db1VY3dJutLToJ+/62QJOwgg0Y0HwsGmjUxT0kRCUdQQDrG3rbVvQsFEGKg+xYhgui/xLPrBgeF
3Kr95o+yq+6KCWb+mRKHX6BTv2h5LOR1IAmSvGQDMq5jP49hWOZ7Px+KmtCNyKmeC2zv5dHaxceK
tITeefCS5IRUaWqxqBejurR9nmcnvc4dMd5RudpT2tR1vZU8Jd3talNgu0qiITkvc9MO+z7mMr60
Yb00t5WzdvK7AdVLv02ws8UxGGnh2fYpx/wHWRZDdePIIC/u5isFsQ3h8tIz6FpaXYjXigD6pszU
x8VocjQ3bmMRdes8EvpoO1d2B+rzJnvw5NXdJ6e0uMZEURbrPlKN7rTbVrbZWypndF2IsQr/uA6a
oB0ONxQfS9bmFnUStbbYG/LI6jNRRCGezgWic+cybg9bFkgyuorSaO8li2ojSuxxaJmcTRqVYf51
NaEVj2Cl2AM6x6lGaHGyp6D++97bz7qDHBhXZyTPaQp3swmbfGOh6F8t5H2NJ0kRh0nsXUQIlaZ9
xtE0l2x1k/cuOvem+F55ikcGQ47xj9Uwrm+6FldvmTu+VCVxuIz17nDpQzP3RzeVizhSTOLsAm/y
ui+sUG1+RMbXm22s0iDaqbLHgPZCjlGe3yZ9bvwDA/8gXvsgt5RGgxyqjdsu9fioqfALT9XaID9b
hOn9g7JFbV/m3veyA79yvG6n0WfvzqopD67prFmzLXMVtOcmgezYKjaX/tIHbYG2JJdTvPOryW/v
PCCe5OIyxwBkOmUu9804roao+G4O34pC4jgWdUvo0LJ2vUBaQrbVaW7WpDuNrW2yI5AwoQhB0Fmx
cya2tWgjiK1bTw2aDR+RRkRUcl0NWYKLIGirOxmu07Adw7alQKjKCI+/s0VA6ql1XFzC8OCg/2Nl
ivQRJY6i0bXKxTpts3KibwPxXjlPz7wVS3V24sVSE8Sh3B1TOA6zDXKPA6Uyc4ZVyE8iAt0SP7V4
KkemudLz+svKVqBPeeMSfLAw30/knU7TWL3qaKkrptOmiTHst2t+zmqEaQce2ql7dfqqx1fAKO+Q
tdxig12deoxP3DEmvEtGtDU7tlTPvyGFKX/xZy6D/ZQCGfHS6S47B+7c5ds2C5oFKNovxx9BMZOg
3dmwwDWXNwHpw37ED5TOVJgv3HFqeqhyL1xufclHdxtWmR/tZsphBIGuiyf2YbbwSzueX0I2mDr8
6Yt+CvfhmpGpZrwksoZQ6dn3b+Y+BNvfeGPfN6/4bbwItoOw29fRkhb96Oh+rnadneP+jsTCtDi6
CEH6O3/1jMTpXSdvtmX63ehST9VNzvEjzimM5XqR2CEtaVFQDi9D3BWUqfUNLx41JVibrZc7BHYu
SKYuQde66X6OAKR2E4dPT1pZY+fbaNVpEW/peUiWy7y0fXOfz4YLkDRxM3CN+wSybtzIwCc6vmE7
E7HNiRAq/RjhqCzQ3rRjbM2dbtLZ3o94PNu7gVR/NFQM9t2dKBlyMbDJXH0cqj6jqhCF4s/JuSbe
oihC75FIfsxedI7JXrRwbHaeCB4lmk3LPD2zuAfdD9gxN9qNaIKSPanJHKu4Svm8eanozR2vuU64
/0lkO8Kwwoa489pP5F0XbEnC9bSg0jSnllfMwYwEUpu6qvgzx5z4rasFQGVcjl65g70bYrPLKnZg
mhVB39PNSNR0tm8iBoa7KYpZILJIrHeL8tdGbJFV1NnuPxP4nxP4VUvwz2UOG3DI+nv2Vyzt+gW/
tQwubgWcBVRdgH5RFc5o/efQ7cV/IJjBwcAuBNAWhMBlv4dux0MAEV91DhHZvSGXGh6D31Ca4//h
g6WBgHmuz38D7A//ztT9f+JeGPnJu/K9iL9e25CuWNtf9Oa5hZx2pXldqFV4im2R7KbM1w+zFmbZ
sMdLMu+LTL3peFzwAC7NTUtM+g6ihnDEcRgfioU4wSpyc9h7T9ff1NSn74E0qiIQcJD7oOX2io2R
T4mDd3lt3eE8zsRQRfOUnKsG0tGrx+JWGK1uonw1K7f/3JFMXkh8YCis0qGKEIe6awRLSQrqB9nb
9LRec7zj3GK6zm1wTqux2wclGPU0zoXalo3N8IJ3aL7KqDIfgzDh7m9EzLo9BmRJiM1AKqmZ/B3q
uPyGjEPzVKylJZ2mDu5Qg+svc4W7uWVifvWGFnfxWNZQkylwxjHxhrrdKkttdNYqkstXRz83cVxd
izZbLkRbcOCAj3skZe+GcakRKHhjTCZp04q70bSoPvzSYGmkHXZed0FIxCeZiZM+eaaPb4XrqE8R
cy+i0Zo1AClqiE2ci/FbuapmX1VUVm8ybwzlOV5d91YicfgEPNMdk7i0H0fF/ZNrB+XnmosvgVy6
1x5798mF4nqKOGDTTa9Lf98Q0HR0yfqAN3dRTE4WgwBu316862WN9nqpF14UGVJaNbP8aCQYw/Al
gsW5qa+L48YTFXbDPCP+LwoH7I20KazbRsC/ehXVlRv6HNDA+6t+cwQxFTKKkSrE/GwZkMFjWRtu
rBj0U6LUQIIQ6vHYCShMaXGmL7i137Oocz6yRfQnNiOCA4abMAAq66KWyvjeSw5u09evht/2sCwa
Dj7o5F4uMrwx7dKfE68bHurelR/QI7S7cU3So8NxjwEu7Pqn3pFmV0yOvnFJ+0f6mPrTngQMh6zG
uY2fa79Jmb2z5L0VKrsa8+XkbkzqEz8vex78jVjT9awnptIub+Rx1u56J13kPxCrynmagK1KnODp
8Noi34YWBMrBIhxIIjI7GEJm2lFmGHAz0Csbwx4xBK/HtXHIyihsZCA9M436RXayCA9BF6WvBTXh
4aZKHXXjILv/1FtC4w2IYnroC5JQWgad99pNG7Vzy7VlObLO/IYwwz1UpfYfRtX5wzlucgJ+K9YK
YPKs3aCPUBeqxBZCLhH03PljshyCsJkh0aNiOVZOQYqsTJIntIaQw7XtX3kWHhsdXLXJtW8fCWFX
LyJLmpdRGfXmZ313H4K30cuN5hjkPmDin51nr/XNXVTL9ZG3Zr0JRukefGvKz5HfZF8nq9eXng34
2zB52VEhxPrU+No9dCmRTvksNX9ZzHOUjUQWMN+8g801t/AZ5gnhIuXYnQJ1n+eyJbimiUuyPcL+
IxNLuBuJweWQ6fOjQ9HSvQyi9hKmfvAzaPC+OrNpv4SZEWdPdwROdG740iHP+jIidXjkSBmZc9R4
aGD4QB7EeJBVLw4GGPB1WEX9HocEl2I0J53Tog494+dJDwF5C1+RkGRPQ5i2NDw4c30MWU0/I2Ho
nnRC9G6Sjh0yRYb/p1ZRI8EmPB+DJO3umyit981sxENqe28jXcSPqFCiC3op+R5qq7YQl/Ce2AWW
fQ2ksxFqdW76dK4vEYvkx3U00cUOrUQgQN1FFwrvtpdddxmnet5R1jScqMFxSdcZ/JvQRdo7r8X8
AB/JZ5RDk7x/xtDwbe2C8JnJ0jsjr0/lBz+eGYTiCmH9OTGCnJJuaAmzQGNPywkpKzlxe6lUWCkw
Nycvjc9xeYz6tXnohShI9TeO1cOBl9BYov5RCpMmgIQF4YDZp8qak3TS6u4/w8pvuBCE7p8PKy/f
0i/f/zqqXFMj/xxV4O9i/kP1OiuTy3gBcvgbH0Q/Sby75wIFxowdfMn/cn7YzxhUYhLxgOyuRt/f
g4r6w/cJGoz5Z3CJV0r935lTfrGRf0EHFZZJvHLXfC1wyBiU+h9iy5o1HHyQ7UvjcDbFe5wUy6I2
4RD7+q7t6D1E8rNk02sP/MLZnwFrk3g11LN7k4e+2x38cMnFfZoE3srtk4ZJdlz7dpLFxuhEEXrJ
d8IrsnXBkFZ5ysUgpleJdMOjocHpHS8m7cap3XtwTEHscxfBZb1AFLhjQCEKRi73wegwJWQ4KRxJ
ABweD+F8yuUg/I/V6rL3dYPXiHeLUSWUW5CXfvmMaMtTD44cG/CNrAz84R65VEUKSEvk6/RaefG4
/qxWXY8/6ixBArqroBrnXRoKd34px2nunpJWsVSQUq6Co5Hz9J1YNCHJRqqRPG7KUqZJvq3l3IJS
BXnmvUxDu6z3U50VQb5LkeeM71knY+ICUn+u58McdMb9kGkvlc9j743CbBAoUTCamh7WLgwU2x4f
Fe6nbX+FWSETWt+S1kQuQDugfGyvZb9EwbhcbqEca/mJ+iQ9aSILnXq9Cj77gCjhri5GtyUnR/Zr
v1O1NpJsGc/xb3SOk+kjFtt5OSc4BTsip6bQuRnQFJUEHIQRnGaRd4N706XkIB5KIECCFVTkpyMt
V1wOJUFDYek8J41q1YMEA/CrDRl1CRFkvcSw8tPr2iLUezt6re5owGmrDBp4U4zo8scHsYzrSlxH
4tTlPL67gzPUxdcW+KkeyNBM1rVKn5dV+sRitLoBEZn2eAoGWEWcmb+oOE9htEF2LxaROwT34JJ8
ZxCHOb4J5rLsv6WZL/kwmMTJvXWvZ7tC/pVOFkfzz6KSfrnUm3pFYJMch5XHN/3JT5hte8dHEkXY
dpZpiXqxWwm+IOQobGfkvpMA6zlY9C1kqdjW+uRSsrgPkFZNAmqxoJ1yxb2cumDiI6bTaJHbIA1Q
EPM+iyk8mlbWGblyCds5uS1eOKVfBuoWEKp4LbFJ93IdkFoVKhXpXe3g+6Sslf69IyLgWX9tpqEe
HmlijLki8Rs2D07hr+s9E91av3mFZ6Zri5FCl7sla8smdiuQDYl5J7NmmshDz8ex/Z64bp2wZkNA
o0PMaXMKvE05t8BcKGXXYCTFoy7q6EAiig8mUIVRi3cWIGuuz8BEM44NXJMURh2qfKqlv4s66iuw
EIDL9P1dRMSi/qIYMMZPVLNFy12H4ha9XEoHQvX4nzvn950DlfPP75ztl+qHbYa/s/Nflfu/aanw
DzQjipmfNZkLhnvi97UT/cHmjAol9HwJYEkOx9/uHRT9LsmkCMTIFvV9GK2/3TtITQJxZaVw2hIa
7yvx79w7XFR/x0px72BSRlTFd2JFR/ryD+GVqVX1Ek/eAZ7Zx+OeJsinqJfA0Vf6UdpxD4TX3qPI
KwnJY8KMo03hq9I/InQmbkaXldio3LhsuaEKOerqpMWXTQRhkN/hDVvTnw4ut2CLrRGAdMOeDapd
+EU6fnBDUQqgI+Re9x0/uKTzYkZCTjbbhNqThdum0nN3SEL7nwovQn/LU57ON1iIxbgPczmrk9PV
o8Tokxf4pWGalpcCzw5xkHoVjXr3AhzKG4UCFfUFp16SH8JJ8b0XegTs2W9Qt7xnzHfZh9BNqvLD
qse1vGiyp5B9OIF489ALNHdLWKT12cvWOf2Y8WKMB7uQkVlTk+A7AFJ906nqPigSaoAw+vk1cRoo
X/JnhBMk5zkRAoedNvDZW7dE8ExPiVsYXGae4ulF1mLkHu+0/obSomOEFxzChGYOVR2Rnpqtavi0
tFFxDb7MW9wA6HKJKNzwrvTej+nKu/EOYHJEMILgtX4APRzHTWYqOR7LZjXPwwpSutGoqxHWaAzc
485p5UT/Ay0iTn2uEE37d45fEyV1xUj1FhYvlJajO5fjbavh6b5gJqzmC1hEzwnlYxG4Q1beJini
mzBqCJpaRLB89pKsXG4jZb0Sdl5207H/ddz52dTWxLcrE6KJWJJItE+ZlOWEy9U2vnPsG7wbp9yf
uvAaAwqXrnNbfS9NuI6E0Ls5rXpULunw8+KxCDDZzKraWb+LpvvlV4TJaN2me5SRCZJv6Zj4n0Cl
7a9auDqk0CHVaKi4MEq40zRK2Yrzxn7o1owWrNjqkrM1dvAetHB1iFNIPkMjOhdtuCP3p5n2VdiE
6S3JZpSupFMSUntVO/p91qUiOZOEio+uoU2PUE3dECzaiIqMfqM8vXdKQgHpOgSh2a79UoDoYPn6
tITLlBEa7ev6YMWESknqbixuuNqG+UObyYCbSwX4/utzx//0+OO4OvdZhr51lw9jPGE3lMALT/DF
OQOdsv1BxF1EXGINrbypELQl5wgvbrVBdJvkmxIPMeZDj6iz7TT4srnTsUdSKV0J+qEYlnW9JAW/
I0lvpYO2k5rrgOIBcw2jc7oxobNRdPHgbuwqY/enWIKMZE2FsGfXNpDtybabJx+g36k6yfsipbhZ
eutS/1YNHiS1Dx168fGAhMcgi8rsnHaiL3Z9X9AAo/GpLS9NF/XEXFvqGPDhW49M2DRDqAlAlhff
4lEWDsAldopNKilA3Fkw7nU7CNGWez8RVNhdHQrutVRjXJqtEGu5fo8pzsMpO3RL1+2dtI70aUpN
PT1CmoekJ2SiEuclrnX45LiuydkdqXjctz06wZ1x18V7LAy2uhtcJSo7a9UTBN/pbnobQgRUO/zz
jqHyyiPWC/eh8wLHPI97RmtgiE1UDslzzDeub5xEJP0ZC4/wtvWE6QW2bJ0d9Tmc47DeQzx42MFx
Rgf3PCx041FbOGXf6i5BPu/TteXQ6u4My41IMatsnTWs1TaXBlK4WlWYn/rSb4lDHBVGJBwjgSUN
da6+unXJNOgUgVJ8fHlIwWEIxkOk3ClcrU2Zzxc/vlZ5RWja8lbzOZGDc20zyWtaRFYlmpcu7sro
KGS9/MzRWXXbBFj0oSN1Avq5ugrUcHdy5pZZMzs74hg7C2AVliTzrUsvr8SAXD62zjXlQyRaw6si
KI9fwf9m80rQ4zjTdGjYYlKB2OFh4RPqHagq1GoPDBsho24SLCWQnyXZsRP0DRmxeaBvSmcdsnZf
xEy1G7+FZjki824hembUTdmppGt9hvHK82Vbr9Po7X2UApReEeVAkO+VAj4pTALOOV9ITrhpC6HI
ikUWhp6J8Ypyn2hsPfwdKYsMpULDlKbHXmA6n1iAbk3u+gO1Ul7cbK8YTXafFCWcp55G/rFTeHJj
GgVAG4MZXSlij2+Yr8nrHM6Aqng6Ow9GbyFrvOHsXLd90xC7XpVC5CctJtDXrogxGauuuyPZa8G4
uqSHWjfuCXgS8gzUkqYszcWA/CqnDYc/T1K2zaXFF7oJPYf9wlBsebXj7ZJ4Jn64GcVzHtTTzxn7
6JtDudYFkYHzjgODGGmja8UJtmCfUjQQUTEQify9cobxnOjKpcWnSi8i9lsWvSrZj7kzPeXapjfI
AZCLmCgHHSf8IGYwKIYfAGvhvkXnssutZ4hCjEHf0ry8n4oufVW9V1UXL6jZNzRjB8EumElYtsjb
2iAMjU9x38fxPvT69i5ec/L4akjRzcLk/oAoVj5ExLchyR2zL2Gf6EPtyu8Eab1VkpWKqq/m0BV8
xD20v5914ZUffAJn7pvWK4JTHvRPrWzEbYjg8VuX9xW2EUvzjkoHc1uZUcQAi6v/gbUjPA9ljy4H
Xiv4mpXjsl1AYwkR1mH7P+ydR3LlypmFt6LoOV7Amx7CXUdPFstMECyyCt577KCXonVoY/2BVdIj
Lynefj1WaKSQinkBJBKZ/3/Od7xeU+ctrX7ybw1yPoUWdmw6aKmLByXZ67rcOoKqVFeC1IC1abpJ
/IHMN9gIURdu06KQvhP5VO8HZG/bpBkAWYPq0LeCHKg7Sk+1q5gjbWXNSHqEQqjzkZ3X2yg0ZuKk
ANueZ2wTGoJC8+RuwUu4EWmTfaGBnlwXpjD3Nrb/+RzpDIER5CKhjhVpG0elhDZdqWrArmNI2Qqp
sHoTQrfm5er1gaAcwXAnNel4L9tel5xyqeMrfc5ZUbNaab62vPWcFjUsiHPeWcRwJLMrCcFKgFd7
jXxWicOMF8ElvDKp/gPttRDgJVayE6pZ3Yoq6EfoxXAfDfxai6LzSYhq/ZO+cq2Ncii3gQn5txCX
AnGUCKhVb4xbI7DYa9W1RRAmdBgycCd0Ko2XqHK9Vaqk3w8N/VlnAUr8c8FrdJW01bKLK0v1McGL
1PMzTdrrC01Vpcb5iuSffrAt5BOOHyHWkZvynpS92By6aQlY5jnXecJQdGdiU5PCCzFlPUQb8gzF
W2g+NU1E5RQBYeEVhlFeBkOocFiNRsvG4Cq2rpYSzJmy0hngtdXpUOQwU1xtigeZsiaemB993Bm0
6elSU0YXcs2vFolzbyjHTXw/TwTjGjYGDuCE2BnTgLb7DEhXHAa++ssIWwNTBIjbNieL1J6shna1
XNAaXyBSSNXq0xpxsiqkCVRRbIdoPp4GXOhXnTor5ylOjeVGR2DFBhKTPvbIbki9OBTUnVATdOCG
Y1R/Gwspf4zwHcJ6RuizWr90wW1FC9j4YFj3bUGeVRJo5RUHe/oldYYldAxXIN9Uf7ECxM5jrGRn
cSfMW0PRJLSXITK4eIEU1IAzvlxo9H+Zw2q4XSLwf+NNnMeouxIu4Amxl3ZeVUVX7AJ1WK7QROy7
qoMVwF4z/pEp2LbNMhDKn0traJqrot5OzsVwon7ioKnV05s+MaLB0xKpTO7rYenys2YZyx4keCSL
21RrO2jCQ94Bg8yY1XdBnQTtrogx07m6POC6aQuBTDBFp2zhVAKBwPovFUs0RCBJ4md5i/EsdSmm
XG+/QUbEGoVbJN+2z8KYIBqUQ1ziqAGqX6CcSVP5e7aqadKczc+m15uJhtCqt0ExD4KnGCQJxvYS
TBX7OEGDml3rK4WhCPEwD9H8TVoE4Yc5tKt/JsFA5ddNYj7KscEbpyOtbf245x/eqJ3YyA+gmWTS
eieg/+zCl9KAzMMiXuf+8iwzenEw/m11eGVtoF76qspJ11dV6BJLkgZITn3u1r7oxkZBUKE1JKN4
U19k0QEdn8znwNHvMTKhrak3lle7oq/9rJ+6zEvGs7B2k4O4PZU4uWot/9RiUu1ffwfWD2qusgYd
k5Lvy65wjWlqWuic6PPlRGpAkJVo9Fr746s9NQjn+5eDSJGyqE1au2PEA9ISX8jrqzY0bj8eZW1g
f3QpRw3uuGiUueRS4uaqCIgZ/PHxnz91Eev//vKJUSnlZEUu3giU4z4aL8X+/uMRqGUcXwD1eGMN
JFXo5qwS3Jcj1L3SVGPduECm98o23SibaNucjsxY/8zRfXo1zDo1X15IiKxdVYAH7smowC7mpY55
GW0Rqp3G3L3zTFCpiLKK7pju2nGYTkuXsV8TJCpunjs1mHAscqg/vm1HMUvrHDYZRFaog1uyJupH
HQMTeb8sV5nbeskd35fb/ibdw0Bu7DUWLvwa3eDC87Pz4kv9+eOR304JBpYpZ5kmAAvx+OVZW3lV
YaSuyUeKEPbpc1nMa7NdOjEx3t5FUjdEYod1Um+ogh1NPSWjbsu+1Q06ktjUzM6i2vn4St5Ovdcj
HAEQl5amBWUnliN2XntEoBvVT/anFptnJObrqccwgGIRoOD6pLD3eup1CPCSnGHW+GDJJaDEidxi
a2wKL/K0X1XYx+m//3STvVxinxtFbwajlUnDCjMaHrbXg6VgBobu+ZpmsorjvbrTNrJLl2jz8b17
/6qo3a9lSBQ2x5M8QO+cpDye0SGZ/sAuMHI7O9/VfvHt9Bu1PonXV8UijdSOIB2FPpx0dFU6Bw4r
ndih1lviBPDcL3dpJj+GVX3itXo7uQm+EZlwkmJyLn8zuUfMW5Eeu4iwOfYu+tTWG8Mc+8klbthK
/RM38b3h1sktqcQ7WYp1NDXUTJ4BlaQu/Xw3z7YrZVR3R3NTHQyeGmpWDgtXJzHN6LWO76ZkPndB
FVMzJePobk4L+sdFK9xsR5yY3f+gfimoG+WidqGpnnXO8AmoQN3ZSJGupN3Hl/zuFXP4JU2bqgo9
z9fzU7U0hXMu0yapkDg003yotbSA8yY1p27u2wWETipqMmrlokGN/ejLMlmVWplwB7JdCnrcJVnZ
l8FRuuub15AjkTrhyQjJt0sKY65l9XXRknRYPK8+MzANplaFIcfes8u+JJZF3mxLtfVmXsIeFpmq
X4xJ0aq2pM7zOSKnTNn/P26wQSkfCysL9NpwePmho/aWRjT0XBJU68hZ4IISpwK8x+5HQz0VB7Y+
raP3UmIQmoor8/vZWvNyMCS1A3qOxC0RB/rNglvPIabMgo9rGdVBlZUudpVIq37pG/79KrfexqNx
GVDUMMuiHFONo11PCQrMQlzmWreUgTV/BZuHO4GAG2flmgcnvhPvrD6vRjv6Euk9Cq9kqEhVDnDi
1sqejfJPmgUYIwPL/fjxPS9lH13a0fNbZQDRouTPSwJhHITNCxfVJQFNV423fqDErYRr5vup0Hn5
/VvKtoUF8LlZdTRvlphkJsaFC7mJnB7n4ZbwrPSbJH+Kv1ne5Execsi88jKWvVZwih9CcsEx9NTv
eOel5V7/+TOOXqAWZEMqmqUrsGO06StJdJqs7sQ78s5Xkt4a3TiEFtA72aIdXaxei6OYly6CroXY
jsLYNnoOvxNw63kT9T+LpJd9ityZHUsGgu5CLqcTk+qdRfjVTzhanXAKtI3Z5KwU6Ro2oirhYTHI
lbFQmj/JIWdpNpHUzDli/0cdFP/q1K6ssn/fqd30cfGPv//42z/+XvcPHQLZh+zHS7HQ+q9/d22l
Pzij8oEy+H6YVNF443+JhbQ/dBBtSNRowkp4mdbl9U8z4TM2gM0xpxgDNfS/urYCf8/kyImSSBQR
POBF/Ctt2+NkB1xwtI15SZFWky34ZpMX0rbVs+Fprpyx2GATpMpTb5SbwcHRoYk72S6+xSd54fLr
XvE6EHAKUZFRACnMx2MugWkuYQyIRLkUie6+AfPpGIfQszz1MvFxYjimDUT505oXUN6ewr+//q6+
HftoVZwFHO2kd8Mf3rWEIYy+sAGks30xHa5+LbIvN89Ha+DbUY42J0Y7681SPYHPdmkX3BHGd46O
GIKVi9XaLTysBba8Lf3BW6Hz1eZUFsPJW7wuGi9OqR3R5z25QUD2YYLVRIVpE4lJNpP105hMt1Uk
+HOZ0rGwNqAo0bCqgi1QYCCau/fiUe/dUY+FL3Hf/KDXbUuliPamvAOjYJy4V6ceyPq/v/ilCz3W
Mmme5v36QLrt+kCak/fj9Yf39/OQROn5KCPx5rweBJcHx9zoKVHOyLx3i/6pNmVbV0+sxEdHmbfD
HO0mhoLVVmSYXbdT6SgS39l561QW7dg/eW56vQEGrciqgV2CYgdhDOKbjNtiiJN6MB9povrZWbDp
r0OPbFkmGPgMf7w9vXt5s1ocj3j07iBUFUGpP6rf8gfZUZ36W/pjjURu7rMb6dP/Ybz1qfy5g+EK
qU1QWMN7o8Gq1J6TFV5MDVIqQlPVHmenOiNs3CaNxZ2vhHOSSclpKA8fv7NH+6Xfo+GCo5ZHM1HR
juZIpFsqZqXHFbODo+OidZRD+Ul3lQ01/I1qi/5yHzrVJvBOjPvmKlfj+GosYR2WOZUefb/DhiA5
oWXSBCOLxbJdV8DpZ/i0hr6ePldI+puNEcclyqYaU4ePCKWE1+/CPNZz0+so3cqJhPo2jkwHYflI
/HCFBXlJtWtRkOZU2WkJkhiQ3tgbr1FtDtdCESf4QXINybMHD3Ns+Di0A3xFoNTVWJLNGiYwtzXs
qLHRSl6azNBGSBCHDyJNES1jmpdPat+M123bjtssziu3o0Ad8/8vivOpieTPgBNH3VaizrqbRurw
VdsKDyhQw7MgGBXRy6bpMUJzfd5VVr6ji/xDAdHm9nUx7vtu7DTfrAZ9o66FfYB1Kl83Opeu+Kv0
PwPqumWBGL8MVRdeJmuTwHzuFwx6Jf1M1ibCtLYTKlVdbpmc32Au4dBjMy0dtHjonHRtRUhZK/iC
3KdfqOkPbOvYZunVCNZrAke51fuhq2zK7cVjtPY46G+bh5BCQWFDwpxx5VGUit1VRhRwf2JRJU40
pscEJRTECUQP+S4rxxrqo4zNQ2mFHucILdRqpAsutPSuRTwwtjEbC/3AsjpkCQZpN4GTfSPg2rdY
rdVk8TT81TSAipD2TF3D0bKTpCvTvT4EMTT+WPmCaLKJN6EK8VJJrfJiCLrwKVum8XFZCs3DobOA
KkM2SURg+QTBjUp7R7ek1Au44z1BeWOLopIExvx6XjK4bsasHZAWFWdtbGi2CKkdoI0euLJlPCJw
XWgG6Zz0qrg/S6X8O+Ksyu2n4gzTkGqjqTlLG+WQTGUEHJfmaEw3wo2QKeCzAXwNmDr05boUNjTa
u50VDctGTLENLQlaCoxZpV1ibwJhUNfnRMtxBKHjcW5UVYht1tB2VjeHZPzVxWMfMLMAmihelNfz
pTBCa4MjAHfHAUYebdJAjydnyI3CG8N0iR1ZMwaDZmdpXRpJaB0EjEugTeOcMFfazzZhAyhCTqwP
bwvOHE3XpRBducYvOPpA4j8FKQtITWi6XQJHgSt0BKX3Fx04f1whF0o3S4s7exicVv/28ehvFguW
ChBXeD7W6rD4DKN4sQTPEenJODPtWEw0AjMlLBaJXpw4hb/+kq0V6HUQay0CQ7Z4U6BNACqR3hs6
ywphwvMBaN+Zyy8fX8m64/nzY/I8CCUcBlBVCiracXugoZAVd3B4Z12s9lKukGcRKNW+n83oDA5i
6I+muLJf89E4MfLb2obEyHiqdVZ5dJJHm8E2meuwbHE/Rctl0mvnS0nGi0FYYD5uhyU4cSR9vdV5
vk7oJGs5TqGioawBTi/3U41ZalbcYhcvvwrCZaZfZ8p5EZ/YtElvJ6VMxdZSNZWJgSD16JrEJMXB
Y3WOuMeO5SU+GUraJtlG16c+j2/nBu0cjZ0HVs6VZnb0dZQ0cnGQtTliuXhSd1Cryk4n4cTGTXtn
FIPynozMgVuGD/X1TQMCQt5PMTsBBPzWnummo81pg1rZjKI+PyVABWtboU3so5NKva4NQZqCDm0/
Ny3T2oZxakaenosxQPYRKZmDDLV5KCDi4oDj9OUqfIlpzqZ59NPKC5E4Vhajq5mUrA1Rk9KXHM2I
M6Va7SAAj+FRB/33QNRBQ/SzcFA6bfI0o+/JgdWsr8TjdSRjkx14Lhd6S0FpNMR7gQ40hsdA0+8s
Kk0dDXtlPOf7MxykJlPvQCXRzFXNDppaZyKEjPrQRApkmaQ6yplJzAJwEk2tt6GAUiwQdrhRi/Gi
Kq3wZy23Ynliqh5tKNe5yumWorWigZqi6ne05SLWPAUUNTmVi5WChoby3bqwnMKWnGlT3kIZOPGc
3xuQlx8kHv+Bcn7cCopSdUzydnboErrEPjrSdjrkzrqJnV3Tb86Fs7+66BiId4ECUR6SqS8evYxk
i1ZYeC0yXXaDnvh8plwzvSmiS63vCJOc/I+He7tam3TDeU1oFiIIPxZhD/QRK2w0TpmiWyvvivnE
Qv12DeXvAztEiEXVwDo+uBeIIJk9HF5l/j5hA2s0tW78kKLPhnrXLLP38eUcR6cxP0y82wpIAXiK
XNPR7cNgag0IC5zaa87CA3sGR9wNHJ41hxPAybrE0fGN6cgMpGZJUYWUOxFS0+tVAGaYYVghG5q9
ufnVQVFtZc+m3/lXEeQ/aQf/JRt8kv598ey27J8eir899X+77Z9eVs2e/91vHABkTRCTALhoZv02
/f/GAeCxo9dD2AGHNI6/Ct+D32WzNfWANiKtNlpunKl0fsZvkx3/yCRlk2KbTtGMduZfMtkx0tFe
QuYngBfgi8TXgh95NFEKVpiymvr7MurnMXEInsH324azyeGxqAYBZe4wY693pHJEklPkkpBjTSZZ
SblWLSG87RRC70FG4/lZmbqdlTvamJb3Y9MKaBdimEB+ow3tyg2qh8KNVa3NHBm6yrxK/Vq04a4h
jW1+gUu9Db4aiBbZoWNZE83WyZe6WypPx0wvkBMdUM7pt4Iu5JCKR7KUzN6eq5qq8LZX9HkGXCnq
wxZYUYM+3VJRSisaXvq9SWCbdhMaQV5f1u1qvyY/HD6XPZn4+H1EawoSWwFJoyOCzoArmaOjdMa5
hWKHQ2OBu4F+cIAJaSdGkyWbSQMPZk8zuWUu3aCeDppemsljBB1x2MkiHy0B8xT77QiYgo9pIVIf
cmXFLjWCGbe7TgU9QHqVnBItj1U4Iu5cIQ2bdpwltYvbWkjvvKYhhAYZU7MQx2LC4voiacjYiI+J
a5f1H06oPaGsLPZGryHDsnNFC55CnBkBP7GaJ0fQ2E67FdJ/FJMk4XVnQgMg8JydwiLvdLHEW8mJ
d1JvkrYZh7PCkgkZb4qhEi9zzZigjSL0e1hAZoc+jvfEuFVHo1Hsth8alMJ6mxu+kE2RtBmIPWfn
EStkf9WNHIMGoh2WXi6WCntlqMpC2iaWRACfIQbNXTIa5Haviqx0P0HoJoNIEWey4oe+vh0HndCc
vG/J87Z6U6vYxYC6gokijZGvK8lUkFHfc/wSW3WR/GYQ5M7X5Lb5VMdRNNkCeNHmPCvjYboSSKnB
ALLAWj2zkCIO+Gh6sfCymLeCvORheeiLop2QeAog/3szRbg/pJ2vCGj9HbVujcQHhhOOvqlUOCOI
4DH0x6GlXoBfZHIZnIhkNyOcSFS9WpTj6qcaE+ywYYM1pZ9nLIi6C5ZbSrGilZB+boVILch2n+cY
qyUcOr0ncDw0xHMSP6rwR6Blmbxvwxqrq6thnuOvL4jc8F2G9DMJbYBaV2uOnpqxhpWz6TsMGMTQ
4xBZDOMqsZ7D/fJpweNft2WqwX3MYhO7t8bOb8vZHbCkL1QGOG5fGFtT/66TmhNtdDBCRuoHFdmL
DAOzCB9Rls+lYH0SQwyTu6SVWkN3gcEu7MJIWi9k/pCikCSdqibZTbwW+mxtqjyHVAsqpAQz4XHu
0rSLoi6R6cBSpfG7z6PeQG0Kzd4ytnXSl7q3mLkVWdzysRLmXUzjC425LlSqNLrRwJtH6bmDs+nl
CECVwZkzOR/uwNBH8tcZjkdxpXVAb78aUmV9rdimXIbpDOIyFdVz9rrXTbR4ojaTYp/RMJU2fauV
ga1qizTYcy0TjqmUuk1+gmDZZqEiu8ai7MZiZrnyyGsbC1YMW7BYMxpTSJ/9rujgqyHFqQR2z4KS
Xge4gEovy8Ki5r617GBYRQhwwZAhowkRknA8lHJAqwKlr5Y7ibCYsYP1p/maTMDJyZcYhW9GZPQL
Sm9q2Ydm0XqRddmKKEIl0PyJd8VpVXuLbOUHanLqNuom3guI8tgzFkGrwq0Qpmvala5WbHGgb/m4
r8ZmT1bTKriVy6TyZmuWI9/KyeoEqB9R6t9MalfTUa2lxLzRq74fDmIzE0sfSGYzbaulm+QHIdTg
dyVqriFrKRXzPI30fNoswzTW99CAk9JflozOuiXNWbYpJN6Bc42sQmOj6UFGzhjLEbGdYCTC9YDQ
qJXXZ9ZAZAJogvRpLtDzevqAlJ6cdxUDFMfqKbgiaiGQDiQPWLzGsp5L3zorS60zNU6j5lPI3am8
0cCZGuKHMBNjgwemin50rR6ZFz1eJO3CUorqO0tAku0GLM3adhZAK+yUZShzrwNdj49sxvy2SUJV
yqDsAknbZaHVDYDts1T4qjYt542yrIrGT9CYTpsenhebR0tuLkoeOmxX1v3RkTlOcQCLmtJ06jIF
f0MNiOwO3apMYjPkSoU6LWXQdnKNmehC3I2S82xWUPbDH0nBmsWcTS/F1ATpzuc0C9wS9NpNFAhx
dQ77BTJWIcQmTJOUv+9Q0wx+JpwXaqctlFTyhxEgrj0nYEJ2oJ+VYgd61hwPmM7WVbOswbj1BqJd
KIzDgzkWo2ZnaWlBwAsTRO7yBIrRY++yVP5EZyNdbVq8EZXYqah7jSJDMNiQuQBJbIhSLHvkE5my
kPeXBBak54pSZ5WdNIWJrp7Njpn5oSKU43ej6AxXX1QyKOHWz0+j2JqC1y5tZX4b58Iw95lKJt2G
iKD2e7CUQeqGDD36eWVGw4bQtuohkCxFOwvgonyugNr1xEKQG3FQOBhmXhbgPt0Iks471lurjnUw
EEjtar0b2oteJqDHn7WcyNpQUIAPmnHY52fdrFdwf1dk0ibq0SBd5C1y/01GkbU9KG1iTV9IVJOL
n+2i6thgVGHstjWOIpGnV+e5by7jYngkRKsTCWw51ofALCVyEqbSVN3AAnHpyfD8pot+AEQDs7Rr
vi5Kv/Q+BWKE011ezO1Ol2APbVqpr5Ef5ZU8eQt0Z860qaw2fiC2QslhWiQxZBFVU3BIcotUb0Ff
2UACaUGWla2eU8ns4Oc7kSqI4X5WW8IrIIKS67ZWYtFIWjIiIH2lafuUjtLuQIc3U1xi4gbq250c
DcThMds2SdV0aCysOGXFKToyV5+3zf85QfwXqo2PThCXffhQPD28Ojus/+JfZweAYZQqzbXWR9WU
Ws7vs4P1Bw1nTq4cxqlpihIHhN9nB5WjA/JDSpCc8CzO6uzo/0kSW1vuaC4tpJc03DgM/KWWOyfK
V4cHMkQN5E2ihqiKRqSIAuD1KXPMIG7KunUTGaFmEEPWwtwR556SfqOq4rlOnXWIb2upFy9hTa/h
YK2+lUDlHdRF5/wQ9fWlHvf5tTxl+c2cldFXZPegheZJvkPGb+6GUQ4J+OwsF9D74DWSHsebNuvl
G/YZEb691NpLMYcPR6oVxo1To7vnwC+ZeMT6/rqHO+zMKf7NtIDKWSG0uyHQMTiH+ofAsFfHdDtI
BuK7wYhGcthAdAh+BHV2lxs9Lt6kkdLPhGshuEUsTeCUZKpraNGitakYXS8S3sMYN3XWLSr2x2Gq
7/iUDKBro6CqZAoYWVfPt11JsPZhmAlFvJbwVJq+mq4m3KnJLpfAUp2e+goZ7uq4FugzViF2/zOr
06DdKInUXSiGNVNnsczyCpPCDFJbkMQHEZIkb/PCpgiih+pbmtZczz1BxDzMDSGoy9cJev6WcJuI
9zqbtqbIl4IMntQj0aP7yravJ5OoFwxiYJaOHsLUzMS2RFri0HYSPg8ZYTdiqq6ZUPiuyJ2xZ62J
L1e483lZd+1+EiHc2sDG6BgBmTBakLGcAt0ijvLMLadR65ysYotDZw0EtB2oOkFVEftTjLSWQDsr
lCy6KeQC4CMaDJoeodVwLyBJwENaViQ0wkHJF5Zk+l50VbKjQ1E5Lf5Df6DXytwI9TyAXAHtDutX
lawrdlU5tdlW1qEtIXQB2DWH4CsBt+mjlFc4ItV0NG0RLslyi3ldziP2IZNxls1Zvp9ycGX4JPls
cVYQvbocP8+QPoGrRkMG/72TOt8gyMRviavb4pGSHXHskmtjkmr1PgSulTgim7iGBFBZuccSnV6G
eVvalQ7cyTZyokptWB/pWWNIJBalZUMiXjNVcgRiD7ufy/Yu4JCKNrRxG15ojNnCxB/I1Xk5G+El
f5lbvfjUgZr2AzVKlg0ZRDBihlrq+Oa3ubiFq0eSegpxxkiCBYmcmZI8NKrjV5i5ZW+bU55Bfyr1
7qmyglJjAyHQ24JxUH3lTAXwtcMG/i3Ne05pyPtCCQ4NvQ+7U4vyArKMRIR2Y81OC5jTSWqRXLy5
hNxZDOWB6AsqsQYsGni3tiQR/k2m3QQJgJhg+olKTEhSn5gAsnA1F0s93mVykWzMEUeWbYVaCmdh
HM2LRpZpTY2WYDWQTaOa25Qu7c+irdrruFezbaEk6XepKqSrKeKXbrJJiIFNE4ZEXFARxd7Q4tWj
liHfiGDdRIXCQF9QVLCKMSaDbTDQ5XK6xBYbfJ1TUHroGGucRLYM4LPfhXEokpyTRFREEvpqbmpN
cYg9v4gu9HiRWrt9Lm/AEg42VcqGViG0HJZPLziaTLqxHVaUTHDX1F5RRaa51YM07Z0mbecvnQUA
+5IUt6r2dUPGsB1ynNws/aCdTz0GdTKkitSPCOZhccuW1rzRpiQrNmM8x3uOgbT+YIvye0ATBUBc
Rvy+W72dmj3EikL34yai5T+H2RN4EwWbmqB60RKPnbO0eXYt8Pjv2cLn3yiHNFsgrzV4/2nctmM4
ntUFVuB8kHnJZ1JHBnVQCAIw5QI4XhfBWk66zgPuXHucH8XbIBwTZHsKZxg7b1vpQaTQAaBGlcA1
SOmdLH4OBY4ZpWgXwm2if6aO+TQ1FV3ZPgnvrKEc3aDOdLZBUBbvCGgKLvAIz5eRhXt5rmTrJ0rp
9NBHNYb+3uoPBtb8G15lSfZoofelm9L4Su18ypB/VSo55myxNApMqNYiIB5CcG9BJfTg0wyPiRp1
B5AXRepWNBQ2RQTFkNLW0F/lgIOdUSDxtxIjJBtFpD5SM0nOgDHWuZN3GapPci8kHmvRf5PENJc8
MIuFR3MEih8B1cjPYnOpbeB/bILTaG5+ijznm0Sq2m89+O2tKokELZi0Rq5iVqfvC5w1pzTnZR/F
ECnUXAg/8ymZtrDDjQeiwF2MxhMYuaRwsNOM95VAc/7QyUXvBWI0/2isJttbmVYUfmfGK69Q6y7Y
UJo3gzjRqWtrGJXsuwUTpU0Fn28jdd38M17DN1pWvjTqPwewHijBtI2VEmscFGN+I5KHh1S6SseH
tBRTeHgRJlWjvjcLWaWhrndXod5KvjUkBji8Ib2NaS7TB7fSjNW+LW4nWaCqNUDQk3q+33IPqHOR
lXDfTEl4T6NY2odKDqE7r8rPNHK4YWSNZU5aqYC+dat2IPgo9jLH00GJCnJYwXJbXpQYmV/1VuMF
/ZJvci2jLWVakZMC3/SzIeSY22O+7/qp90KMo5tG10qnyMCCJiFvS9dbpL2Hlu4Ru2N6vZDrboxo
0VaR/X3SQRF6JHtnrkmtzoOROnpdZ9LjgbDtclZWD8oskuRqppI751rhW23Vu3JvadteHmdI/cXi
Lq1cnieUpHaU24TLUU9EL67qxzQVyIQuB85EwBi9SY6gmfdVvxdjHcJKaQg3ZmBlLbGvMzFlS9Rd
oWRot0FisHbLRhnj8q50lTTRMLiVOlnd6rzmd/D00uAhE8XxEHSpmf7oeZ4A8vlKL3YwSoSHUMzE
ahzJxbexwgfddmW0jcAiXWvMh2vo15HDdm3yiSbKLrtIan2zr4IrJuX8MyrnLGiclCyX2C3HPHuY
WR/AhIoVNMFe/BynSQy1RK032RhEZ4POp8uC2PJ9jCbWRhwjkbijvBBIfhoY5o9JCvistZoM20VK
yYgh2DPTnQHY+2OVcntmSZW+9hyLN+1EalM/p7EPyBLYzUQGDhl5qS55iUaW2yxj0LfTwlLhARg9
jn8qSudKJYk+4ZXjtckf5rses9HxppmYa1+mWx/y7JL0gIPLuOecIz3lRaBdsOVDJMOu7BNWBQW2
YUzSL/3Ra11taIGuBQe7T2rhUpGG6mczIIShMUi69Vq8lez/nI9+qZNhNX3QYPnH/zRzFzUIlF+e
kNZ/8+uApCp/gIFj7SbLZO2SrJzCXwckRf9DVVCgmbr5DJKSOZr8s7li/sGZii7K2iaX6KEgp/99
QKLvQv/WXFOlOTxxsPlLpGXOYK9kGpIGH5FGDZllIhI17UhQHzbsIjh5qHbZ5peE5JzBiTsQyvoU
ze2JbvBxFwcRCKJ9BYYijT8V9vTrg5hWDHJDTJ9qL6MxQ4zi+KNltbV7cfPf0QJLa5PypfDk1zCc
N6E/khN33HNOs6AwOS2xPqI51oHO1TZxR5/UXXom+kBqnWQvDLtT3qz3L+7PUY8uzlSKRJpB2NsQ
kxKS2zs49J18Qh303qWt/i8DxhiT4vgomxhU8UZU6jaYr9XFkpWeUp0Y470L+XMMBK+vnxIVGHJS
ShoOCfkpbc9J+PHEA1pvxdEDQoHPnEdjgtbkWBm01GZjJilXoV6TPH1fX1Bc3EdAaMBc3Ukb/RF2
iv5Z5SzrWncfj/3ODUSLBDINyQ7gtmN9wFKRpkfslGrHQCCivaZTKZ1+rYP/1uN0aoz1jXsh4UoN
Gj4t3zw262cyIk1si86Q9f+Paf7qUo4mHOFbEJuQQNnRWed2Ow5YbnBmXWhefja6ilcgnCUB4+Pb
9/xojh/dy/t3VEsJOLKyaWTQeUNTzaeJdF7zX4jc2qweRJBv9+bl5GG2ookf3AhPenNiEXkjGlil
ZLKu4kOkhESRci33vLi9Q6stI21s1X72r6Ix3INIdcI7ySuuhZOv9VqjejNZQbmtq/BqHTkWkyXW
QGBMNqm2Zo9eAYb1YbhqRIIXvNWJrm0k9mw7JdukJwXn782jlyMf3etlLgfSzGZywWcf+jEl4i0F
7BNP9N3LQ2iIDV1W0WCsP+LF3SQzfqZZxSC884QM02MIPi9m4k7Bqdfi1EhHr0UWwW8yKhZI+KNu
2hRurhfEadXgL2g1ux9P1Pc+ArRhKSMSLaaThHkkMAtW33EXrxN1byjO4iou4T0b4QbS5iWNc/WM
g8e5duqdfGftfDmqcbR2kqhoEbvMqKtjXHUoX4Xb5bvlWYxoj67sVhvV/HriUtdLOX4n2UWQYWqs
0kCTUurLR0iDUWiXiO+d+Ql/j9U7yVdpG7hkdfwEBNPgu3Yorji9q/s9GjQK7n/V+re+ki9/wXpb
XkyiorPKIeEEbeNhUWyxKneJCgDk4+t8b/5QM2ajgu2Pau7R/AlnJSqX9YmG2EelRoQNRiWBALHG
+vnxSO8+RZU9lqZzV5+dYi8vZ8hCTvoWI/XyNSBAByfuiUXs1AhHa3ctEiAtZzwywtJtKAMODa3N
xxfx/hvw4iqOlg+ZkMimW8dYF67VRC1Ue2Fx883gLI72M9t25xanN+/jYd9/SuuGUocCiif89VTQ
4wL+VM6oOn1f1aKhc5Zk34Lu1DhH7hEO2+ucQxP0z4GO5lyZ0RFfk+6fd3mIPntqiwEJVo+l6bUR
878mhFt2dWPfmdGW4sqJ6fhG2nj8A45WTgrN9cQeTbU7F5P62Xnr/C9p59Ubt5Kt0V9EgDm8kk12
kFrRsmy/EI7MOfPX30XjYk6L6ivOnXk4Bg4MuLqKu6p27bA+hEd2072xL3b1783uo+sm8898V+Yv
Bh2t66ql2mg5fBZdZceFf1SeRgeFsnPsluetEa9dP5cLvLLRSU2qsFi89WEmIszJEte/Q7CEH9vL
1WmhJkNLlSnSori6zbMmDiQwU/QhEMuHLUdoyft4BOnq+agBTFA0/gS+8tYktW4AXN4yRPtz+BP+
Mn+Hu8yxXkJ/F5xK1+AGb8/KiwytyPgqbRzOyyK9O5v/GdtaXQhdQqcLET42oToBhFIQWnG6Up1O
FDw3BwiNozsJFBRv3OpXv93FsKtV1VQo0imtXrbe/Kjm04JJ6s2NUtvr62qqS78s6aR3OJnOCFLi
eX83QL8zSedXTl3vNK/aR3vhxaDzJbXnpxZnMINPfMidre7+q76ZsqBmNJkOXaj+b79sPfuSXw5/
94TkgVbftT+s/Gg5DVufuhcwHCm3Ino/ysb6bo682hyhPKORBIkO9qM7d7a+jw4RzaaTsA/8AwWt
u2K35LNs5Wv0+rE5X7WoizmvjvUI3WMgEXxaAdc7iffBZHiDj/RGrO4mw9i4qJYIxHsDvhhutXlQ
adSnqGGi4onaIPVznzkz8sy2cdPQqXNQ9sYp24WPya47+vfiDoHSHy/aiXSCclIcknbCdtXwcoW8
21P//KS14gI63P97ZEA+8aj5jO/7Q49/Ze1TV8ete9nqLr56Rl0MuNpNbUdSpaQOnNLK4Q4f9gSQ
7uOPujWC/NaQKx/Yv7IYcqm26PyQnBW3LHb5Jz5atdXFnNNEONH6SHydIiZbdqVD4pSu+VNxAAjv
0g272TCbv5fnhUfoRyUlTROjCf0zDKxDLZGXCi2LKqKAQqDaHdNp/9+t4eo+pkVPJSG1THAUvSm6
zUv98PEIV698VaIKGj9bRuxstYaZXEZaHaucKUIunakhslzAoqJLiC2ed61iJveaABuPsuT8aFJT
47VDU8CgBKh77BDFPkR1vcAlzX6jmfbaga9Cg1+ieCoNHqvzSBpBEhcFl3VOQaJbd8ghTLE2Ifuk
x+7Hq3Dt01LTwShAFmRexG9tNWiQmQo6FoEy4GOMBJSXJsMurfWnAi0FW++bL1KdPH086DW38nLQ
1UmvkPQXBIsopVpRlNB1qB32iLLz2Jh//ncjrVayF1uumoxn6lwGzU9rQroLgEF0ygOxvG3zpN66
q7emtqz3xVaJgjYmkciBXit/AooXuhmBaMJGE9KJH0/tupH88+VWZ7mahbOGyhXnWHVjUk9WgwxF
yezjQa4dZdT8L09uegneBffMzOySMjeJsA2pCJo77s5CGFCr/fEwV/1/uBwGXDYLQ1x7dZGPjlVK
B5A9PebH6NA9Lt534tAf+jR50VH0Ch7bvtNstVBdXcR/xl17dEC2exSNp+WJb+7nHQq3smuRvbNR
GQOgQXKUysEH6eHj6V5f1X/NdtFIvzQSkraI/yAUTdzyW1z8pHR8wzauuRWg+nSCQEurxbpJXZtH
X7b8QaUftPvUCwaV5Z3pSUpjUr+ezQ6KfN7HU7pq9xcjrrZ0nSoUzHdMSbL2NZJaqH85hh7uBjPa
mNu7tqblqcZj3kJnCPeffP3b1SsHcofUUy3BIH+fHWL8/9IFgmRTRkvL/1bXm3z1a/0z3l/tjost
rZkI97WLbTau4mH6Ca6h/iu8j86Bqy3kFWd0pl1/N9xTMurNv7pD86N43nrAvQNNrqb9tzDu4mdM
GUo5kb+84IhGdSd9r5/yr9NLvBPu9J1F08nJt+vT/Lv9veUxXQ0+XKy4sngjF0P3zSzhb/Bxl6Hn
2esex5vIQcL9Cb1r3aP1z0nut57kV7cmXb9LsSE80jUCkG9PKllna9Y+ay/Qe/KTYh2EecFRbhwD
i8WsvSnAQCZ1ygpkhyWldzm/1pT9mFQxWTOTGIPkv4RCcB8qOnLH5r01WRoJ8ei+l8ONe/6qC6JB
k1iAq0iOrY+9ZFzIRia3LzRjN+xiT8xqCtTaRyMQT6XvU5yu+Q9G79/JROUHydxDraO4KFj4wsOG
l3dlC1P3SVMyqCUi8utsitC2bZ8BOaeZldh/4OlWcaqtzk0yYeOweNf/jC2/GWp1WhhyIXTiiEGV
dJIuravBSbqbPAWWT7Xh5m3NauUBxKZFX9YS8Uc+wNY67Rmp52Ok1vtprDbcmmvJDJl3K0oa5gKd
XXdb562QmFrBlZx8ljzDm3nIlK76JSB/8m/0W16ZGSgoBlq4J6SQV+egqiErYKGrasv7+rb6Xn6q
7zES6ldBxCEE1PwqvNBN91vh4Sv78nLY9ZU5iQifRcvdEsP5cssxy9wG+VQCuGHmfnypbA212pe1
nAyQsNgenXTW/cop4u9WMm/4HlfuyjfzWR1ugubHftSyjGPzaIXyoW8pj2lEuN7xaxZoG7fX38D2
6qzhrqB6mnpogljrV0eU1JHViNhIGsx/QENaCN0Ou0TqHvI54DneEYLRh/or8lMp5YLhDTmVx2hS
/X1LTYqKmBtdB4kFUqJYFGv8uygsupOF8KaNfFqwKyJKkrOmO6O44NJyDJS/jBpX8qt6I2R0ZeGY
iUIlOO8nyh7WX0fqtTFpeiJxUuI0euCMoPssQd8rYrD3fXlj5a5cw2+GW32nVA/yxur4TuI4nXRV
/dZqarRxBF4xOMagL5YCD9C96/IJlPjaWtSYUmgdc/klEO/m6PP/26bhdYiqAcKN1520Oo+opMyU
OuRaM0T411mR/B5k2il4gu0/HkheopHvLA1oxl/fnd6TVbQypMAToSMmg470k38WT4pHK+zjiAyX
E9Z7CXC+N7oIPQa39N9Gz91hCwp1LcGsI5UA4HGh973zQ2kMNIqgYAPL3/yz+bhwNLNH86t/2/6F
Q3U74vl/FEe2xZvoXqBEd+OCvWqiF+Ov7hnNjEUkrURMNCqdNBJsQIM0NkZ219411Jl+vOLXR4P5
yn6gqGONorIyxZrTkmctLZO3kab+1mFWkHHexTSFNjABPx7ur6msP/ACRCWBrlzBDxIFN01h5nFL
lfLOku3pTObeacExUAdd3SoOkmVAWAdHv9sY+crVw/bgq6pL8u5dq7/VaeFQ1OzFBdk9nbsXqjvN
2NVhb007DqgfyXPT0sVoZz8+HvmKp6ZTMIA7CKiDBpDVmSP46TSRu8QfLMvWFWh1pm99gT/dJ6H1
vapF2UH45wfiRVsJ72s+C0NDqcNJXCgHq+tWbuSx51NwuZOB80/dvj30J3JvjnzQnz6e5bWj7mKo
dUxUp9m2ns3lZC01w1WjWjlSy9xt2c+V2M/ljP7O+MKtB0nCMOP/2g8V/NKueIwCJ9rrtgTCN77R
PcrNvWSXn7nfP57iVQsixMVBTfHYOzidKsa+XIlYUGNqdl6JhHw7ekbRBd9N2nT/8WDX3k4oCxP0
FWEIQRFamU08p1NPtzIL6nXuApSkyWS+KR77g2pDxEBeaybv5vd24Yk34cZBfO1SwWLRrl9QJvKa
juPjAwj6jAc6p9qx7MabMh2+iWa2Mcy1VxoPfh4S/EfIZp2srQyzHKOM40e4GT3JU3ax539KfqtU
8iQPhRftwhfl+PHCXp3axZCLIV9YUInalZTRn2lbiwB3ltBYnct1cw+UT904c7aGWv7+YihBk4My
RLuJxpz0GFjKgyJMp4ausw3DvBZeeLOMqzujitEGG3OWsXFFp+ydrnayb/TWUmFMGkoMb1GPyjYG
vXqsET0xRapAYdCv7JONWGjxMqZ4qu6SUw3HU/X68+ZDXr7iEhCgh4i+lCLRPfd2EU2Zt7SOc2KP
nr8XA2cpekIyaEHCtL+tY/H6H5jHkqiVgdVKJEbfDpdkpRUIdCfZ1Sjving6zSIXhF56/90wK9Po
mgINr6xRbT/WwEWnQvXS6mA/8lzYYi5dtcKLGa2Mo5PqLKjoerPL2LQrkZr7z2GxVcV1/aq5GGVx
NC5sHahrWEcy65aCQvULp6AkrtsBLSjt+mWrzOnaZcODFUCQQckYeYC3g01Tr8mxzmCG8F0NCG5R
//7x91kWZe2nKLKMyWHZHL6r6QxGsEBKl4Opqx9CmVlMVX8IRR1mvFltnfXXbPxytFUEPjWVsccZ
JaOBmMPkNg4tyLQuklBEswqlP/fjyV2ziMvhVsvXwdPk/bNEkK2UTFynPlYp6K+G+oCPB7qWpaaC
6V/L+Nffv7AKLZAzi8Z6olRu58pOf5Q+Jafqt3KnnX1jnx2XJHUr2Pm45SdctRDAe/T9Whqdaav9
pYgFXV0aL/56J3nzLcKU2q1yKPaCs+CG1Qj9lC1u3daQq31GmQAEVJ0h886ns1eKni1j63S6Fq5h
Qf+Z18ous74dw3BikN5L7lQX0oQ7eZIT20u4ptv4fFszWpklHUQKUoxss0HhaayXzS/65qrjho1c
c+kup7SyxqZq2pS+xmVK8fQqo7zqa3ZwyCknRmX2S2k6jfjQBfu+vFuiUv8Cc/2f5dLXF3UJCoBP
NOjSXv2CSYqMUcj4BTGqzjdLZpouFYA7bvRruv03BKWubneKQintQ0rsnXRLk4VIuov4ynBB6mPu
ZeeW2HR2WxyLh+3hrn5FUqXkwqhKNtZPPFw8VLZzRvORRERdFCG/3pe2jrAl8/zuwLwYZZnzxU7H
A/EpFmeUsrCDp+AgHaIXAu22+UX0SHMcNnMLi3+xHpDsL6R9FMBMa53gDxHcjGOALHRoafJJLif1
RjJb/4Cc9rwTVCs+0F7ue0aS1eeSJ6GrdvCdRHokDxsGfO1zWtAHcJhVBNvXQWglA77Jjl3OmsHV
CFiMB/+2d5ZqEOHhP7n6LgdbnTLIN87ysLhDQv01s57kIt+IJ10xFwSFdBILOiE9ax3sE4YeQdye
D1lIAu3gsxem+48XjHjv+2+H0A2lAibIt4Wn9tZYxizPeNugIpkCOXAbQ2m+NL4Rfh7yUvTSBco6
BXG1CzNDxGAL9KeDsGwCuiSH8gWggfQj7aXqe9cq+vNM+fhDrlfhD1rl4/sEcthuykWkJNHNvNHQ
/DwbgdI/mFqKpLrc5GcAt/ITKuAyjZuj0RqfiiKjxz5SiOmoPsq0EzhANKO4GQl1jmr1SWnULLLj
UjcPAzqde6BT5XkQsvPQQS3qZzHy/CQv3AHuqzu2XeUVyeTqSqe95ChAoefe/UmiQtrleinSL21G
dk4zPU2vmrmH5kvphlVz3Y/WU12N0RFF5/GullL5VhnnO5DJ86nvrJGRtJ91oEhPpphPbhZH6j4y
i8kJo8w4WTQfO0pch7sG7Kc9Aw2wJ2rwdsKkgKLVDK6Igh5x5Esqpxu0yC57FU3HNv8sh41yq2mi
1dooAsBCnqkITvIhdK0q+qRTbZQUTWhbZl85eaSRIIDg4raFUtmW0oJNygcgngQ3D3Ob097EVXE3
kSY7xln1QzXK4ZNohKlpy6EBaEaqX0uqUCjfGERbMDWAUqOkcb63ulNWReAaXfSHBp1XRYm+dW3k
Du3A4LowAugqaY6d6eOu4RS56LnSxE/C2MtmeUbaVY3Oc5bHR3EIdfB2yrcu7+6BRSGIrGX7uq5/
aI2+i9NuOiTBqDyn45ydMkEbAR5FynPUUfmUqvHe8HHJ7L4Ww/2Um3vAAWeUjjESJBTswuhyB4oV
Tm4uZ44ulscmKiUENbVPGr2Qe0XKINhL1lNXGsh/Z92rItffBjm607r26zzm/ldNyGEKWLl1W3Zi
4ai19LMJNN9jYbND3SY/DZjTO8VIFk3s6DnQJphHVSyh31CJR6Qm9Oe4QR99F6PVjhpvG8rgHRDM
bYth2iM2r+xbH5XYdqLZdzQKc5fEICdA7dEZY0ryU1iq1TkUS/FIVdbgkD1E4lg2ECQf5fQ1jfVW
REk5LnbWWCkHrQVGFUdd+SqpJbAsOvZ2cqZN4DWANzVV9CMd0nNFo+1z0Yid47dhfx8mBr3saPE0
SfuVNQ93ehhonojI9LEcC2r3+sRL/cTVK3R5eYTTjC9Pgcs/UJwmoRfsAhD1HsZp0TnTlMGhj+ic
8HV15qPrZ6VRvuZjv1dTIbfJz/W3RpHvIzm58yMLwoUSKH9iqdJtWRwzuvIHt+K4s1whKsQ/sy5V
B4PqovsKzXfeKmXT7JowD2lIL81qhEIGFEnXFXOftUL0VZQy657TSjhX8Jy8MOwsjxqz/GbJTbrq
oKlOY6aaV5dNeeOjO3/0JaDmWdqKD/TL+7/Kqaso3+FEtGe8kNt57uR95Rfzp7KMVBfFeeuQoqN+
MCxoElMb+Y0HpLD8PbVU/+P09VjlXM9s8X7sdpHUNrLTpnk57vNUoPrLiivFPCS6LLQusN/E2DV6
Ijyz5rSIB71CtgU6TcgXDUhHg+nq+sTJS7P/JOVFmx90sPb6birMsHN6JG9vo1zRXwVqXA91KGaP
SVq0e2vQg1+tMFk7BLMNSIZZvx8lq8vsQtB7t2lG2UPVuLwHL4GsSNUFnhZJ4lFasPEUkSR2qYj3
YQHgTelDdCsKufmcVCZ9IoOvdp4SSr5X8TGetSgffhV+ClIiiXTONCk0EL63gh9FH5VHCHv9Z2sQ
+prXeVy/yGVG33baJsdabeMngEP9YZKs31W1CIH7WTsck7JNEJtEgcrqLAXAgsGhnE8/BgGTtK26
jJ4bxN3vG2tkimPttFLWP+RwML1ZKAPQ9VNxVNMyhjmZodVQCOM9wLiWru65c7ss1O41mjAdVcxo
uq80Th4hLU55FeqOJkjmYzRzlgxoRz5NoC4e/Wo2jk0160eOsclJ5aQ59FUqk8ZXAgoW+acmcJex
PZCBeyzlHC1izUxvR3qBHZQGRlvsjZZzdy72uVjyCujj+Ci3geF2qiGcJpAptDCqsV/tfKWuNU/O
25BEoRbf5WaufbKQ3LYL2oUcclTwSYoZJQjQDa449MGRG9DYzZocHhWLkwR2HaVhxM5syUyCXdLI
fPOqH26NGK0HP6/0O75dcGdFMUd7xr0uT9lPoawR8sgXlumk5sgLa1J5ELNeRDSCAK2lxGTUAR8i
khPEvGDE+rOf1NxDYc/Duxp7Pk89dC9xAZdtBzZyogUubX+04zT+nFr1hx6Fwh+fHkq35Lo+98EY
pa4MFe3O8gXfCZJAvamNttzFvdkcgrhIz4GJLsXc4QdHqpkefV9JD6gZ70DJPIpWgnT9jRYLIdiO
qXFHMU2/KGNRHsa4sryiyMXbyJfKZ8OSsXoh7IWfCVjuWzmQrZPZBLFrTJN4TsNMLZxeRIer74vI
FiygnHkhfg2Fbj4Ik5EchQ48XCNIArCLPm+AZUYS9lqbP8M0LZ8MNdfupsrP/3SBaB1NqEp2DdrP
afXgFShr6AlSiavEtlyUuCMJWkEEEKU+VFFc38foaQz83lZ5kAcpOwhxKs+ntB0InhED7WbUyxss
LIRvai9kjqcqzczaMYzY/Nz3kKb2gTLn+7ni7cdhRRFLCPxQ7uAPaKHoUs+r7oZUBbehcEDJQgwU
wpfGnTL11r41h+LISSRhbrW+TyGc7/QqKl1p1GuvXEi5ZSHnka1ONYEIxEYiNM4bCKeZbE24bQDs
kRQPkXtWgkH0kGMPX0e9EHNYFYb2xQoq5TiMaijuzW5s4HfQc52xK7T6XjBb+Ys6KKNup50pvaC8
kX2u5LbZ42MaN3gUKTF1DOWuaqlIidXGPGaCOtzOIz3AaUZaoQ6jdh8LbDsl64vbKpTD59hEzLgY
Q/h+YGYSDrEsdnJFDL/D9SzJgLc1ZCw10EgwDXQ+7erUQmW9RJ7tLiHAIh2aKDKlG5Pe85ugNgTp
k9zjtzhckdUvvD1TsBWh5GTSkwjZEMAXeULArs2l4zwNM+IYPHJ4HetTNu6SoCOIJ8daChETiD2b
iDQQfqUgpwU8qAyyC5Bt4Si0UfZFR8q8smXTQBI0S/VveRVNr+hqVEVq50kRwxP0FctDTyPTblVi
XoRysRpPawP+TSFs+q+tLBXHhFW9C5WKBr+qEV+FsKr/BKOQnhOt5GqWjYoEMewp+bkku058rtbL
hzpU088F0MPoJBQLsB40LZCurFzQl4YijWCEOfs/ZWiW/9Glof4yxwOn4BDkN34SW+csbIIHDEf3
n7C8DDhu1OXL9aS8Wk1S7FCtNT73OG7fNCzkC9jV5DlAhC1g9cYUP1msbjWBVgWtmaRjWmftTaBl
k1vNE5nOqp6Tr/poFo9c2xBKyXxUlturY6g5o2WEHKHW0N4LCAmBtFECUoSDGsQdRU/p+BlQUXWH
V0W9fJ5GxiGWxiLwRi3pDZv5BYA2+lb5gfI8VI/EarPzFE/JiyTGle/mEewDV224/yC5xNXtBLLs
3hIzUdlbSTafKx101MkYRu1prDrGVAPU6XZaGCKmVkTBg1Dniolzm8uHMSRU2kDimvu6Q7ql7ORj
L5ft8CqyZfRbtq/4yZTq5pHuBe5bJREJa0ZdPNfnvJRCAi4gRL7VXdL2p47qOeW7aCQS91sTKzkq
oBTUG8J9nBXRr0aPf1B3UDliY4muoLMTutYy7hU955ETShI1jU2b+06nWGm9I8uSaIglaPLOaHvp
k2HFmRf0oynuIYpp5464Ki1enaqQ5k6LKiDamgx3mWji21qUPQh2OzXVqcpSoXaroIyphs7Vz6lW
5vdRMXJHZqPm3wKrnu5qCkvmHRUq0z4JhuZkSVV30DvdpEOFlhGlbmNS3EJVOEkaDQ+qMpknH3yj
kyFI+lTkpn9KxX4+aXLVBB4o4NoTVKE5qtQugxvWQaA1ShIfUqIPbq34020yjXUEkccPoMfNfuZU
OYI9tojYwp0R1PVtZ3Bu1VEIoyyNzro+3laJGN1W0az+CfMczG/aGTvuUHq4DcVwrKoaTzybZtxQ
QcgnGvmL5psoROqT2GnNjYTOA7jtDg4PL9P8GCMs8h2GJQrKapb9MCm2gWyhpPEdtRYo7flldkzZ
KYga5bJ5xFEUNOx8hNnJq8TNtAHHPjEnEC/GwItEEI5TGOY3M5XGv5q4Gk5aH1I9CbD8FcCh782p
PJ56qKRuPM4avnURe/0o0YA1SUXzp9JK4zar9PQQT+qAUwfJ1MVPFr4JVhG+9CakTFspE/MVPoxi
52ZdnmDXaYdA0XoNJLUalM6cqdldjorPN2ua8MECQdbuKoq7v7WzL+wAkg61LYxafOgaKTjDDFWO
pZIl34cxlfa5UqnnREyDO/bqZCGLpJc/YkVa5DVaabSpEE8+57MS9rs2CdAHV0D5HuADjU9GqBkZ
/581rd1TOZbbmBRiflU6iW6pAjwOjSy6HbosPQ592NliS/u43xjlvrX62hWUYnD1IcGuEUwpnVHT
42PpZ6On+xG68Y0s3iuNIH9SjcTywKMvb2If8puGful5jsVpHw1F99pPoX6cIEPfw75G8VgT+u88
oPJdNSuyl0/5AJ5YF7/AGGsfgynAcR7UBLclQ+ip4zx2jDLjvaf67J+itV71weg/tQMKvzK/jNyu
CvwvzKpn3h3yXT7oBCJ8QMzRbkh0BXx5b5b2mIHVFQtiTSgoVXdGEkzPFe/RPfUK/auQDsMh1hoZ
kjkw1YdUrIBoZOhTnXICAsVPSQlDn/ctHv6dWhjlMWzx7E7NmBT+vSx1IfDmWABbd9uNUJbuIaHD
wM6SoU6g7GpZJZSOrIex7JazHupPEXQQ4Gq63k3eXIaB6iFuNaT7BkjrRIxP6Kq9XKctpSVxFwJ/
QkdZk/dC4ofyMU6FojuGs5GWXtPrqfUgWOnwnfB229xTmG6gviz6s4CmVxaqJu6ioh9IT9fZjapQ
c3eehjKzNsJh14JhqkyBONXhxMLUVUjfbMLOzHJy7UPv/6ZyMtjleA8bQcorKR/jcpBVKL8VkLaR
IgbR9MYO2m9+p3pcyBujbE1lFUgHJ8cnFwBWdmn1qUvNA3HnjUa1a3URlzNZ17uVGvJm8lIcuwif
oxyd29arGjgUbCH+tSf2R4zX7j7Vj5Nx+jcqWK8vJEwfjbS38q5deMS0efiRK/jL9unwwxw/OCX7
Zid7wAIhcsFcAIRy9x8kY5j3PwOvAuwZJwv8LeY9NWg9gc5O90NuBBvLuzW9Jcx/EcYP/aHuQWYT
xu9qmHvmUYkAOUAO+zgEfNVQYCMZMKLF9wAe39BnXvYMQxTBHSpO2Hqrju5aobpBxRXZR8oWEXlZ
7asshdIY53wpZDd2RGeccvzdky8T9oWXNa/QuM9bidVr9SzkWWjPg5dLXf67VACHk6ClPGhaUgH5
V/lFo9lCcIrb4Cg5gaMgonjYajq4kqp+M+YqIzD5RaQgNEKBRPVo9LU9iz8b+QnViY3EwN/I/yrj
8mag1YKKMDuVdikDFU8LzSGmJAnfmAq64pgeYHiXL1tJnq2prU6tfgwGH4Iny5nXT3pY4hMp0M5l
e9TMjQTWNcO//HKro4t3bMyjP6JtQpx3RizZOhp/Vr9h91dGWXo2IJFYOnt5XdRVNFVh4ahSqIP8
hjbBEi5tYq4fb673g1Clq3BCIV8Ke2bdSdVGfarIPQZRdQ1RkZepRQRGyr2PR1m+9ltrYJQFsUFS
kVTmutcFb2TSh6rW7DoS3FB4DOrOLYwjJU67zs/tjwe7OqWLwVaHn+C3lj8pjcYb5Jcx3Qb4wSSF
Ph7jvbExIQMNewsF7kVO6O3RV1lNqwUWyybETcfLb5ofzCqI7gLBbGw0Op8+Hu7alCSFfjBIYPSE
rVvCVKMFGzuHGqXNiNjAxdHkR/B1G1/p/UELxxzBNSTCYKND6H07KTq6M71uWiYFZNoEwmv2W4fe
FUPg61sUaCmU1WHXb4doRnpLGl+jYNpAJNZXteOUCYfUNF5HdbxLEiSIPl65Kyf7Ym//jLia1FQN
3MACOdCWVpyahzDd5NEJkUzrLw6rVzzQl7uPB71SF86gFC0voAkIguujvU0D0QAqvVwnsyctMCce
kGD9HqtvwI6Olos2gZvR8klhuk4eTXLogNqy0Sufk7ojIFkk86+Qljj+oMNmEi2L5DXv5tLXnxDg
CLdO+ne2qYsGNyZp5KXZnD/eflI1g2beLCXLjUuVCX26t4t0XroLfpu32n7a8dzZlkXeGnRlR5MM
lzXu9aXLAE5J5ObtQy5++/grbo2xspyhJh7U0LsHSRm2uggYnUqrDomoj4d5d5Qs6/e34poeBs38
68NeeFGoh2hJjpaRnaTPQYnmxiztrPTnbNYbW+HqfC4GWt1aVpMlWtfg++ZhcQz0+AuQ8GjceqG8
B60s89GXQmQcG/mdamNlCbRqNGw4rZNpfG/3s/xnimmMiB9TwqpB9AjF3pXIy/UE2Hgduy1kgkDV
6fup3TmGd5lkNtqWXmymGxf3MsU399Df30Z1HIXsSAyti3cQrbTgm7Mllrr+Zp/slzpU+bB1yl37
pIuUBDQupB0hP73dEnWqdkGxVFHOc+wtxzVRU6ddCr0Ivn9sPdc+6uVQyyFwYT3qKOVpC9jeHqlI
iArZiVF405D9+niYq1/1cpzld1yMA1ZwgZ2xcuGxPE66zbPaFe7AcihedVqk5ZfHFNGs4T61XKJe
Wy0Z7y4OvhxB6UUpE/m+dw760GkFnHhOVJNEjRg/Z/P3Uf8Wy4k3B8rGPfjeeV06XAh20TenIAO6
VnpEJrtvOmrt7fln9715LBx/19raowSGrN4Hu60q83cH9TKcAdHQoNl7KSt7u7Zj2OlpRxOtTYPq
8A21BPmzEU4/P/6C1wbRKFNGTdZCBHT9FJbFSkbInA/YlSih85wKbsSqSzZugyvmaLH7yWcZEoOs
L74axS6EAlm5IT5o0+dA+azHG3v4/USWLcVVQ5MKFV3KarViUYuKiGoUNOEnkkj5HuTThgEsT4W3
xwRUAVRY0Gygf0Ned5aZNZpOUrE8JdATFnXhBExDSeddyeEJMu40xMn+46/zft34+IglY+CIv6BD
szIBamiKaanyS/CNTPSupEl2EpQYPx7m/dq9HWb5+4tdLPUmChMqE6uXSuUu/EIUdmMmy/Kv1+5y
JquDAknLRkx1ZjJGmqN231UBZiBhvooAP6qLH8/nfc0wBYmXoy0n8cWErKGaYMww2nCqu33+aTmW
SDJ+il+T2+oWPZDS1l+RWNww8/cHPE6VSbE31xyNcMZqkpkaVqUYNdR9ShR+dokXaD09rspujDfa
Qt5/MdSt6ZugVtBQ3uOhGyxxSe3pbCidaoycxl1ka44by/iulVJnFN4xNMazqeiRf7uMwVDnZQUr
yFYFGm4xwUmYDo0cEKAyPpN/2UtWTMqhPZvd54+Hvjq/i5FXK1nWNFuTB+cDloGNLJ/ty1uMl/eX
/tvJrWykxmVFr7LiWdNVNtpj9jCW90G5VKWYZ2JCx4jqIXGUvP9gZqYGVoa8CT23K3dLTYg1Z8NM
HVhrIDwRkLfZKFyXFy/37V5jZlxQy6VBo7i56oDNR1OP80LXcL0lT0KPxVZf1JPq5J55BPDidMds
16c2dWpu7YQnFI7S/Rbr4MpWWNjlvHM4ik2wB29NhwYHH03QjCAgNVD7yipyFJZMbVcrfeuGBgqQ
Hy/r+7AZQFXejksn0eLIaavzv+sVLUl7UHlFCqSLlO1AtVAl8GKN0EShuX0o8p0q1iFeV+GpQnxv
Dr8GivpN1G4yCvE2fs9yNK8+Ar8HpXseP7As/jbEXxxBYie1dUieHJ+y+d5bx0UaGp6Vl1d/S9C3
w8rLlng3IAqBHDyL7PXfgtmLAeOx6Opg2ayReJ4a0rz+fVh/35jVu4rpZZUvBlntyyxSxMinhJTN
MrUUelhW7uRxK/5sJUGk+jSWERRKHcq6QvEsK9+HWLa2VnbrN6w2bhs3QdRriKwU3Ytg/EzV5ESg
xRkVk6o43nxovFb9L3G48+d2w8qunBlvpr8ysnpu1aodVZS1kHLaFzXmVXUTZDghkHmnROYxEfFy
hdwnSiJL4UZu5O+uefeNdbzBZVdp71qt5zEwW2x7eVQrk5dae6nbL6xKy01ukyP579R0xj/6l/Qp
+6WwuZc+6I8tQHnvBBFpIuAkoyBL6eLaz5LFJe3WswTxkZiTTQxDdyT9JKo7Vd0Vp/A5J+mHRKs9
HgRXPQZnSr5oGkPT5Bvt/t5EJX+GIiZiso8yCUmUDRpnLoi1sG6BFyvPk7Hx0d7fJQsvCfQE4XQA
BOLqo3UV6majX3KXJPnoIt8bnv6Hs/PaldtouvYVEWAOp+TEnaWtreATQsFmzplX/z8t4/s9w00M
XxuwdSJANd3srq6waq3atrYY5d47PBNvJ8gtRNFDXkbrRt024GiZ6tXgfzqHwdgdOpMhNiVQul1X
SuPGh3g/cYLixaVB8aEu7jtY1bnpYbSimATCnU8R3Dl7Me+l7vLjvx4ZEMYA2UNRBsIH8YtrY2io
qZJlRgzYyA+Q4+zQX9nfPlgr5woZEIIamWgDovqFZxnzRLEcqGZhEei0fRaUPy1mlc22cKXgMfbp
yzpdv/EWr9okfkLEUSe6XqYlfWlrFlK+xGu2dADW6mm+8whmhnr0BJ4Meg9ti3R17ZhAVK+xhyg6
ss7rjVTApRspcqoojCGK7VM/OpujOX7MQPQjcpuFG82430Pz1y4DDju0KXW0nWgQL5UwcskaI0YW
WKNmPM2QpPRTAKDzY9m+tvDmVOTlea7uBqU+3v6g4lpdGyZvRQBT06kDUt0XUcrF+YR9sI3UPCe+
8uGQbBIlP82guF+NrhuO41ijq1qFW0N777cXo6A0RD3cZLJ4UXVsgllRpwH8RxmN0pdGspSf0oCe
m6ShGamE9b+v0gl7BOKwdQlik0U0N1v14HcqSJi+G36GSp8dlJjHUJsLz7InaYPXY6UCgTnODkRw
lNGUZQUpg420BoxnuuPPfhed0oPgvQAt8jhBWhsdtjiP1u2hZKmaQvzn3WkFxtbOdinC8Lv2Qd3P
DLU1O/80HdRdvPc95Xz7yKx+vQtzi69nzzBbaBr9oL6q72LAdHpy1qoQDqs/bxt6X/432cgLS4vD
SX1shDWS8FR/BHfqDcfow98UIvZXQaeXe5tbub42nk6KFLi45bvpW3FNOw+L/psD1/JdRkKqMbvK
tBGRuGDxi5E7KX5EP24v9f3rJ+Jhg84NfxgoLl1fw6kskFklpHPDtqk/VQBRTgmysafbVlbC72sz
iw2Fsg7GLo3bnksHZTimZ+NAFfCtV09Dt+eLTogWTaeJmaLBvW16a4GLp8mIZKaieizbY+dpIaMi
+dfbFlbCruvFiZ9w4cqmPumbSsYEgLns6B8ZtzxaXiiuHiCqfem2ZFWlG3iyG+260xbl6drR0Ryb
WToBc4Aw79o8TRxgbzRrXdTJU1cpra+QEqL23fg/QkPZejDEl1r67Qtry8ytQ3NTkitxUB+VQ3kI
D0C0GQ9WXQhRtq/F+2CeRqkFqw4T1tQFbbH2i61F873p54AoRj/qfw1H+6wci7Pmmff/w4zu2ot0
aWsRCCqtVvoocdL5eu0QVT+XiA8wyzJ+LL+07uyJbLh8lM4yjOcbjk18oeWeXloWgcjFKn0QsuVv
yzHMBqLB0B3CU3awNsyIGOmWmcVBUZWsi3o4voAZjopbDfGbUUxvmZn8vH0h1q7cxXKWQQzk7U2U
2sRqAcQWTGm6zbxBsvY7XL6xlHfjnWkydm3Ft0IG/aDu00MkMRHbkm/FrmDjL+D7Nl76AVjHod2a
X127cJfrWzizuY7ntrZ51ZVAQwYyr5iM0sNiX/lye6oTimG393OljXJ1C5yFDyvMEHHEjtU2d8hn
0oKKGw8+XutJp4GiHxAFju9CxKrGXXuovlifbpvfOJ3LMh8QyI5xQazHZzF0/Xf7a3uIfON0OosI
P41Cp2HqD8dSfVaSv9L0KOcbpa/Vd92GikxXfuMhfmevFxctzx2VWQcCFjGLZByMr6LlLEgAIDPN
lWP8UdlP9/++1sXXA+1hAcSA1WgZYnexGrRlj9FRra1923TFATT6t8JglrJBC3V3+3Ot7uOFucWL
LnVaVFk5+wjC3KVngJjq28Rk820r70GShEg2rQ7boOQDh9PCM5uFhvZ3gxkGhE/pbv6R71ANPxrH
4JwR3cLM4txlB/QVp2Jnvt02vrZEdF8xSwXpPXig8x171BlMcRs/BolZxV/s3PxB9rDx2K3YoVaP
ZotOCgjuZPGwm0NcAl4eDZeZbmeXaTMj98Vc3COOuxm7rzhNm+oAxhQkhd6lCkkgFcxBDYB1nqUD
qsC/maqiNyZMGFWHA7ZF+HcjKlu52EBNQIuhjkn94x2+SkfZlaEM0UGsDuC692SlHyOTxFZKoEzp
1eTFTqM/iyj7cvv7rblvCmXUPgl0YeUyFhvb5UoU2AVBRPvVcgX/oXJfHsZPNIe9amfVrhrBOaae
nJct3ts1D+BQ6qG+7lDtARB9/dRKcZ20JR1CyiLTX5npInLfePHB3jHRmt4J9o9tNY+VY0RpRKER
zXo5SosbaUlO1ac+nKNaMH+Q++ZuUtFV1o3k2+1tXbNDhZs6DIV9nfr69drmHLj51DNDrpfNfa6j
mWhZe7VXX2+bWUv7qBnAzKIZeFKCzms7VRbCBjs7Gld/ZNQ4dGvdE9KM1a55YCJuanbbQoErb+6V
zcV3m8bJSIueWsxk6i9VJe+Cajwy3eNWYeDdXt/KTXRgpMO1UEV9z6QuV5MU1gAf3VqVP3fSwIyX
Whcb/nP1W/1jZEmfbvWlORSQM/BvZ8+zlh15Ejxb88//ZS0mmBJ6xIIO4/pTlWnplBqjyOgrajtG
HcCTZRvbtRadAIHWwFgwiE4GuYibEyYLUgsXCqMq/aQH5aSaDxIkcRBBhk/ld1HQjQDRe+Gj8S36
S+n2t5e4upMQ7cKWSP5K1n69xKHx28LqNRI8xTgE6VPRfuuMeXfbyFoCS2lTd+ArsQVCYbFIP22C
QWtwz/Jdf2Z0SH6sjsJppE/1U3w/Psqn4LnaqOesrUxDiYP83OTPJX7T7uOxjCLuszZ3SMxZ8vxn
5/RM2gftuPEUrF0vqM6oPQDo5aQsNrFMRojOBcTJiPa2tTcg24C+5WA08YbrF/u0CNwdRBwtlWoG
EKclWjSymJrrFEmj5Jbt0oJaTqi49gA1o3ZvbjZkVneQQhg0l7TerSWLW1ZoxSRlWAtzm3GriRfO
OGRDu984HWvbh18nIoKkB7+x2D6py6Z8cjqu2QNsS2d5n+zDQ35vWHCsDQf7a0zRqGu8Ld7XlSI/
eDTUsYF/kEe9K6L2UtfGSTdorhWVzkOP/OgdcQTD8jCudT/MQKMFRNnupMm+/GGwp/Bj2MwmUkgq
bC6VmNm7vRFr+wBfBbUIiD1565b7gCKmNlLeduvE+gWu+w+tm34OUfHXSHf1tqm1T3tpSvyUi1Ae
dp8ijMpWczs9h38mdqfpxWQ68D9YgUGIuhx4DRCX11bsCopxNW+gC59zoPQ/IyD7iZxsPAarLyr9
/v9vZhEPyUPUzrIsiH4O0QzBk/AtcIUwu164Nf7zv8UkNG0E1hjRdiKx64WNgQRJjDGzfcPwRzT7
b1XV+e7sKP8eaki+BdiApo1KqL6U81Yz2FKg9mHqoUrGs9N2yY4h8w4CIprQtz/W6ulzqEMDLFDe
o15sRnkbVOs05lL9l7bwPcnuv0Op8ZCU3fG2qbXTx5sG0Ture9/mNCennToYmd2phUsgU8p613Zt
8jCZ9UZ1cd0SZw/ggmhPLq7UrFntoDmcQCgIH5jD+aml+lPKRPbtBa3tHRhJQwAyVvqTKfl9nFek
VPQmvmZF/Ax7zV6TJY77OG/EqStNJwtNU5ByvKcO+taLWxWNUVMUoSCNzqco9jJVDr/EmR3c9ZU2
f2zUwToHihoe5alWXzMgyJrn+8EWd+7qraNjyenkHYKcfBEvd5MtZ11vilzA/uAfQ8RNnafm0ENo
y2zpppTj2pdE11cVrwRMbssvmdtKyrFh1VJVvjY1WqApk6dxzkDV7W+5bog+rIDWwIG12F41nZQk
g9iCEdP6qRU8WLriw/spMU1/25Ly+0cv33NiZEXw8hn0gNVrP9LWTt4WnUELaBym2JOKQEOUOclk
ZRfE7eQ50aSemdgOnmC4kF6btpW9ILO6+7gewye7tWSkXWS5OI9OQTMXeJyi7nlaxl91O9ovxCvq
V3vypcINGSF/jm0VOmrGgE92KadfI6dsEteErY7pa10a9xCqKB/VWbFjmGOq7HulJ2roOVlq7ZWu
6u7KJAqe7FhS4FAbpX2gMNFmZpP9xTcb6087HrXHSskiy5MiLX0BERtJYiZ9JIKI5/GznZhJ52rF
6L+g45qfMgSevqaGPAH5GG3/ZSr7eY+IGxxoGWLgDWCiXNf2emxGHyVjTg4a9Et3Q1lEj60aSh/H
sXTOsMa1rsJ4/rH045x6RpK2vwo7zz8RV0etO8jQeUGfxXborex8Z5JfOceq3uRuFw/BGzxE1qPS
zNQeWcUD7G7R/RQYBX9bgflgHCy6U6HgP0t+Z//lVybcVt1U/PDTEI1WlGPvQ2symcnXUKY1+XxG
JUuMdzswT0HgcB/WOVXG0h9QlGocpskoBu3Nwn7VpgEW6A46RrDk/VeJBPizbA70rdV8drtCBCZ+
YMJpouTtZjHv/SmnVkLxgCIUY0GGuXjBymjyM2im8Pb6bH+tzNq+IwgD9xMMVbER16zZYhKXF0wW
+AN7UaAfCzWbYWDACUNYF8XcJTnbW9IWxbFwONeXyZYJ+HGOYPOAEC+ytUIP7GmeWpJCeKO/1xW6
S3RwoLApUic7Mrof7yuLrmBr5tadoSNhtuE53kfn/AD64uAOedwAxFzfZqsn6E+TgBye6XdPzaS3
xJxQmAmQ0JKjMzQjzYbFFSdMiY3qE8U8SolYvTYZDEFqy9AT/8ap9OfpTSjcmfRb4nv1tA1QWik9
CXuMNoFqB3ywdPqF1UTKMHcCoCQ9Q+IRPVZPQIxO2RHhmEMQ7R04RXN3+pQctgY8VjJlbIvynqgn
MvYgjtlFzBqVhjJnvcVs0Gv/4PyA8GH4OD2GB+3Jdj476PrBxgzK4zWTPGvYb+t5v69sYB8WWjRH
VFC7vwfQLuxXk6nNdmjSRyiVfRXxUaNqf/tFWDeB/iLYDgKW5axMqQ01EiKYwF08z0H4MlnB4baJ
tcsohDkFYzuFmmUJT476zjcMUA56YnzPGiRS9PJ7WA8bzYJVM0gRkcz8zsAXB1OypszWSqLJYmi/
1ZmJJFGrwZTZbyQyqzt2YWfxgqZhGAMRZcfixsjhzQ3oYYUbEdfqWgj3VYfqhc4ZuD54ShL6Vj71
fJXUhewQ9rJffbiFXVpzHgSolHPJlgBNLTbMTGIGu1qMqNKXLvnJA81UGikMw5O+ugW1XN21C2OL
XUtSRA5I6qlBVlN7ILwpvFGF0un2UXsfFXNhbF0hq0fixLbEr7i4MH3mR6MCj53LGz24E7I9O9UO
viv1+NKM1r+WmgModGlNfMULa1mUwdVU4x4QKXp0jOlclmfFhKpaSZONluLqgRAkvxQFBYPLMvQN
Z4WTz/usqP7JkFM3JtDxhy0xntWv9I+Z34nAxYocO3RyOZc420FrnOFhsvZytokNXCmDsAqR8hGJ
0pZa5hNJa6rjpLFxom8iR155QC3bK87ZL+VtO3VeO+c8VODliAbAI4pDc7GoqmrywE4ocmShLO/V
2GYad7JSZi1GytG6+grzztZxXxlZocCpg6ul6I6I3rKSFarOoJNqam70V/4w7uadcYretBr6P0+1
oAah5X1Ij+CK9a07sHJULi0vR8Bsv2pjvWe5cMIFyEW18bmu5+gM581W5X3L1MKDgL4YKrkaKR8F
veJN8lg/CB5aNyzz8dPtm71lauE/5kTq6QFgKhozN+t7ZnKebX3DfawkuldfbRlPxVLlx5ONlfRc
PTEKfPo5e6Rkx00JkxVHJRQzGS/SKEPira7P5ARlsx/Mw2/kN3iIHsGn78D/jsGd0C0adtpbGZ22
R9ZXAlZDsXWhW0kV5N18pVTS944GTmWdwcls34XyCHVUejaD+sesVUc6q0/oQ21t6+pq6ePTLRWh
o7lYbVVMvURgqv2eYMkgpDuM4MiIGYVMAXKzr+FedreYQtZODMEbNTpCdJreC6PUVsdCG0R+0T7k
dfltgh5Cs/INx/w7xl/kAOQyqg6jDC0bY3lkIOWdIbfIxJFpz9G+b135T5uagXFq+p1aufEh8oTk
Ttc+thD7QXI5ggVxt8S21rb48mcsXr7EiJXUSSnbVaPy7CQw8M2vsaqlbmNtfU1xq5crFiIrKvVz
hgaWrk1VSm3KBFW7oFvqzx34J2De3nDexpisoBZ4yP+xtXRmCQqrijRgqz9oBwmSo+wtp5e4r+9H
LzurBz071LLny273JdP225DZlQfxyv7Cw00wLafo71ANrU37uxKZkxfVQ/jxtnNb6XJfL3Ph3aZw
MPWkYZlCnDlWnxJnl9LjBhNymCOvGo6FWNwWgcV7hR66cJCbUHTipSLMXEQVfjondpBU//clm2N/
SvmS3Vk9bXm8tdvoIIcg8mSew2XTEXanPrFjgXIpnHAXWu1dY0inuN/sM6xdBIaTRdZE/4hG3LVn
badxsDSJNGAeaufBGpxvnS1H0MQrCqyCUby7/enWDghVeVYmAxx/VyQswlZTgAvRHwuMx7mrd0EQ
bJhYC5eAPxBGKIhaUIddeLLJybMoFyXlNO1JbyLTQKIHmR5JG5Mvcdu0f1jQZ7mKVUHwzZwzhzX+
M2kD/1VFFulfNzk5Mxc/Ruz/RTTVU3JoGl9GmKiLH+t4PFqd8cz7sYUYXDkwbKdCz1FwCREpXttx
CjPzKwpKSGhM5D874vl0Bwmr1z3UbvNaOl71vA0qXfmcQh2IqJ5pqPd91cDCr8H3p7q98UvLq90Q
2cfbB2blCRajIipiL6LDsnyWhiZFqYoqm4sTbd9QL8zotEz1Ti779Cn0TfsNbo1sNwatdpKH5j+E
bNgk0+eOcEl+980vPp9ilqU/6SB5+q4pmS/LKhfdDOnQQLZ8e6FrvhshUmjPGABiymhZP7eCRq0h
ISHKD7KjEcN+i4hp/IUkkMKJozCR24UqqonDj9nwIa4Mq7thghREouHhaub4CF03KkYAurx67L6G
tf0CE0S9UTYQpcDFayYAhiTAYrqVEsX1OSsSyyTDppGiN7BaB7l0YmIodO3YOEap/ggDeIMQsbGF
wlg53gBWUJVVmcQSyJVrs/PcNFUd4g/RVPQG9bUzX81hq0m0ctZEAYlBIZUQE5TUtZG2HOtOUvjY
VsmErl4oM1RwjXYcJf2g5+qdnCTnMmkf4mncbJGu3KQr2+LvLw6ajLBq7XdUfXr/LvpcnoUylX8I
oEP+Pu7FUMa2ONXKnl6ZXPhJa2wiPZ1FoYlejR6E9BOzQ2pvOMDVhYnslXlv6ibLVBzgQhxZM/BQ
WavPlIef82761zhG9OUolompMgOcwOK75XpZg5DBR5hKDklyPWuPnQ4WLXYmxbt9S9dWA7oOHAVF
5Pfv1zA70lxy49yMvOCt0vzi3PtScrhtZeWS2QAXqOAaVJssa/Eo5yndEDMEmKlHY+EFCoqGsd9r
D21TIQHjhPWJ4X2q9b61JaS3uj4qaYJERIy5Lq53VUdd1zT0e+DSLryGMO4+aypzKyZeiTqAMsmC
AwDlbWqdi9Pu9GFgZ9Cchg/9T1iGoYE/C9Uw6wlq5OmbclQP5Z103mqJbpldPMbGIBdGm4JsL5x6
cm00xd3KzB5RL3soJM7P7a+4tpdiKI6mMy0cKHquF2mlRlvKDtU1gH0vztC/AkE43zaxtiDI4ajc
MdpIk3exjyUjhaVVVGQWPA67rq6OppFrrqM3n4NQ2902ttZbYJBKcPGATsboIsZInbLMY4HhFcwK
2q44zuEBTQafoIbRfsNLdpPspiYyDCSRbrbVvVlbLFE32BvQfkR3i/30q7CopBjzffJJluoXjVF3
y07BMZan2ytd+3Jk/YrYWiTflgm4LUjkYzRT3XKS2mchtvWgZY6/sZ9r6wH3oHILFFoJy9k0e24g
npkdQGnDfSArd5pJjk95z2/CjWOy5umJQm06isCg33ct+nDQI0CUApBgPsSS3h86uBpPqhAZub11
a4tiFlQDb03A9g5I2Dh5mEsjwzHWiHJNZAzws5CSPiS95D/WUaZuPC9rSRnTdUgAciCB4Sy/lZTo
sMhHnAqhh25+FgMcxlG6a57/24N5aUqs/eKNHuygT+2RokHdQ0WnGR3T+86byaTAhudY66RdLWpx
07Kga6ZBHPXB63f65xJLsLR8sALXLA607L1xX+z0xoOqKrPdKPGi561sd/VDCro20a+FT2jRrG3y
uMhroAcu4jiaSw2j2DFaojxAuFKcJWP44/a5WaslAlT5x97y5UnzWmsN7MXn4mNHai2KJMXLdjFx
7TJcGloUD8JxjEsdVW4aUkW6R6/jBcrzcOeADNhY0oolglWaW7gsmhDLC+4EfpT6MqFP9BmAdVV5
Q+UpO6YASMskIWFDQS/bhfutT7eWATvwzhkgJnGX7yDLcx3AA0k4Dr1nQ+67r47R0XrsGRzrj9Ju
y9zKSUH1i34zNQTw0Uscr6T6WVX4sKJMSvVXYOlf86byXVRc9lG59eCtbSnMpYolZnn5fxEZjQyj
dk0A9scelGNXSDsdscLY2aJjWHkAyDEY4YBNnoHzpRleoJK5TTDynRF+pGDxUvX5Rsa+tmuQiHBd
yPreS5iCpImiuQIMwSl8JIvep+GXLvhVjlvcQFuGxFovvFYcNw3yTcDAQHl8tUoVtJR5KFLZG8t5
y2+Ju7PIDnmc/1mU+HwXtspxTOUO0nfX/DATIXDGIT1pHv63uZPVj3RhTCz8wlhdDW3NmAbvZwWZ
SrkHCLdxg1URUrxbjwmiAUIzUYhbHDeiDBPmNjz+AINr67jOs31XPo+ueZbeSqa5P6DBDPPMTjSn
4pjxRPXY3MXHcKMIsvYJ4QZhTpgnVeWyXa80DewYNh9Dc8fpxY5j7pbjRq3pBupGeV68K8v1wtAL
gEMxbHirFt8vjpVozqaAGeFIepHa4Rvp709TDp7MTA0PYcFx3fCRazvMeJ1D3UMj0FqiHQAaKRKM
6GLYJjqNMHXuBDR43A/n6VX/kXpbINq1QyOmDRgiYjKMiYfrrQRTCFdTjfevGumuFuRJmrTxlK35
KEBUZKQC9vMu44VyQLNKy6Kkqkfys43e9HGy9BTqj3wr2lozxePMoAESPits6E6VWRSkeSrnl7k0
9zLoKeKvjY+0ZUXc+ouLlumT1gUzVvr6azk27lwiVzf8un0Sfp+t5dmj6kJ8avAfCc21lXaaamVO
OWFBitzrvjxn+/gwlvvwVcQCYLZ26Ql9xJ3KFXAjT0yst0eVlthb8qPYSADW+tGiBPT/f8y7aMTp
VYQ5/051Qk+7B7g4frHP9b7fR78CL94HgKgy99+THdhXdhdbTdatoMaE3TAruruwsKT7YJaHM+y/
8Lo5w1+3N33tNtDRgDSU6/d+dM9R07kBakSp3EENTlKm5hDkjfnjtpW180OVmLwDUAENjcWdU2Xf
dOycogLcssgMdR3MCnmi74mcm41S0G9XeH2KqEtSnKFbSxmDevj1KSqMrE+DUSVJPAQnZm+KP+v7
3mseikOQePURDocN37zSjAKOj/AMPU0RBi1bNQhfzQwXsTqhWCHCu8TeM7Zb32tHqDG89s3Rd/O/
v5LCKFrkAo+ErxZbfnEllaFpVR/5WjdzgplnQfsTZTQEwChtbryBK3VpTMHgxxKBoLzTa5F9yxqo
h4reu3/M9qhxzK6aH4b+seVWKp55cB7Vg3gBK/jGo6387v3huTa/uBGlTd/BEDdx8IY9g5i78SE/
JMdqZxybc+2lH7YRMO9vhUPEzlmlxkCM+S5u720njjOmH4xhMvf0Veod6OZ0IwBcmbljmANxCRCp
AqBvL5I8RHB7Qk8LPBQiE3g7/1uE/g71/52yt5+nnaj6bnFkvH/gr22KyuPFucl9hn00nXPTUe+N
o2NkPEVIUqdzhvzcy+1rv3oXGYCG/lEQw1LHXBhL1bAYUlK6up20H0U8B4+JGQXHOE+Sp6ZGmhYW
fiscPQokQJxbqX4eyq780wTBfoA/c/pskxUebv+q1R24+FHLHagzGoJUftzI15QTxa7Y86OgcpPa
7GGbtxt3VIqPt22uf+oLowsPOI6OzugAqNwEDEB7ln7q++LoeNCHHI07ovHDdhIo1rF0hFRFIJUR
FbN3I4+xThmcuFajkqt7bW+6sWPvIl1l+BxpFvWjoX25vUhNuNZbFpfx+BBGKLNm1MaDpH+QIke9
0xmW1mwYZkcUkNywQMDUzSadufQqlJ+NspFOBVxUP9AxhW9HLoMS/GYP5ZUTj25iDc3XbK5oXYaW
QGk39osWd8FzZyThJ3mu85MaIcohNZWym6MMfUL8H4VdaR4CbxwTJOyDXo/OZaFNXgcyr/FuL3n9
hF9s8uKEBwp1u7Jhk+W7OvP+pggb7wZ0LMxD/iGEJOy2wTXPdPlRF4c3k6cWvWZcxmz7bt6d1HDY
cvfvcw08xMWSFkcVcu+59Utyjb/9bY70JEOsbnaE5cn2EHb1wn1zbwyb80Pra2PegYybYcRli89I
xyGtLIDCjo44vYqeJ73Q29u3vrZ/TIifcOH99BBB5RBoh1v4/aNmfsdxuTZK3Amiu//ekpA5ETAn
GbrkRRjij3WWoV+Ml2n9x0xqPtTj9CRm+tym9V9v21op9zDOcGFs8UR2NRKZaQiEUbpvd8GpO5pn
+dwgPZDut6s94vsvbzl0kUA3KLmSti3ORw8ZZgYXPckATT2vRyD92a/r9LsYsH4sJ7/39CqNHzKl
lfdB3f9r3TPBxPmP+WWWoA6G348Db0puRgi/U2o622lMcHx7T9eiDlgmaHUjQaABi7s+KT6Dnm1n
dQCp0F50HJTXm09hvPFArh1H4Pcg/WELgShksZWdSTPbdHiMh97+UmloFSdm0HqKPzwMzbi/vaK1
d+/CmL5Ir9RCqyeTcgkS9nkfuHQyw0e1yIfvo9LVT/wW59DYU7IR5Kxd6kuri3ugV4VZpzmNPtVJ
LNdspGc7HTa6iWvfijBJCD9yC94BJ8ZoCOdYJI6KHMAfNZrf4qxK9rVlbQ37rq5G5GfIBzFtsAwM
JanK4iCk8FIziev61vhkI7l6+zutxgqEvMDMuGT4u8WpgCp0nMFkAUi2lTrByzfqPtf6Eop2hGTd
OQ7KO7Ks8VED6vHgUJjZxV31fc4D/a3srIAqVQdphAvMIdjJo6r9h09K/YQxT1r6DjPW11cjjgaG
+UQ+oMzML6GFPug/bm/B2jaLsjmoAdEjXvbztcgwO8nAedpS+yPKgr3eD5uI81UjdLipztOehejl
ehl50iPWnPMWCNUbLXfVP/Nv6cGhwJA+9bNrSl7wvEWDuXIH6dMaSL7BJUK5ZvFpi8RPmH6ElieG
gd3LLcZH5ib6ajTmYxxW4OxRS9hwZKsmgbSA7SNTBF1/vcxq9LtBUfAxRRu8dU59VxtKuEMI/JgN
duVFTr0VQax4Neo3bCvJE/2c5QMRKW2aUa4C8aZnb7Mj30XKfT01lts48ka5cu2uXNpavga6WjXV
WPERRW4KqeFr1u1S/aTHcJ6RVsCxFCiJGzxvxWErLkdwiTCx7og55CXRbl5UaTpLtPZrPe5O6Vz2
X5oyye+j3M43XveVc0q7g42kG7Ey1OZnuE9JomCpBJV5LGMnPDOxoP66feXWsnwQNLSHuW6CkGVx
HUIFZRJVHsSMCR1HtMqGbleNSCeof/pni9HB8J45l6hz02Rnfdvaz7UQRgB4dLgwaYi8Q9oraiSH
ikiQjGAXvohR9fDQuugzTzvDK49bSK+1os2VvUUgTVvaSuyhNIErmPbTIEkj07+jbH8ckRG402NQ
54hjdBT9ItNGjXyUvbowi5OZO0HvWuqk3I2zrh9nwrmNisfa/bncioWTqEBwj5kqzrRTVMdwtKBb
iSrNy22r+hL6cp1uuIiNzX/H4BeVViSVEZs/3aWf/k5izFfU0AB0DKetrV9bHhGVDeKY8/auKNAU
Tq6OvaBzTSvjIPXFwY7S+6KsP/eIkuxuH2t1JQuGpuIfa4vvnGpGoY09xTlBEx+dsg/OU7lPPik/
jCcGwe/iH5lXHCVoncvTTHLTetFOhdXG92AUHClpaZ9u/6BVjyWGU9GuAV9FfefaHzc+mC3NxHOI
H4Q6Wd98gozIYD632smHuP6z6SGbhU7ntGF4xY+gjU0ZljF10S9YPNt1k4LmjInEGCIbv9TwsMJ9
4YXf7dQrkXTfsfTD1rdeQQxB5k5zxxZYMqgoFl6lmKUCeI2YB0g96dV89CdvyvbDXxD2s+/6Lqs+
JNZJFLzK41ZbeuXlA8MmKpe4FOQ7F7ZlKbBCKQXVVU5F8Kjk5fTB8tPMq9W22CfEBJQLcj35fHuf
17b50uoicdB8M+5DA6qbRKfW5RaaBtuuLW/Jua4tjrFG1BYcoFDAGa6PUV7LZVhNYpRMUXZd+aQW
H/v6ockLYqaNaEz4m0XCB/s5hB4KRPoQtYgLfZE011GjRWrMNJJ6hPwJ0uCIQZL2uFWZXHlSgYpT
bIVJh2TDWpxPu0gtq6IL4TIFhq/TT9Dsnodg2qigrJrhMMJ/Z9D4WMaWMWQ9UjTZhjs71ndL8iu3
qZtPcRfFG1511RDpMVec3O5dVgKYPTPVIaDpAVHGoTMgsHCdvkwO7VgVWy58RfSIkJw0ktlkQdmz
TBqA0BdSHIMJbXfKAUaQL1Pqou4z7e0P8j7fhQdpb3nJsd4DHIp2EVlg6OZHc/+vDz8sB5qQ32HA
611ztS7zMIsMGDchvzk4k264aWFtwSrXnivEeIHkMxIgRI8WF1uN0tS0SopDQkB+eCy83k0/2xBJ
1TDXSxsOe+X0Xxlb3GdJqWv2ldBHUsfha2yaxX1XhdpdljThvp5H5Rj6dbCb9BzsdJdu0YCtvF9X
5rXryzfFcmKkFhmDbfgH5ugP0fRNmpJd2aaPUQyHsLkVU6+c2yuLC8/St0rYpg27G1uPtSzEjP4Y
jK0u/Fr8dWVF/IoLp6KKeRVNDIrJd82TVO4Q8SFgH3Y27/EOqvVjuh3ziU+1cGQ0c3hz6SYwFbQE
cwyaAv43ZWVCrVOAU+yH2bNdg4Jm7m29PuunFK5BgVMClL5Mk50MKp8hpmk+3Fk/o1NFlAFj0eRq
cLD+Dy+tOAjvFndhbhFXmKC0g0ZMj3Re9FTTTYK5/sU/wCB+TvcBAxobV331mFzYW0Sp/mjm8ZRg
L+2+TuEvH03IzIg2nPVKrAjE6//2kMbu9SmZHXjjlILLN8T1oShhLmm/OVPpzc4WQeTKXKpQvv3H
1MKpoIIHZ0DMeu6BH1jPKsxOyLnGO6r6ZzHmB2XLXn+IEI1TT/Fxd9tvrjqZC+MLJ8MgeJa1MhWs
KHZKOJiTcJcpyT6NtF2cya8+5ERu4mTf+9DZSDbEbX5/bBhOBenwe/T3eoctxe/o1rDs3n8LVQaN
qOvcXtvaQaFki3KSKHxo7wYMxzRmVAkLWUHJTKEl0zFIFW+EXSuADdjWaFELsKrAbS8cpWMnqVUI
mavwYWT2NdsXb7BgRXcCLCviy6ZF3cA6a7/+w+ooZoB3Fpo0y4qOLaF6lQaYJQhNv4R25Xw1/FmP
mdia5+NtW2u3Qbx5NI0hNaRxfP2tAimEMdUnRS86u3MLyTiWFkXV0R8P1RRuXL2Vz2YAHYUUBLw4
WfniGZDMkWHXZIAwD2LYp9GPs7cpj6MdZGXJVi1uZWG02gnRTfRlAU4tQj/mB+NJ7cg/YTYjNMpY
qAetB/xTKIdVblqlG8nQqkHmz5lBJdCUlzuZVINpph2dyjlv2MnU/8NR4h+l035rpmaLAmrlioHQ
YGRIUAJS5V+czFqLnFBWa+RlCYyUPKClsNWtWOtDXtlYfK026KSssCoB+IWZ+GUM3fQ5Oo7gi6tv
+n34wd/fPoprp+NyTYujqGdDXSCyCS1cBmkXdIfJvlSK7NAwsny4bWrFNxpiJJJpAvTIACZen/o2
7BplkFo81OFv8ZD/TZ18BXJPQsAoEuBAwYWzLFuiGG61gYad+KwRZeGF3eGpQuTa8uKn/otFeCLv
OI3t6CJvFWxKC64eE+A1v/tqDHwvLsGoJ6WeGrhfPUrmfaHr/S7VenPDh/xO8xcOH0qLf8ws4oR0
8LmBuUAidNVzrUTJqQljyZMDkTDkpbZv5PZX7CRfJ/IJt20ZPSiz+mvcOwxDhrq689v0ZxrH5y7A
yyV+8aWG3CuS1dhtBjPcd2qYuyiR1rtuCuNdrNs5kwuO/qRM/efIyXdpq32Xu+7/sfdlyZXb2LZT
qfA/fUmwv3GrPticVk1KykaZPww5U0mwBQmwA2fwhvLGcSf2FmRXlcTDEMv+fvaHnaE8wgEJbGzs
vZpPuUxjgCSfCnO+MYv0y4QTKrAbDAMkkwa1a3JKhvwrIKNPnadHdcnOumD3fl8ea9cOewtqNGlL
vhOj/GzVurGv5zID/d/yg7RPs6ArjE9mNTkHMlmftRpis7VBb/t5y0Rh7eTBE1UdBNj2odC+2Atz
n4IuCkpBUHxuYAwGLV2kDQ6cS/IJHhFdrDLMYpdt2i2vr9hXA6so9yqHzmZvYpaPgfU7cl1xCHlF
6c0YkziPaATZl+m+/+64R8iGxMXOj7YsHVZjwKvhFwsWR9QwkN7DgpVe4KYEKYoGGU6dZZtmHOt7
49+PeLFokwrtDcQcVeafouTUnky+pzsX6BlrV0V2scfRHr0fdtZDKlJO9Llc1CmXcASo8XM+wdQS
QiXVvXlAUbiLko8mWBTObrjGQcg3UrG150mURSFQw4CFLc+Jyqo0GHOiQcszdrR4ek9769Do5Mv7
E9saZnFUUOGPiQ17wsDrSRUaWeYfK2PgACnIrdRv7bW9ntFiZxjSLXhuIKRKmYUl2qZCDvH7s1nL
21FtgCMERAiwQJZPzcq63rJabILmUbv1b+mH8ohO0Fdlee5FPBYkoDfl5+KjOOL/4r9yDr4effkw
fcE5GKDgO3jiZCT2h2bsPg2JtYEoX93qINjAAg2+F9B3WRyCvjtksChC1FYOWl0d+Od5vFHbfL7v
owRqjvQgbiWJO1i06SjsbDUuVxcNtNihmqYU9pa1VOZnTsMMFI914KCR4wRDA5/f6fH9l7mWlpmG
SwAURnft4oKeoFCWKxHeoB/zk51WX71G/uA2h45NW/6F3QbXCDCWsNVA6F5Er4TSRNgtqppZ4lyL
bL5hpn5GIL9/f0or9ESEDqXhij0Nnf5l2T3LnaTJGwBJlPpPcXhJKGJleJPtxMaU1ooq8FRFtRsd
bSTSy7TW4UgCExOqdyKWsfFR7Fno37tAyidBf1s9+B+2lsVqkARcC3I4SpPhQm3U95rGgtLY7+qm
JBTwP0St0UdgJhGEGvTzVtlBvZZl+vJqwGXDd/Q7XlojBjSt3+bC/tR7zwPM3NFvOTnW0/vvbi18
wXEDbWzAPS6FONvE1SeRKP+gKo+400ST2NjXWyMswoecwed3GRY8dTvceCBgMH1+fw5rG/f1HBYh
uKEdNDWQfgXwpYCMmKnfOzb97Ju5thGI15fCq6e1yEYkYYA9qKcFr4udBcqhqpzw2AC8lZ76INs4
xl6qvBcr4dV4iw3sWjMlboW6gg5MnQvoPQmLuGgDdkpjFPbupIF+2u814SRGut4F43lr/a8FLHUz
AboWALwL+j0sY5rZMqBDlad9wHuku4aMgIiOgSHauI+vLXwHGjToZyGMXJxzLs87kHBUOmLon21O
vvhWfe+W/ndRZD9bUez//LpBoRTwYUDhlTHM29yyAK5WWPgHmM/cCYE6EKFeu99amW8ErbV5QU0D
Jl2oMqAyu3iNbd3jhzNux1TegPV8MEaJIlQVUI1GkCffvT+t1VX6erhFJgle6dj1YMK80EPSCWix
A4Mysrs343o+uQyl2a1Fsj4msEwqS0GRY1kJzpPO88YaK3XapfftvQixQD8qCWhnZzxvsxfWtjyK
GujUgX2PGsdiIzK9dIZalfQa4ZzLTnxzKHD+otsCw60ebVDxMIDIhNPTBQiGAYkwZRZSL26a5y4b
bz0Y6+KqdC9qY9diw3WSfshFAeVVTQZs2roWrC0dD4RIXNkVPGbJ/Ac1QNMGKHpAqQcHXamDqU6P
bLRxLTXGPhCbtsmqUrMMOThJADIEX0nZHLzdFEbVTnXjo8pSHqcr74k8K1cw95O7hwUg32/rWa+F
FxznuOriWqkO9bfjDQXsNhID53kyoMXENfZgQ/IlNEfSXOm0/P7+3lhbN6igEhwX0NkCIWwxmtUZ
Cdexbhiu330toj5/THW5UQ5eA0BA0gbULBBMFf5hcSKN/lRXnoXOtXdtf094YEb6c3rywwEbEMlY
AAWz/0DraG0TKno6orSDyV0weauGdKAcQrdKMXmRqQBhVIUZQBfq7TXXW/p9ZGVxAuCCkh/2IfDs
y6fpN3o+tcrDEXKyVTjSx/Ye5XWlgG1h8OnwPTu6+/wwXtXx8KTydzaExdfyvvoxHmuAjfZbV5X1
J4BQbiss4GVDOof0TTZ5PXB5adRdwZMwSI5dGiQP5U8oA8Ty0FYb73olvcFtBZmT6k3jhraI7WYp
m7nusV90TYRmdbDh3/z+ml27/oEYDY8TVV4FP20R7IyJsFmqpsUw7ZSEkP0b29PIjd0yrq7cfedH
/WN7RGt2b/ygV/bXYgtPsDpHqOIofzggVpf85aqwbU1ULRAu6N98cGHwesjtMdvA3K5EAqXErLre
yDTQBHi7NyUfaylYhn660XRBVvk/ACSagY/TpqghyRZuZyUUgFVnKfKb0vO/kKJDW8i3Rxd66kXO
D8Ts+Q5aC/XN7PMtiv3azHAygiMG89hLPnZqGxrKEchr5NgevLkPfRNwBYm4Ku/eXyurk7KwUHAs
rgjcFpqRWUmK+FYmp26+ws4Nq2RrOmvLAYVxtGewxXCxXARR3vcN7kQ2qsjSCDTrmw162V+YBiAe
oAwiml1kEyYZvMST4Oe4vcuvdIJ2qGtAr3pKky1j5tV3g5mo1uBLCf7tqjNmMdu5Kgv1pNgJw5FQ
JEwevVLct7W7f39aa2VU3MQBdVXAHBRTF8GCdLS1uAWep3lLk8CI3EN2Sq8ttDGK4xh1N9238dDG
W8oKa216gKIhKw3eNfpqyzNW71NFXMa1RZUWFXs3iYz74mjt9IMfTRuEj7XD781oiwtfP4yz5xQJ
1iALshv5WUCkU4v1h2w/7uwTTCsetgk7a+sedw7UUyB4ADGyxYHLNNKkcwYgkm0PQ6SlFogEzQDk
OchkG+F4fX6vxlqE47RhE20S1KlkOO9KEdEfFqrRsDTKY/Pa3w83vhOOXyp9Y9y1hapUKzx4VyJ3
WSqtQWS1tSoBrIVH0tNMrLgqu0Dzymgc5RbkfO1gB7gJ0jCWiVW6hDQmmd1Ionr1iu6t+Mh0N6eB
sAESDgsASpKgjMeD1EP4sltbAitr7xKnN3DSPjB57rIo7fSZbZEZN16rCCQltzztDqQgG3txbRQ0
LKE+CBIGsKKLIMamEdQS/BCJNd0Drotjzfw8JFvuWiuxUumqKsQ5COwXbjxVlc1zl5UoHmnsg115
VwgMW0CjlZXxImsMVCH0zXCavQ1hGjXHGmRSwGAyqzo4etvogaW6QaEs7OnAtWL+7f1AtjYi2M6Q
xUXdDxSPxSXBoVpnSh2enH47Hishf7DEP8IkxAtFnW3Ek5UXhQUIHp56SUpf4e3sGBA3xpBDbM1x
Z3qrQ59asW2No8FG/c+vCZW0Y0GgeXgpKZUNTAqzRC3fk1rQjqim5OShMcju/ae3tiZwuQKwD+eA
khJ6O6NZlDJljUCjHGZhgTS9k+u1858/QtXtTUmyg9NwUbZJSQUZ6pcbcnpDyiog3sl2P//5iaCb
rMTCYbRwoaTjcS1NoBkM2Msgv1az/yhq8heQBZiGQlwiAb5EV7t6yglTmC+bDYENmWBalRuPau19
eNCZwD/QBcAt/+37yDNeVFaB1+7w4bmw63vD4H9BssN9PcbiUNRqq7Rorsa4m0ng7uZDERp7uWtu
+qNCpW+19tZ2DQhIIDkDzHwJDB+mvEWFBONBWxrE5lle66N2h6RkYwmsnBRomQBign+Vkdsi9pCp
nImmvIBNY3qwc3GfN5iaX/7mzeNHYcsNGuRa+R/3TZTLoOYCdeZl+V/T7fZ3bTQFc/jhlZLfcNPq
vbgypfFFZsq1bs7REXcGkkclFGwDJxfVDC0fLT0SmfYTePm8/EZcJ43f3w4rzxxlBXwv2ENify9R
YL4YHDFleBbM9/bwmr6uUzZD1HBLVW0tjfQUbAkkdkVmWj70drC7upuRz0nwmHAxIp9pHfbXsD+7
svdWFmg/xx9GG2zTDdZmiBoYRnSRHVw0lEpqaWiQZUiWk246iqnrWqTL0JqVWsPHjYRnbTD4GiH/
B+cV5eDF0qqbPjeEMuuoaE6OPWQVjpAHq4I009mfjwBIqv49FHkbAQjhs536eKBGgtu0S5LiYJeD
u1EGXpuQ0gmBX5ODasmyRorXls/6hE5I16U3MvGOpcsfbC4+vb8MV8IZuChAB0KqZ0W+ecqILlpV
1qakGoJs0M5Nvek1u4JYUoQXMIRxn0VrbBEzifCntoWp6wuzVMDuQyGWts0+VhINVNB08Emx3LHk
FmugqLWu7lVotmvtYXDpF5eMLHA1YF8GOARvrDhVGF/UPt+MtlgGpZgrKMYaeEEN/1FNFaoQ9RAx
uH5PKdSO5Fg1Qa2zL++/r9XtDJMd5HBIdpUuy9vV50+koGaFEqhi6VYx3FAnEje/NeAxTHvuRc5h
PNSPeh5ulUDWni6CN0r2uBoqZdm3A/eCeZkswZttKv3W0B41hwVpgWY7MXbvz3Ft6cMnGJcJA6f5
hVcZ92q/UjB/rEkNnX1u6EdLz4qTJssqen+oteUPcg1amkrDHM2dt5OiaduXeYqhbFsEHDpOohw3
hlh9bijI4QBSQLrlC+sk/FALHXRVXwoU4mug+1n+TE3jrmD0L+xmlJLRm1V2ZRe6Yj1VfrE2ptPS
u7J/TlBt/QvP698D2ItcviiRXI9K3re0rriYAljnbkTXlZeP0gpgy6pohPW2eCPQsJxwBcLlvJ7b
o2ZVH3vSHnPb3sixVl48NEiALALfHTmCt9xGBQoPWeIB7ZCNN6VdfuYm+/7+s7qYCUKRErGC+SZw
IheyAH1TwXPFRSFUJMOjnk33Fhtvzbw6vT/MRVKFYfCgABVWJlJI498u4Yyw1GlT3E010EbzgHa5
frBS5h1nW/AqKM2K4CZe/Gm9NQyLjBGKuqAcQcRuEWw7YkHFVdED5kaEiSyjDozGTt8SFLrYPRhG
pS9wZARBBUzot7Ozp36gXpIgeylI4I+nyReBgQsX1Do2lvbykCLAmeEe55lQ0VW50mLhORbknXv4
Xge+dlex4Tgz6LbXn2YmA30kO5o/i2aTuaWe0utDRA0KH1ywDZB6g064eIpQddAaBzoxLzDl9Kxa
MM1BgWFo7G3UaZbn1XKoxXlVmChDNSmG6n09hOJnaJvFqRxB4TDbU8+H+zndwqItd8ByyMUmw/rT
m0zDlc920kDHMdwM90aztRIvsGDLYdRefwX75G1bdxnDzOSpH5W+s1buoJElvxkHJ4J1WgY0QlB8
qD4SAGtBNto2GX4pir73HheLZ9bzYaADvoIyG/qnonW9q66tr96PzIr04/idPoF2geFpXIZ8p5/9
SKkCu0ag3ydx+WjdAO6/aZu1tqpfLzC1v149G9m4nAzqKqmV02E2yaGVHsysKIBIkt1mDFo+6XQ/
c7lx6m2Nu9i3U+Ea4OhjXIXPQzP8MO6M2DpscWSXYXz56hfBz4I7bzJTDCMAZ3aSIkDD/f3w+lJm
f+/VLvIeaogEa1gNcRp2YzxHLxqaXqRYNGnoHPJ7JeZch8afLGWpqaHsAxlbmCtfmmVwCvtNRn28
uWIAWlnrnbiAVC9U61Iab8xRbcTlHJVsh+rSIKdcNmn8Vqkxqir8GE5RcQ+uUKiF5VlE8KeOkjT4
swUHzA0FgBcKCIpnF73n3GoL31evrR7494qlj0KDjxQkYI4bE1seHy8DoQIOIgOU/aDN83b548nB
LrhBwya/yu71cJwDhRG1InpPUxABT58avLmthtRaQEJ961+juossCb2jNrcKjKqkQ7QsKJ5giZyi
Jg6gSxGi6c0DewZ9onlSihLyvPV4V0L9m/EXp4po88HLa4yvf9OST3U97F3ehbw5e2KOar/bv/+U
Vx8yqmHQqFO+bsuu9qA7ICW6E3aIn4cZA9N/+uolnzIv370/0EXH/uV1ovuq7vjA/S5bYpqHUVBB
xoESjLHuBMphFYsokAojwa//4qtENRnVciU9dVG1RA+61VtDLaBjehiR8NaB+4WiN2XvUwjyaUF3
ao/WYdCboNhpRdTSwD9uXb1W5/36Wyyi+JijKZzpeMLl0d5ZfWSIUImCu3t66D+Up/GL2W3E7xec
wCIkqObjvya+COC6MfKJwektaGMw0Jx9sjcj9zwfkv1wLMFX3NGoC2AjfS9+nBjIHHDVK4Mp7m+3
T9cLLr967a+/yyLKg/NaVtqkFpiM289AjdAmsB8dINqTCEXSIAmmn5obZlfOlX+XBPpH5+yOwWav
ciVZe/M1FsEkSRrCu2JWayE7kOff9zIY2lmgn7eMmS7khxZzNhcxhDVtBzAxBpt2zkn8LEnAbkSg
MPz1QT5WFTxhjdAO9WAbZXXRAl6OvYgfTk8hellibAXRHo448JT2kL0n0NMItvF5F7i55XiL1BQV
B39uKMaz9uWHOpoOTazvDKi+QAR240RYC42vltKyu10I16VERZCuhpW3cCGv6kDaRw4//c6/G0po
Rk7DZnXyog28nOEyReUls1sXw1p7GddplJ1VGWwK8yd6QEZ4MqaAX28KcasF+c4eXkqd8UEzkpf3
mP3MSSDm2CZBer5t9wmCB3k0wRraGT/tnyTK/pNT/qL+vpz1Imz1nDoiY3iv7Cf9aAHeqYCeGNoz
w7kM/jMPjK05L+JWl4Jxbaq4ZUGcRT1kUF7+A2PhlcQTsQBgYCV6iP8srjZOU8y8NDC1WmCAuYWt
+FYza+X29GaIxZphsijaNFcV4Omhz9N4Sh/prIfvH6kXeDEU9NTJBo1Z9Emciyp9O7iu1YyQ5+HQ
SQErCQlmNIFYissLYMD6ztsVu+pYznhdxW77gL14jovhF6G9ojz3NB/Du90XWtfhMHRbScPaECBC
gRCHTi2kRRd3M190zlyOpZqhArQAonr0b4ZzEfYR9PDOxhhu9dgvtztm9XrIxcKXhcW7eXgZsgcM
3wH/Mfma7ucQGuYRiI+Q19gUjLvI4RdjLhZ+U4hROC3GdK6LJ+govtxCwy7Q+cHBO0zCzfNw68Eu
3p1mZ4lhG3h3Y+jQkJLAO/UILbArHyMsmRs9KnZbMU09uTchbTHLxRmstZA1AOEWMnVmHriFGcE8
MyrbHOZ6W29xdSjgZ4CjVi5xy8aZDXkNyQaks8wvDkWbaaGb2hIFw2Fnp+3GFewyx8HE0OdxoQEH
6v8F27pyM4NwDROrr+heKU3rMY+cPQmBqLlVuVbKI/OGZcixSKQd81A7zF/fjwWX8frtd1hyiSyI
w5XUe1m29dH5aUaKnCWbQBWkmn39bdtAbm0JoeUMkxmfgBCwvDr0kMMlfolnDGu3yCq/1uDrvUzq
v75P/50+sw+/rw3xj//Bn7+zRvIMcrOLP/7jOvvOmWA/u/9RH/vXX3v7oX/cNs/1Q8efn7vrp2b5
N998EL//j/Gjp+7pzR9ilJo6edc/c3n/LPqyexkE31T9zf/0h397fvktH2Xz/PdfvrO+7tRvSzNW
//LHj44//v6LaqP91+tf/8fPbp4qfOx//09HM9Zkz8uPPD+J7u+/WO6vQGLgscOhA1cbWG798rfx
Wf3EJL/60ICAfjAkx2HVbeInNeMd/fsvhvUriHvoVQN7D0FrOJX+8jfBevUj81cI4CLGAr0EWiba
vuYv//xqb97Rv9/Z3+q++sCyuhP4tKVSvjf7HOQuqGZhQcKW6LK8nJcS8GEHsg0O0jX/o5/KtpNB
NxLhPNBGH5MreJe7kodeaU5UiyYT8klt7NfM6L6aqVkUkV5yr4jzMk18lMWJp9WfJk2H0Nk4TxM/
pJnTOkFv1rp+a6GxwUNTqybjhjdmCdZ6kUCaeRxIm1+DVy7sm0FrSfpF9r2lmWFVpY43R+nQlBm6
2j0RxAhGgoQy2+Oghdr52W6h12HdurVhTRAOze0m0BlSQP0h9weTfpRjl2TziYw9daF/YdtFDvnM
etI6vb8bXEHLJGwHjeb+jV1ZGm8ezAIimOJHDXBqaRZB0/WeaGKPJb0jb3o4vNPulCQlk49wyHHF
rnJaszmPvBXs4NKRpyj5loPfB50z5t0HnxP4nfUOZ/ygAWlafaAaRLGLoOrKAQVb2ALmOYCn6czs
aEaG3n3zJx+5VcjG1s8OPoUHD+qJwB8eeG4TgP9SPrk7AEgTjSPBZhAGLdEfSeOGiDKykzzT9jow
x8PZNAZa7aRFmh/u0Ln6QU/TWv8CCAQw1o0xVOLL2DT5HBLIrvi3jj7l05EyYXuniti8fBj62aWx
lWcmhVKPV5N4FP3oN8EIezIHBVaYaLFU6aeMY5z5ma99oLY5TCzWeK5Xe0LhkLnLZrdsdkWpsf6Y
5EwH+4g05vitG43ZaUKvYzPjYTs71Lk3HSAL4oJ1TiP3Wjcl8mau2xaXo7FVQHjQO4fRvAY5txhu
aFulSVjbkho0GG3A30KdO6V/A/pRIw4FOuXFM9EqbwrN2R+SW7uj3V2htemjOzvWszNVA7si6B5h
ktwa/K/WgAcRCn/GL+wtOtSB1aIBHZgNZc2hL1LahkXhObg+lXb9tZ30zA47LZWA+ovMKOPJpxXo
T/nguIFltwYUGOyyao7Uyiynjo085X3c0xEAqtABba852twVaZzUGl45bxw7uerZ5LNz5gtreNDn
KqHsC2Mlcnns9QKg1qLJn7UGfmLHCW+8DgCVmstDk0wl2dlePuc/vA7Y1A+9wQFm63inJUEDeAiB
Bl+eZhAPb9v0Jwp2wtvPpBmdnZRpYuVh2kBY4RaEnDGrwInJZth/cwNVtdkRsPmBnYdsp29Q5hlZ
EbSIe/ZeLyvLhbCf2eifi6GWz9j23hAyz8hElEueTgPSFs2nkZ2n1QjDdpkJZE9DRokeoJ7lj5GV
FCVoYqPvVcDGZzypD1zaGfuo6hVNVI0dEfsGaxRUPVq5FgtMr3LQ6HCLZo5GRVeKKhPJZ9SSmhYy
EI3FhlhrnRddiJ6La6FnQ7NHeo5ebYZ444U+rDjxgSRNUdxqS54+ZSWkiGEimfAOFyjHH+48h5E8
C+t0MAyU3Qw33XewkmLfMK3OeXL6UVSnXOg5ZYHe15zGlWVNco41SOxjYontfC8L99rVmZl8981m
MsI0a7Rhxwrm5DsxlJRi/VNvl5dwxoF/U48na+tSFaEY3ElCe/BpEdt5442BO8t5uKKUEuMGXiSW
82HuNLe9dmXJAC8lgn8aKsfodrOwZmNXIxVKQk9vJ7HL0qwwY89LyRzQuZ2aQFQygVuJkXVlOAO0
9TmbKOHhWHsz8MuDxOpqRQ1uDk1L/eMA6rwd9T2A+HvpW7y5tkurK24bTrIO8nLF3IadB9BZWMvW
l3viiMrdCbfHjI120ANov4A4UnAyVx+lxnm6qxgv9Vu/w23rthmKgYFHx8Vw4nJOk/tZ0NGLu8E3
kqM1MWldgTjij1dAALD089iAGRNqOa2TPaka7QdCGrJFMDgnmBnkrnJnGO2xgQSMI9wyKnLtZz2n
3fRop00jD+D0pHYM6zeiR1K403TIe+myvZgSWmbIettOD0Vi27UbVBBZQfGRtTO4vl0x8JOtU7M7
A6Uhs3PX5Y+T1FEmqgi/dnqcfPvKYV7+vUA12N1DWKadI/B0iyYw26LI99IeTF1TQl1+OcCWw/WL
PRO6yB80wSAqfuVaiTN9KOvSSw760AIlFdZD0/vsY2X1Y/KtRScXEq8O07BrA9dK8/p6bvwKuDOn
hiUNbYz00+jUNQ+wT/MnUk74Xxw62CMBbm+ZH3W1EDDyrYTfw+rOKOo7tK4NGqcdZ/0uZ036pM/E
qQLXFJl1ZGYzTjtvMsffuy//P238BXoq7+WNeyQK//t/32SNL5/4PW3U3F+VnCoIbJBCg58uEvd/
5o2aYf+KSy/UoqAmqfzr/5k0kl/RGHBQC4JqjAXSBT7xR9Lo/qqoVD5yUDBNUNQH9fFPJI1v7xLK
NRY8MHjV4PYEUT2UZd72esyiNhPa19d2UgXcP2ulu1EreXshvBxA3cBf9VJTu7WE5rJrYcudgV5A
a5ydWju0Rr979cT/SIffpL/I2N7kv5djqcm+GmsuLJoVuhND4q8N/WEejjUwHjiY0+ya5l6W7oxB
JzvOZ/HgeRpIJFmeHauuMT9lIteCqc4RSXG+BRCc7qPa43UonVHeFqWJornN7HPhCBQ6a6IXBz8f
/E+0yaeDNVckxv6ePzoJJ7cVr4Frc8oyVLna3siq4QA4OrkeOtpMsUwFeIyFrSP/rvUA5r3ljQEH
DOQ8lZWEjc61g+VBJcVLK/AAS3umV32edQ9Q7p8BnIdBZ5tL3UP7tmg+E0fjN8Qq+Bz2duldl64/
JYoxwH4MRWP/1PMafJ02RbK9w9lvziFve/MAi0ykLAkW4FVZlcOpo7il6+6Yf7b6yvzqTir89kZx
6xq0eUqox6YgNfWpjS2P2mOc585wokhv4lJPko+VU+Uxtx1QM9HVT+8hVgISnpxLMwsdTO3cEj4e
eFnSz5omhxs+VXbsW7OWhkyU5XdTaOV13VRokuTeZN90jWy/1qhyhXOfOFfC7N2nfsImCuAO5gZE
MmsP56D5hrhZHpdAMe4YEyol0PmjgVtEYA6+ezIk6PhjStNz0rjGGLAU8GQYnXvTqU1G8+wxln+m
k92TwAAh5khN6TxPIJ7vZ9zB8CqcNu5INgVab9hPBtfE/ej2fRXUldbthrTmT2g2869Tb9c3Omfe
PWl1EoKJKGOSlg2HNGCdf6Op71/JzvCv7K5vf/PSpMB3AczeCfzaht+iZZZXjaFNZ+wS8dEbLTsq
naoOHbjZhdws5jDXNe8L3D3sa8ec9ataS3FGjTXdlRpQGwAUZ3AOnr5PVqndSkagS5vZ6PAgHt1g
PTfXUDBv7lpcNQ6iq8dvRSusk27myckYCV6UTLOzlE0fpcJyomqwnLjp2nI/OvYInKbBdxnE4G4c
kAjAU6qeK9vIPia4AsTF0A+31OTp3vUSZ9fpKcwd++LrqMmTNZbndKrH3cAdM5w6WvyA8VN56NhQ
7UxOs0DdMSKWiOTcJXQMYLPhnDpmgbpHUonFMcHbUCAB7PNnD/I6t5D0ITQoumE+Zy5coRRU5syL
cfoMcdPpOEyNVgSga5C90wuQmmjBd62V1g+QCYbAV+6w3gm6xPSuLLjiNDCzhjdjILvczcLeHOSR
0Gm8qfrE/qn1Zn8Hj6PuVBPafKbOOIVVOfFbabBmRxMJXOKcmjc6cbKjVmtu3JeWfisquFhlQ4cA
NLaDF+RVifYm1xMrMroUK8IcKn7bW6OfhD2vvF1a1YwFRWuYRzsfqyoYvVGLC+omLCB2jaeik7o6
wqZT3nSC0rvGmZGB9aNR7UZeWaEGHsoUuZXm57HfGs4Hu7UTBCHclwOAQtvYFYw9C+FBFK+2jFzb
10kBBnlVGh+aygPHzXcmS4/hXuGdjayRPbbsmMRC5OJLrxfWydJm+ZAbNW40vdbeonFtpeoJWDLy
E008ykwW+wJ58zVih/g0yRIGYm43P5ICSiYFT8pTPWTzWbDZg/ihg/xFEJGgk2KD0cf95lbYKVpk
NKv2E/SPPiDhyvce08WZJwQ6inXrn52Cm18GHJqQgAXyBtWCcqePjof7hkN2KA8Mt46FpNvA3Shw
IUZ2ZJXM9+bs2b8NOa0iN5PzTnMSHRV7ltxZmg8jV2yLAABQeWvkXfsR4onduYUI+lWBsBSkIsfN
XMXOwJkpPQITRK4BJKYHv2n0EKa3/M4ikObEjvHm657pw3Vd98C3uznQJ6QYf9P8GThZi/p3Tl0m
WQARW+seS9H51KUzmjrNWJ1mOjnXdNBMO2QSwQr399QpI12nyVXb4ibfT9J+QKZgntPBlh3mNAz3
0pjJYch7CLMnk3WyqQuPdNEXDM6TJonggCmfJo3VuPp5OdmVuCWZe8MubUg5YQOeAa/rfqv90Y/t
IU8fcZfs0BoutOIu62kf6VrGzsPM+XHWa4gWt0UmQEarsiuWa+W9mad1nI2oAgSNO1dpQDmgurHV
udocatpY5yGe9HDv29qIsjqqz2U0mCQ9TsxLvzUtLq1BLSsQWGnvQ4zcNbtbSEAa+2HQ4GZpOtin
plHrfsChn3RVdrl2ynS3OlGvs5Kg0ufxujP1PkWty8957Nmt8xMsfuzpGr6Rv+VjM4O+b7AngH7p
NzPJ+fdhdLpvpEX4hDjmaACWYOpXM+qIx6ZI3HMFoczb1He7s9P7rhYQnddPc2EYXUBbByCiNk/l
VUkb7zeTN2gWDOlAcCs0EvkJWRo7JLg0PmhGWkc+uGknMTTGB9GnphW6iTQeOm0mxwrX16uupfnZ
KqZEhGNhVFdkcOEoUVqDEVJcAhDYKWBmo8/vZeUV1wj206c0dyHGSL1RnFLUpuxI+k71Pa/+H0fX
sSQprkW/iAjhYYtJn1m+qqs3RJlpQCAhj/n6d/JtOmYi2maCdO+xYXxExtnMqnWS5rnJMmoe2qnl
T0pE8hGaluZtymkOUwfsOic/mlJdxqlezlEi+k8VJsjnpBEZ9mmE7ywYu/keLQtjthMzuQQBBUuX
b6qaMfL8t4zL+uJ7LL1JNiKvzm5zc95aa7+pR4cLjIzyAcKlqDKN9A8E13llqFWVTmb8NpsFqYmm
nJ03p+zgZdLdsi5wVYrWmArnq6kigA0FtjJTap26/YzYqTOjg59eFMPSjZqTJGU1GrVVMfRJ+CxW
5OXU22rz5ui8ZcWtilNqKIMh2s4rKumeVjkhCoiOPr9RScPjumQAHxAkdO28FdeV1Q5xTxkobTnK
6HwvQz6uaiBXsgaoshsDiCfyJC55hzuq48l8bLbBG8sBbYkn6XrExQA6QtjwmNyaKUMZi+jVZ9D2
azU5zbEQ87SCk3M6+drDltxK9umAgz6NuMb3bIYepm1YuOdMdlAX5qLFurrhF1t/PK2xgRRqnEao
JwiP97Il0zsW9fC0Cd+4fcBjD8JIaRGnB+5M45Wa5+g98/FfMm8MKbal21TRRCI/ZTFnX6nOsmOo
l2BvHMteKJXpyUCvTAsvnQFx5XN64NqXT8bLvNs46vHUwu46Vf2oEtT8evQH8AkUBjzyDoNFi1Sz
tcM+dFaWrTZrSWMJARzboF/EO1RR0uanMMNRgvoD/88IuXKpthbH9xbna+m1Yd8Vxorlhilwu+ZJ
1155k4L9C2S+g38hqIbZ608zwdQ9J/nw0flurGM2k3LMpu0hsBtOTeuTBwjZ+iqJnHya81WWTnr8
lLIoO89B695CKYOdJiysWgSyvZBsja6jkO6P8xqFatjJ324eIJN6wWsCS0hsS0fy4A+Zt+4arS3g
sjCX3nfOugCgLOZM4DcY3YstB9w3qAxSHrgT90Fu6T5hWcZLRGGipSbf7Lzb/LX9CEzjsBcgnbOa
thDkMCa+7TX0uKyG2N8I/DZt8hftF0lT9B4K8uDN1tl/AW2nctac75JWDVWMvKLPBgPKTnnWe12Q
cv288bljADW1t5dDm1XGm9wj2SaOsTtbL5HSsoyS2avydIovqb6jUnBqJkOhhhTVHlswnjCIbtdu
ENMN8FZrq3zu5sdwkuGpgZSokmPH9mFu4KUEX3pu4S35iqdeVpOmfEHLg0yurm9dX3Vdvv5uyHTq
q7E3aCqBw0wdLe7245K24urNev3kyrUldSooRpb7OOlzdyHApB7nrKcEn8ykvkK5eFU7wl8yeqt+
ylsWVWMDL/kmvBWvOIkrCgAYG0MqxnJGxH3BR6trqyWrY0v1AVGG/X9WIBrY04nducRJYL/Ktj/Q
p1FRZbqLOjQCw5OuyLLUOt1gbghS6o6IfgoeumB5ypFSPFaq0/0uAeZy8kCZFAIqhpI5+QPFF0xL
3gPSchRaJ5Jk30W6qbusM29DrslpI0T+w9NL7GENARYDFYtUWCkdTn4ZAvB+AZCvz42lWY38VI0F
jwi64sbJMc7KIK4bhAA5bJzd9ulDhjzvBMKLz7GNe1uToU3feNDPv5xGOMi5P91dExxdBwTT6AP8
vk5jozJmN+advwNcC6oAamb+m1o95IfO6c4U2aDNW9I05JL1y/JqcTU9iqTbdhjEkw8PkCH+Wvj4
92vD+noLm3QX+iocy9ab/TPrtva50Un+pdItOijQU3uZLulP7mUBYkVSfr/1W/GUth69cWwBV8aG
hpU0s+1FJQ6QsZe4G/wrSWmBk1ctup7/y/NkvG1jhr1WDP/YKhGm3QaoRN6ErNbZ8WeP991+4HlT
JcTwvbdyg/TpVQJKXI35UHr0j3GOAEntx91Q5NsXy4UsY9sOVTT05FP0gapBQ6C2ikS3pQ8/gYyB
FSdpH+L+Vf38X5w4e/ATYS18aYTbk+/TpkxFg6Rk3O+YAsnqwls4+vEfGViKtjm12R+D3fApGNPw
TJxiR92TtcVtMiUV4Ojtzzw26sIiN/04ZXvUmcMBP0FRcslXR55lGELUMYgxeQ9mkl8HbNSYJok4
5zxjV3E/XkozxjErMG6xBy0bekRTEaJxKZcpPpyAIvtJ2eVF594UVBqNzz+z9KB6c1H+CB4OjuVx
RSpLGQ1TfohS5fR108OssAU0WP9Ns92M1B52r5Xmx9CjBO9jlj9PkngVArhFOXuqOSGWbcJXKvsf
bwrjd7X0QHBnN9ECEeHbbWEq2AexgTTNYIgMYEK55xewqptYdHQ5yioBDMefaTDFN4yDE/xkSsxj
Ya2bltKOiDopiUzwhHRpelC4a79bHkowcFqs37y9n8OIcFzbApG5EcQUgRifF7ll3inHdGo+2BQv
w540XQ6yahZIEafL5tpqjoSfHRavF6qkquP+48im/j/OsSurDYT+F2gkXbRZ9K8dR+x3S3v1XDTu
bAifIoxLBvBLRE9qTH/40NF9k+Jh9OOWVrHsv+aE/Jlj/t/qosPmbX+XKcAbFdaw8z602/zPI82n
ws7uxWYvfX7BbPJKgZIZ6xUqW7CSrqi1j4L2eW78vbKkQoLdPuYYr2zMPu5BTuXINiSEsECAdyEV
WkExFvc4YTy3/UaJ28ou27rK6hELnJ9+xUunqjRx12SxJ9EkryNr6bWxShSKpjm2zEXUK9acS4+I
CKypZL+t2i+ieb6zRys6Z7BynnmcCzxh5D9oSfq9FuOHb1tRRKA+6mHtFIhBVKJtW7IUmBn+cg//
6s0GfZln278+wnYTOV6pYdmKcNuOTR7gcGuWqmvjnRjIQ9pNb+kSVnObl0HU7JzPT3aRB9a5fSyW
4wj5XWoQ4WNxICf5c4sJtBmA51gXlr1dul0XLTdrlosAFF+ZYDQX1FDkt0WQU2MNMA2sN6/GJv2O
zfKvi+LlGznEczkJcW+6nW44+3EDa6deQClA8WST7Gv1ou6YZuA/8A7yq/aAlwbAB4tVxZg3fckB
LkHZZrqFAzpJwxJR+EM5uOzNX1Js1HIMzmk7J/scYBrKmRE0KCSVlUt8iuANtDYHoDXqmIxRNSWx
PPfYZXZyzr0asWUvg8OFaXqBUcDAew8uaXtd4u66MufAfFCN0X3RQBS37kT7FbqzTE2nnEzbDd/u
v2Ac1AnT1LwzPeF724SIykMHyg54AVSxuXiFA/nbYiHfc1ypZQiqr+AwT2vrfU+ddEcSSVs5CTcm
G1hfMMZegWItBQ8xrlgpQZllwa9PyYeP0a3o2yg4yjxdC5mR7f5wsSNOVcT0+TYpk2hMyoXQH5Oa
rtAk/BP2+jNj+d9pZWdPpYgvJzIrGLjA2vS9wihERSkb8uee31b4CmJmE6wvGPnlLpdbXAEtiK8r
zXi1dRlkPhqXCSC2fBd28paP/R9MEkjTCWRcz30/1MjGGvbZMPF64Au625G5dRD5JEo9Lj5Wu/DJ
VwKbS9d++lI+hr4JK/RcE9CzucKu5g37BIWqOxW7bD8mq3qHc9KeMTWxEqxmcl7aiR7o4j1ioxtL
Z5mp+yz5OyQRHrUosVev68xxnNlUbu0yVavcPofA1E6mVx9RlD3mzV0ng7eGy7nw+EjKiYkXhB08
proBkpM/I78LyvrEPTVbCjUCunesOXQcuxYP+93IkMsXmvXNmeDZse5PRNWxz5ffxQoQiWz6WEkE
vHsFydZT+m+ecHHa/nD/tdvsvrI5BMmVRA/LRE/O2J+QT7UbvL0ODhgrK5INYJSMwmFiL8yZ/Uam
12QyV9Usbo/OxGducLS3ZB+mrlDaP8R0eB+pt+Md3SHPYDhgjd6pPi8mAawqwiwmevas1v4Q+MuV
Gqh7mhtDiWoaKVpjJnwYoW5oB7j9oE5xUTQCLMMTSWibIryZf6wr5uB+Aqua5dUovtOOYKz22z1M
vmclzQEXAajnFbgmpJONuFdPx+kehly03CWC+c+JNaeliY9IHcQCyTpwv31f02ZGNKk9bTI+RlhM
XUqhPZ7cexTru7c7d3uQw9hkEoO7jfKnvgETKfwDz363Lj2j43oqLDbokljvL+bIK6InxnqjKcFx
ZN7bLW+BEqFga2tMu2/U+t7w9qNpvFfY4rEiYjuEAscOlRfgsLXK/zdo3CZrfJusgIUiByBPtloG
/few5nWGY056oVfzTPz6GVSqYfZGBvufL7e/Qrgc7693y4YNH7J9WUxeBJO5bH33OcUg3CMZ7rwQ
zS+5BVGuCBCIbMT7RqspmqsRG/TGqC5ib/IqG7iPfG6zYpqaa5672noLMH6/CsLxawScqQE4ZN6A
SQJVIfe9xQzZFwQ6u7RPBygHmgJYwdcqIcrJzB8dBns/8d58gy/XtZMP9Aoztj+lI34D84ZnSyMH
DPlL07KieIDlpS8wzsGqI5yZS77ob98k740nBbxt0aOO8AtS6BV3KNG8Idbj0Ua460mtXfiJ2JUy
TMaXQN9poA5CBIRaRj4qKCCk73CeuHpu05MdADyfVBBUQdM+RNNwPwDof25popNvu8d4Wh+aoAnw
4lO9j9Ien0hyM8o7x3N4mFW073x0eNwpDYLMgVze4oCft6U/iagtfOrut8gLh5ovSJcqS90TA7DQ
9QQLmqYXf0tfl6C7wnz91GOVnntyTETwGSv0K/es9ISgNUQ5667r+yLD4KCa/jyF+dtAgG6krFpa
NE04FNeiizkANGR/k+02t0/9+C+adbk2Ys9oCnAGKwR+ulJDGSI57E3Mc1qCE8yKYUYeJtrGoe0A
1uA7AZiG7MiwlC2bHgaTXayflCkYDYql/izYo07GQ44ExjU98sWvfR+EUvQim203sVe0TWGE+9Oj
bMAn+zRV10yAVsFOinNgUDc/WY5z1FemR/2CsLt1sweT3vg8vU7TvMMpU0TKQwUt4OXgbYlZNWfj
KzAj7Gd6j1iol8boYsDdhmG+pGHwBOXxzzrC5wLaS637laLY2zOF8YNnGizvS54frI/GaB9m19Dc
DE/KkOi6xdWyyeC8AL7AUbkWjedK6/U/OugrgCC1GjJMiWfa2BK8etFGslYEvhO7VMtkUXbz2Mux
jNK0zgc83tn64EFng6v4CbHwBQKt/8g2P05anSUn79ZHFQmlJdF4JrLlwCwmNOyUax3Oz2GoXpKh
q7sONbj59pRB/ZLTqaSSXLxhbbA6RjV6BC2Si9szeKJyGfRJtxa/jd6tGM4L7FNHRiDOuHfopPNL
72FwSYHqFbzHn7oJ8AKD+thYXum8wZ4iP4Z1/Lu08YdpZ3SkDGcvcA8IYjp1DJoNkYrzkuLLQLN1
BlFz3790616xg1mgg28xhnSPJDiQ+ctCFddGn1Zj4voYAYT4disW+0zba8v8CoN8LdsJ3yoOBTF9
DfgMW+MdAyNvtlWPc7ODuOUoUyjLpvzV6+PvuMs/DBbrQjbTPqadvvdwvbWz/2LD7LYu3dsagNvA
8uFL25duIOfGi6pgGi6N8V/RFPsT5uyCAbsWC/1ANnrN8I8teh/FB6t4Ctq5xLVbmTB5ajccFPFS
IY0J4r3magLvQW3/nJ3PnZJPtJX7Bfl9IE9w2CXnJlyBc2XsMjZtj6uWP7l4fBR8Kwn1AajghGb+
bcvy431SkCtohAFZivOGUTLu3yHXwb8WpJ/xf4nEcpNz+CUkNEBAzfGPBAE6Zuikz0r0h57WdEZa
YA9Ri5rvlw+GGcvPqcKmvg67NQx2M0k/iNbfsy+vQqMGNFXqBfl/OyMWW8aZ7epldcAAwY3oBeK5
ToO9CnfQcFctIzupt6Oa1lfmm9IkH/l23BACJZQpBuGXQ/Ibc3GPjKv8dMI12pYb/n+Jsd0xwHa9
/Qg8fDYDLZ24OaQdhPp35rbe0Ncku+HWpfljg5+YKfwwgqVa+zcoKSrb/DW8ex3MslsyfmhD+jg4
5AtM47dnGuzrza6ViHjt8STRGYRBZtaaec1nL7rLlq/naJtuYJv3diFVP9MdxIh7TfJ3EthqC9Ew
oB/x0h2GyMPC3oDkTZ5lhs9ioxfe9rVFZvAjWXxAfyEaYZL+YdrUVFCjf8IZqrdYg5/uNQrmqKcR
IhPLV2wwNen6R0qIxFEzfa+tAJLYYsQCQ8Hxg/fQmebXpP7r7NmK4XjH7gv5aJa80xhw54w/ruvp
k8/8c6yD45YCaGDI0AWnbcn4zrrwJ3RjiYSPIhLA7bz4NDF+9e380uoABk/300zyqSUpgHWMFfMS
v2aq+wW5iH4DDamRJ/sEeCAEa0nyZdeFI8Aru0Gr6u8jT+QFpFD+ji7+G6SqHoRdffKJMBjoGpKY
HSnq+2p8Uf0xbGLs68Zz+Y+UilU0SG5ZBuo8QgtyPG7JS4NxHONahKV1+9YNJGsDwLQCEqV6W1Re
jNiSm4zekNKnK8ZbzG547cdt+pHIJ3Zs3cWiqVdqq5hg2unxePiwTxR8YX9dnj93WfBOZvOGxpdy
MhpTjnrO0qaiOnvuob0qt4glpcrb755GHy5BQ3q+QKJr/jT8x8Uw5uTDQwv4RzJ3Nm7ZZ34yQz/s
UCP2nic4eULvtPTbP53h+Gm2Q2zl2RPhucEdtPoQleoWgyAWCMzmRnCgSjYsgTLWoEWhc9PYqvON
frAur6hrSiPIcUF0VOF1MfgVBJsayIu1xRflocNdBpAEL6eNBjfggnliCwyAVTgvVR/cqwx2AFyx
4npQJL/kWmC9gXKXmsP/4f4lB1CyFECmDwTXN4nRwjm1JwMNpg7ZXvkEqHl0DvCgpo2HxyXMimV4
iBOEBWl967OhUtNSMY/WMZRiFuEknTrxrAPYCV/YLIDZvHIzFapNLmT5nhaLOna80sFQ9oYi4xl+
/vWHLX8GIPd5uAcoAtbix4EmCoSpbBIfERWC2eF5ggKdhRhrgYJVS/qfbgy64N54dBEUZ3AKKZ83
gIp8TJPfmXwF4jGIvAKZ+Xgk3qSpcr+ttBXlIk+iPbMUSOK8lojShKJ1Z4A9SXLW2NRoBoNN696R
9ILse8DPy7KHAgbw+PfYfUz4lCJyMXN/QN7cPs+mYhQMk+Y3VMMVpm8HCQzBtD0v0AOFL2KsvalB
koD/gOy/EonJ+CB3SlzcZPZzvEDI+8YmgCl6t41tNcUYCevJgFdXuvbYVvvdetQZogllUDkNXs0h
/xIQSzmloootgU7pc4uhqIjeIiEPCc4M1adljodrg9qHE1ZAFlg2MbxJgJ86TOApRCpg4/Fx/03Q
9OVfWXyJu7XYsrUcQNCuKijH0XuKQmT2Nc+mHUtq91ZQSAtUgJtD19w8zRikMQiUTKQPCBwpiWNl
mqCOREGKDm1C0iQHkmGtFccVobFdiFsh2XF09Rn+9873zsjWXPgrpPkVCIAZ4yJrLqQ9ZPSUbq96
fCNb1UTXlOlDSpCV+d4LzCg53uyu5Bahk7pOI9xnZ66uLt9N3m0az0ythbcyPFgPRj6aDLh+FUUP
QY+OyD3BYoHcNEiU8OWzH+Xd4uGUi/7WJ1O5bJAUE1H5NkN7Hq+4emu2tzj8yLYLab473UF3ukDH
gpiIYKo4kZVP7/vsnxxxI8j7NVNzVsnb1nSVkNdOdtWoOwwx8Vl4V28JMQr8l6JrR7WkZCBmTLrt
OnF1zb84gs5gHmocdmXK4XGOu0LKawMYY4lF6fonm28Vtpkii+h1baOTznC93A+R7THpAxA9DzL6
BbQHNZVAsvhDbr9DiDjDkNXNjBz6gRSepqccn3Aa8kMPzwHbmiLyv+6Oq8mhMyOzRWRdPbXQF8j1
FkCkWw6BPC1IFIQBA6NeCIz7NQfKtkQhUswVDpe/PrNFNw6PcQt/SPO6WhxNkDMH4W/fkTrRf7S+
uvlzhao4n9Ge2Jyg1IIFY9QfbRTv+IbtMO9riQ0YJptKOIKXdKj7cDtBloOKOO8++BSQNIFBIPXW
D7uhN4eGBYVMsqdY4euNU1StHQDtPkELgs5w4Irqn9z0ZcYLgAP6AIqg2vhy3jxbQAgH9wlc9a6v
uzTCDtidozV8VgRaHqgAIZmtEBWEAAIJsLopnJ1uWGqqzOuOZtZHtL//naPnIcNtxX7yVoCXH/fp
iKdm8MyTlyffk7c8DOF41IEE3U+gYO7ZjqbufZxTcMfJ+9ihKA2UMlB//8Y5HjzRIn4N7fWHpNPg
01gJKLKU0HPudA+eADQ30APkV0Txs49hhsfqMihFyyGGXIZGe4KJLAS6y4PgiyQxNkaCvQN7Nvgs
ZKKVSDuuIZgTmWgq0YwPxjcPa4TfScV6RUgGgfIjOqUmv8oMK7Dk7iel4jUERC/S9gikCoJEIg5w
WpY4ZooNwayA0OEzHuklDfzrTPqradunXMA+79NoQTEr+wP115tbmV8u8fdC7xLm+BCgwXR188HD
+mkbxOrRaBfdNwcfmFyAoYZD8d6k4Bq8mP/Lh+mCm+qIktnnEQiL8zv2mPhiKTp+D+pXMe7FNv9D
cFOU66jMo3USd4Tt/nGPT1exgLX02+Y4b+zdw2ZZzll2o3DqoDqyQaj8vPmltyCcU8n2NWVyL8bO
4HQARoLCoLpBIeKejuqdWVSbMyALOsfy7Jh/Wr0MA1YIXQng0LSEovGJNuwF+LWsl54hOCAElGSB
cWTgINHV9DT7ETg6SCGRkjTWwYozgWrw4uh4ljuFMueTxspXrBYpURREXZhPj6SF6s+L1n2eNr8e
QWIq921QBnB6HGKStjua4Pnp4HM6tkAuwX6w9NXP6XgcZv0d260pYdf916t1AqjqaBnN8ccy+M90
bW6j6h671X5Sou9IVo5iyVRWjZZu1wTmWeR4JeFzTb4hr3fPnJ3zVp6wI/z6Ky5MBp7mQCPU4BTh
OvrwbE7v0abkqU9iA9mFCjgOrcmvwah+Jo4eYmB0JoGyZ4C+ke81YOdPGon+TSLZE/hsYPNLyENw
TSQTV4ZYBvytcOo/59C23FyDOyrJhu4oQ2gEIkB4QrsdkM9vu9JpHw7qk0rPlt3MH1kAUcU8h7hj
479Lp5/B7pxh/FB109ij9oFqaKjtlmkTRZbMO3Cmr+O0AEDFktfYfj9m4hUtza4y8bBzPDh7g0T4
aHviop1r56LzFOBzp2gaW8drG88XpL/t8sbu4pFUZgR4rweAtNOdcvdLO8Hq1GoclrM9kDypfNch
EIdl39j1HlvrvhH68mjANznmgc8UJx/qNTtpKHwsQxpFuhwwfdVzt7ymEYijOITINtwvcV9ZZY/b
mIN9UfwkmLkIBxQQqsiCDCtqEzWr+ApIkY5/kdxT68gvNRtg3sEiMtP0Lvr6C578NGJ7SlfelGPQ
1kbzKsOXKiP5LxX2BmXBY5I2NyBWoFFC7+i58KFboxrs5Y+MyIFHzbfOuhcuEQkyhAeOwOZ2zY/I
uHywHLJEjk3G3yiQ4vC0ZAmsIjTEajzVk81uUWf3QMd2FHAWWT5nwLwJFAxr1t1If+cAgy89Sbwa
27nTrMhyDGgwgpFueMr1f14OTwcIIq4nbBnBM6oI96nK6nSQv8LwBwwXtenSQzLKa7iQHV79OuT0
n+qWh7kN/648Pbsgfug8/ekz4u/NSqqmj7zHsM9kkdIAN1h6kXNnQUDYP/AqvwRcHmUbfrW5cQXi
dyHsTGZxBhqWpUUDL9ECgaxeM5CGEbL7xhldD2W/EuAeUEh3De5JnhwJ4nx2EF3aXZRZOl3CmIOp
aC0UXvtmtPk/SHF8xCiBlfILk23kMeoWBHARkXqIxekwsuEewLQMNHs6QM+9gftvDAQJa5BM+KBi
qmsV5esRmg3/TQ0tAfI9tdl+nWZ8YGhLfhsbKFUJV4SVWYC1ycBkecUAiFD8USZQsIEPrt0q8h53
Le+hlfNX/+ZZ8D8NFBogkcSQXxrtfFbQsIVHbeJ++4jgqXQX81HXQYYSwzDT5oGAeYR/kLLuP6zU
ww1bC/8nA7nABLOF/gMmphT3pgnLgeSQYM2m9Y5odkjLiIugWg18mywE1QBPChgzbuk564bwe8vY
espNlP6564V9bGv9cjNJ7I2FoJm7tgZfI/R4FijnDPqdg9l6Acy9HuG+lacEtWwVJOyscgPGVg1T
jAdTTRQ98dGQj7zn6uJB+1RFhoentt9AcWfKJdUAGeEpXsD7rhKl3Xde7CV00bKf5xZxElEQIh29
hdWqhmpQVpRny3cCXfdjuqX9aZWDECWBAPBrkhhh+6kdMMF1EGYtQzMCNnS6ARGiAmDyaSfD62hD
/cznYAEYmDS/jCzbIyc0gZiGTTzaw/DkN4hkv/diHqhjGLW82E3PYlPutadBeFYTV3Dk5isUoPks
Dn7q3GWAFKkedDA+k/DIV2wlDdizuKP0zR82kELRtp7GxQLC9zTfzcoBHp3iqCtQed0+ERWoMzd8
3TOSkx0orVlWc+LyX8RVTyckRNvK43Fbb/h7fPjwZ+1WRma8vTguoTqAzdVy+V/UBOtZwDlwaFah
gOGnY/YYhpgXFML/YSyO9HJN+jSGNK6FpSzb9HMTTvx1xHdYzazzHgYo+c8GoNpl4nd9S5oiuTcz
/R71kFiMW4i9OudvL51PYYKH6u40CbPuiNQILcbw6e3XObQY9uboJ5stVGGwjD5Ms2YfEV4FBFHH
MBJLPVfKTsGTkTLDQMHSs+K+2w1zq/u6DecuKuMxnftyETSGyjWLul3MML+vYR8u5QDv7b84iCB8
G4n7D2Ho4feawZ1YTgljmI4jvtbSd1XiEVKx3ocWsWmCvyZaYzRdixiqpPFOw8psPtl52fYZXLLv
ZFqzWnhLgBV7nk4SouBnAfEOtHN4oIsOaqZXw9FtSEMvOed6SN9Bgl4bRIoCvY4QTN2R9TLLONkp
VD9cI9Cvz/hYIyB2HkCcaEpg5xz7rBxymN2EDZL/IO4Tx8iCyN14k5x154Yym5Q8uMbE717f+88C
23NQMHRLfUahhizEDv/j7LyWG8eyLPor8wOIgDevAAF6ihLlXxAppQTvPb5+FrMnolOURurqiIp6
qcoEYe+55+y9tnoqM/mhlVEK23qutUfFGmu3jFtYFlIvrzVlwrTaNEF6w+SG4Uc+BDSvDca2UcM3
neVrcI0SdxLN04RmBWI92Hll1FCWi4FgLfGvSkiHp8TtunE2kLSXPUp8S0w89FTzezH6hkv+I10S
RD27uMuhQ2ZxYVwrGWqfUWv6l7Du5RXWCPGtA3t524W0c02lip047qqbUGSy1Q+D9TxMonXTioVE
0GeE5GfWxegpIHNedufZBwyLiLIhUduMfsvWPG9KdmJB3yzwRs9WMt8wBWBpK3wyjoJ6UNYRPTLo
MH7PIlGIMsI/mv8rSSieonRmwo7JRHsYZCNctX5gPWMg0yjoFayVOqLtq2kI250m6PleUBipRoy9
kOa33UFqJQaCJpoarxgZBIZ0d8S+JzEny3VjFxcBf3k3ZnSo6NnSccXDnaVcFQh6Wt1SOko4AxyE
csnTOPjlTdSOwpUUBuxkJnqA3hAwGOQSid0mjxoEip053gaBqb03dVmsqkQujjjIA0zMPPwJgisJ
QP5EOoUr+3qY09nHBbeo44g4+7qoNkxtjGsrqsd7WAN+uWBHhalTnoST1KXTeuiV2tVBKtKfx5Xc
IVmaGXAksAgaM6qeC/wqy5F36pF+aEIZl419yhjImGNkKTjyM83o7oJKNO79NI8eWiS9LJYVew81
SA1XGnU3gIHmaz3ysCkW/d+sXN1CQah1mwAORwhVTxs5lMsVNzRg7CvIN2AQDVfgwXCMgVb6mCeJ
q1Bt3+CobD2/KaZdHlkhijoZ/bOdF32kOKJh5o0Xs197qEM5XhuohCmxwsHlU05zQqOZruM4ucLl
Xi2+98BhGPwLAGGikMTLB48S26emqtofJN5fBjip1ehgivVm7GZlowWN5uE6qB0jKep/EUI+AEL+
52/YxEfWxJ9DIbXgiQS3qZvqZWxm1OLtINR1MxDRFKwSPFgO69CiX8yLc1jTGb6CiKF+Uf8wP8XF
TnDP4VSBg9Il8AhoK3bVanr4ieIoffm7VFJGYDOJ56i7jx7AHvpnYkTn38UFt0MgQuMWbxLJrMLT
TwfTL82NXG/oSArqTrCcsD8uzI0+ppbUMATWxcE/VapSvyYKb6yv3odZlF1RlZx3KXrj4OnvV/3U
T0u6SZs0EmiIgYJ2E3AUtpKqtPWsGrtO04NfEGV6nP4w0axFr1bHCd+NiNnR2Kq/dU3ZyPOI+qFs
H6aeRL0ct7NAndE14hVLnL5UFP+xUvt109XIUZT7NkDVMwrqTaFqlYvOW+Rjl75l8/jKnll+SPRW
Xacpw+ZYxEE2dwyCgvylhipgm6OwUZp02dW5qw24IwVhxgXWPOj6EDqp5O8R9UfPsqiuxybL7YYR
DMx23kozrNpjiDvSbbT2Txn9LDLz+v55/+r6qyLcdlkhY1C9RFtmYp0F4YhwXja7VdVX5TW/UV10
fa0+loiffnjo5a8eLlWWdF6jc4jRJWfdh57AMh9uI/QvW4xSZBjJWrj09R7Z2azi9qLR64Rd3+6s
TmlvxSbMF1OlR7R18m7B5wUxZl1J10GuZbdBHVVXY83ik9Wx+pvQxnwp4i5b6IBQPTVXxvX3l+vP
+/9vQMy/XloVZtAZra7JBGp+fDno9yBkFvn9KOrcYhaYCdBEwBRRq24vsU8MAQsshzhnStTMfmEs
GgP/F64/iqGuFd+FJM3d73/UV/fQkAxJk/hVBLtc/CZdnsDnJNoGDVl8B1VqAvA3VoIXIXRjRw/7
4f77A15ans8vrQHzXTcwP38O7vHnsdSaStuMSnTd+MWLJoWS8/0hvvgOfzjE+Tn66zusaQND40Lb
4LZaq/2eKtOuc/WHg1ykWvzrbqJcOUcXa/D55IsrR9xKgvZa32TvNAqOyXa4y5ZsSQG05YfglrzS
RbipHr4/sz84q8tH6O+DXnisJ00jRljRN3WLcVXqkmeGk89ZVazzOu4dNYhO5hCvTAyQ+DWCu++P
/uV1/euMz//9r+tKWS9FsaBvBCMiW/hmSu/k+ocTPK8Pl+d3TttSJEnjsl4uoaosCiNz340m3SfV
TdJ0bsruQAJuwujwn5+NKRuSyErF33uZji5Xfk+pYGym4Nb0f2vFMkOv8P0hvnzjz8EnkkSSEy/Z
xTMydVI8qqWxka/Do3pfsRxajrK0EPMCUY4WP1Kcv3ibLfBXCiRncDzS5eXLByWQOj/cSif92Vye
KwHBybdh7LCqNIthkbv5kqEOA8MfTvTMzbu4bx8OfPFcYk+COW6FOKjtxHT8a395TlUklX2Zr1JY
Nnaa2iy1Trag4/jDm/jFM2PpskHRJUK8w4f58bFU2c0IkhJvaREQulxmibAbtWDe4UtTcd7Uk/Ii
9qn/L9rG/1uCff6O8QGTNUsiuAdc1GVyT4rDKWBTuNWsYjgKFoasYDTFl++v6+fLeg5StfjCU+Qp
8mWZp4QNUKjW2LA49Z7eYC4EZ3QOrSiEZJXqcEcQ9EuIiqYhuf7+0J9LOVkj5559gsalJdvk4rIO
hF9JkyJt5Rocldbo87rroK9MGDwf5LyVn7AwdCWbKAsVXa1XmtM1eemVA8XvkOfW6Yff8+nr8+f3
mIR0GFTRcNs+3ubwHDrrD+0WVRibWdpg+LOJerUceMPukHkMf+N+0b3MP9zoT/eA47LzI0JZhyPC
7f54XPMMdvFjZduPrU9DjpiiocuCvSYG4qo2J71cVHWfrQbGHT/cggvQKUvM+dCkJrGagZ7/hIIv
8A/9+US1cE7raOH5s9OcuZxMxR8DBpY2fIp94pWb+e2fJuz938E1mr8WH0mZJ+zjecdG1mUkj2yL
DJJAwUwvxet49/1N/UPp//DdkLU/by3TYsMkXO7iIKFWtIY8iluLxBvMeaPB915XsTBavssoql11
qVGth04iuoBOvG0OZYt6wQ8WfSmUy6EYSa8QA8MppUa+jhNt3OKFK7wqpOAD1KjcNeGI8LfE3v3T
A3mGs3z67SD/+LRLskZJ8/ECSanOKNfQtlNd4a62tPi6QJJzSgw5dVkTcgcsWsOIJKPBhHrG6VNm
D4PQzD9cxC8eUI1cG4k+qi7Knz76slROU9spW5p5pmgHGiW43Amq41NsbtugouM3MTldqVmm/xDk
o3xacLh/ik4jUpVMtgJ/mDB/lQRCaUydQtsOrXK+whz+ODdjs7eqZLRBzxxUi60v0y2G5Y3OpICS
MhFL2sqT+R7ixLOHVGELG46wnfQMQ5AS0V1u16Ef31kKBArgNbmj9DkmxTxkuKE++DRgY7b6KD2U
56A9Nx9URnIN6DwHiF9msytBX0FmPUN+ZqlGhaeZZqP3/ZP7Z3NzefchAGmcNX5lXtKPdz9L80aI
em2LnRfVtRk2bqiK3TWXyPBCo/eXdIoyhPsRv79OhUUPRW9Ar23Iq6medbc7TxNRBCPx8mvjIIXK
vJ7C7h/Xwn9u0L9/5vnh+esGabkkRjpJf0nl71SVObrQlneVZf5wObTzi/rd5bj4Og/gsIiMVraG
0KFrjg4D5solqxoS/pn9rRW9kwB3djLJD1Mocs/LDBlY/auqutautbywNR/b6yg+IBx4oZ33Infj
WjDrmz6S8PHKzT3F522EgoWpCTprSBrIDtU7fzL730Yf6QvRUn6B0WwcvOpYIMl4801/LZ/nvtYY
HsY0XHaytbX4O5i8BO9CiY0/nx/0LvMsbJ92W+SPuM+OSDh2kcV+njaUU+A+cMikWUzmDHMNIMdj
CL5yB1en+WE//blc5GZZUEw1dmKUwJefXDCGtJZoKUOVpqERp3mP32VCXV1C0oU7smtqIqstM3Ck
IpxcfcpHT56TatuJGZBmIYn1xfeP+Ve39e9fdH7//3p8AMfVSawYW52mXI2XPimFtS48/eODGGyH
2RCzAT1/6T8eRIYGN+aStW0ScCpIYjTUzJP1w1fyq4tr8JEk2ZNXEAjNxVECJeilpA5359YUSO2F
VVI70BXwZJvEZfXHsvSLz/KH48kfzyrz+1kIFYvdvgp1cXxIRfR9urywGFxgOFxiq959fx2VL1Yk
zu4cP8h6zZJ68RJ2tKhNiy68ckX7WHlELqhhHNAa2iOj6vrLMyC9dOMxc3udlbYiLwcRltbb5/HB
I9oNJAW70Euc0elBNrf7cvlTLsinYp19EPgNAwiQDGPwsqqEvJiQ+SrtRhmbEnbTGagWMBprZ6ld
imOiMaEHBsYPV+bzY8zKaJjgg8/DRtoPH+9FjkYgMtRkh4THNtNtYriD8o/3k/LHY1x8adu8T9VB
UXZ0PswVeueYL9dUr3K5F1bf3+cvz8YkkVg8V2efth7y3FYxlNjdWKrhLqQ834hj6N/zjgrO90f6
fLc4Jx4mmdKXiydePFBRK45RkCQ7SeZAKRLuLlvhRHdFQdhKgrj+/mhfnZfCk0u4KzP0z49vrfsM
sJOd1TZLeVRQ6+jrNol+2Kt+eRRdpdpkhkp+9MWzEMRVRMaptEOa3zNXag1UfFmHKy6Ul9+fj/T5
fdRFToVOJVs4Q728fFltCdJQyrtUTYMWh6lmXA8YxzcVWqCtYLTDUcSc49F8Fm25YqxpRQ0WV/T6
Pzwxn5tVPJzACukKyFzgT2D4HGBY3p9JPr3ZbFG8KotSadur0NIKDxcHat7M0k96aHabdoBmGTRi
basZ88Zx6HEsqE2BqlRNF504W/S2y/9i7dNFSkn9zBFk8bu8LUoToo4Yxx024eU5BwB71BJA23I8
lKTfFT9dEACSF/UKh6P5c6Y78sG87F1XzMT5TlGYNq2yMpQqfRLKIHrGsyGhikbJ8Utow3SvqfF4
mPuhvEubmB7GDw/IV++XQSebsC+eEuNyb4l7QPWHgHWdjKBnIC5IHxoigiyndoOj46fnzOH/IPvv
i1eA4RFXmQeCAKzLiDFl1gKT4dxeT1teZ9y+sr4OKv2Hj8cXJTKTfHZHqi7RSBAve8tm3OiS1kt8
onwkcYIkZs+NrAR7C4ECONW0FHZhJo/r0VQRUrNi73Q9MdfYaOejUavBCy0R1ZkKZuQDyNZdX2lm
YrcNgoUfbsRXF4QngRsu/cmuu6gNdBP2c6IFe4gkr0yAazCLfukie7F+uCZnqOjlc8c1+feRLqqC
XG3MHL3WzgzCGaGemqPblHO7pFJGMS/B5Mtq3/Oj/qrvwsWU4eIZh+7op/1egdSDbbw55SpEEOji
vcPoY/BkoxuJNJVfmgTneaeGxTKFzHdOTTvmVbdUYIuRpVh5aWRt8lF5wA4KJ6DkJR+Z9Usg/gKV
f+lN+uKr80bLh5cwbI7I+VZFjAFGMaVbniNAaDMWkJBsLUPqVnnYH5lR3lahcCjzbLShhPGRs3ya
fTiz7LmVbRkFows1BnsHOCSsHcZKLsaNMerjW8cWwZ1U6YUxXblMzsb0MOh+j+Mwu52BF7KQhrUa
pvPCkOXA88tgnxn1jWrGYM0yT6wF0CJsOVyGcz/tZn64ScrHcgG8uzqXprFTob/cI3jlakPHvNVh
I/1QmHzqItLTU8mmPk9FwL9eRtLmVVh05EjtIw1+TFDkNyWROd9/ZMzPJ0PCnczCqp+7OZdb9NwU
dYs53b6TLEEA0IJ9Yx6E0CukKLmmW4fzcOy19ldXCljbfjj2uUD4uC1ki0wqAnsZEVrup6K7Coxk
SKM93Zm1ZrQoIePNUBpOxyxfT14BXAIsET0LXZ0lNJ4Pzz1KajvGP4Ng1cY+bPfG5GjDnqrQG4xh
pdTPlPe2PA4rU7yZLHiWKeSpFl27CpNLgfI1gQJpcKzzhhXEzpW9cMJCBMvamoH5C92jb4SvgXp2
+EzaPvOLXd8jwiiz+yAklk8dhxuhLPZKWntzrO9SIa7oUSCmnh1jMvbh2YXW9A7CqBu+bMuIfa01
mk4QX/fwDKJdZiCOxD9d7PIMd9HcOkPG/y7RkZhiMNIATUWAhAKa9ush/6XOx0FVPSt/G7puE0B4
SfrR1hlDQ8k+pyzwUlfKm5TEV1YBWjWfd0JgEg+LsO+Hz9N5O/fpdpmGpvO48M9lU6OMwD9CHsRL
kexEuVgyZnb9FLeU8s+Sas7dRR6Mc7y4KVv8pZ8622cX3GjEUMDORIJAjk4B0B43nrTSDaK0fP7h
QfzixFhhVZajcz17WV3kBbuLeUj3eP7TG+LIhWcjHFmU9DSwniwrGO5wVViPJuLNnwaFX3zxqQJF
k0KaF8C4XGzHRtRjfNt7U0RRPcOH71/y+Kcsni8PwgYHTwLXFhIv5//XPj3KDXkY0ngv6ZUA8dI0
u1/QzrFnxPA5/4sKGiQS6c+qzLfrU2e4TXxFjsZwD9jSbvHGCcF1G/3UCzkvhBePIoks9PkpHs5y
msszEuKinidjJ18zffCkFd4Lxz/9ZxOkL3oD+oeDXazKVGaGNEA6NsHSa5F8bAXdjdt5GWRIU011
E1gh4M3uLpLZ+wzyUQ+Uq27G4Pb9U/rVXYRTjjrg/KEGVv7xLjJVKXIs5fshOn9phlUWEziX/rTN
0r/al9Cz1RV0Myh19MtrC+Kpq3wd6zcW+7jOIieNxFUot05QHACeIpRatN0yEPe1sOGnOpFV2RoK
W1mB2hadBioA+mVLMfmdDsfhPn/0LYRjdxYdhLbez8LdiLUFqV3FF92kX/eeA4tF9Dv+qvkMq8nD
OUZAjJNFJxz98S5MflnDodAPEEltAQvINEyI2TUnwqhgqVz1GEvKMmnuBXYlfuMFsUNMCTJ9/9j3
tW1Egt2lhD7OoduX9My6VzEKbKEEjJIUbmDmdwYrOhZPAWlp60nJ9ahcKeFDJy2GFlq32y0ZqlF8
mYOrFAuzu50Lt4yYJS6SpVYvqmu9W6XJalLfxnFhaZ5pEDgyjG7ybgFGjNjaOXVyX+cvNAxDZa9X
ezEkuvc17I5Dh7vCyy3e+ysNrG587QNY0Wy8bPzbkMie2fELpn6VSK557ZOmVS+1vRrfyf1WEB5N
nBLDIYxcoEZZ7QXa0gjtAqiOfKb3ObnoFY2yhBJICbgJydY03Vq6LsBiRGsj3cxk0GMDjttdpR6F
eZ+Ty6CvtWSrDNeDfxvnm3xCONQ5IA/Gc+gB0nPRpaGe/rJE14xeYVpM7SbBzh1BnPU0yKz+zszX
HSCy6kozHtqZ5rut6xs1Q+F+bEyE2K6PRw7aEOySyatvZRLct9LohOnJgDELbafZFC3wwpVUnmo6
UtrVhKIPj77uFrgGAyheSywjmuFVqNh0cDawUDdqgrTO1pFfqc8BfNnEyYd3HdxOu+7EvdZsiHQb
MwcB7tg4aLxG69aXHzFHTAkJFgsfkLcOvqpxRePRrz3rQcPsPl/VhZcEi3xczuZVVIHPBQY1KHYh
uIXlINLlj0qSbQynWHeyIluYM54cqJMISCPFC4NX5HDoLtEq0vUvRQZ1QNKeJEJI8Fr3PUij4ti1
PBJjcUrrlPSIcJ5sJiLmutC0FQDQx26uvByCS5OWK9w+2GDfJ4OxDWiAvgQtkfiCh7Zr10g1stxD
qGzSvN21lpMble1L6rpGzxwnaEah0EGVxHzM457ei2bu+d0BF1mSnv6Q9hLBbbA9zdMRnt6Ceqgx
JFfonsjE8SxA5WnjzNUKSXbVvfiYdhLeyFnjpTv29ZqXu053gXhVisdJ247jQZ1upHJXjy4vRaA4
FlZmrNf5VRZsLQ2ExHoQXgh0khsGxdYqym8x9/rBQ1ZtB2kNv4lOe1a/D/0Nwm2+HnmPUZfY4szz
xYOquqkl2FRhcnUrgDvoGSb5YgxcPXdnf5tYeyEH8lMndqfCFZ+BIc/P2Qik9DYMeeW8qd9p2AbN
nmG5DKOJipIOo+PjuNUn8KzaMyRcKz/q5t0AV7DoHkPtllgW8N6to0UA2yApiPS7pNknTGtVaBSH
O6u8q9VTFl/F1W6WSeRRr1Thkdggu81+1TRdESaixq7dCIN11z6Mwx5wp5kfJuFBzk5xctdNz0Y9
biYTLSwJYeUqyx+goYjBFfIrcAp+ulD1ytFnTykYL8suyFtLOnSoAC3cBPtW3HQy+VYOo3ayION8
B6VJQCAdZ6ti3sWRB2IBNm3FLmoYVpA0YGBBlcgFB1s9dn08vCAyAJ5JB9wgEV5B6NMgJPEw9zF4
8HGLyshOQ68G50AJjZM8TnI3hcAymdrCDw8hCLE0tQiSIn1lJkSaD5m0UKBSY/HuRN0DXpH0Gx1D
cDMKWGnrpYTQejDZyanrMjr1aKQLKASFgXogP437oJZtsViQHbPAU90LuCMQ+AsQxJgJkkQeocvG
h9wkN2G/wDoIiR6pOu9x+2RVd+At2LvXkwcjk8wfCnZaBYGPur1zDeFN1ZeV6GmYmjnvCfrR9GgY
a2M+zOo9fEN8CExp+26d+W6Zeo1Ej8JtXuryrSY4med6fKkzN5Ywt6g3CEeNfJVM13K0CpMbIYAE
vIimTTVuhgpCHhnqsAsH3hV6N9Iy0XEQLpkxTcKmgfCh7gTM5+FJaBfTUmx3EwxUw+6KFeYzQD3c
fcmeWMRetWFdQVIIDqJxJestNrNNJUBhE2Ck1MugWAzViyrF0g97tq+KEFlCdCDxbijiZdMy0Uz2
8UW4H2uqZEWcoPH4ZnStjj50iO/rnS92v7qMbAddoSQRdvGp3iFxfpqTPXxdQLfBmG7DgWCx7w/y
1fkwpDWBX5y1o5cTh8yHe5qabEFLirq6y4ctIDRlrSpq/EP/+otunv73kc6n+1cRXg0T/QiR1zNW
+BpX4QtWXUBlfY0ydeKNY0j+wwX86txoHRpcPYUh/KV8YjBkv2m0AmamgI9daF09OJsm49fvL6FE
k/hzOW6cFUhsY5gGfJrbaKlOJlMT7iufoqMHNpX4mpNiZvWDaidIr5aaOnlza83mbkDKIRPq1pWv
jd7whun2XKSnDlsePk/9FNQGFcdcWssWIuTahGPMpwbfEBdJddU/NvYpJUdNkArbMt4mgQz7Qukd
SWw3IkhjEj8rr6hYjzTJ9QvYtQAuh5muADl+67jBJBNm7pzXq5AUwRK3v7UvrPc6WQXCVYRNXV8C
cq1BNVcVJdPS0DxfCK4QdG0HgfTweZ9JXmC6kJT9HhNe9ChCXIAeCxQV0aCtkCrjH4UQ+zUrY4dG
3Jn9BUYrWKpiAp3HxsCnsVYAp0qrTV0trRIQ1KJ7C98GzKrhJiSCR19muU8148KhB7Bcznf6vCio
8Drw0Oa6nLFsLUTfEc50UIPtIxEv1qNiuZRwKoRg3FU1WQULmC9mvKJaGbtqf2aRx9pvYTp0Q8cw
lWySHv496JvoLStOIrwBAXLAXQCmSuXyKsOyuR/n+6n9bfXJUq2Eperft7TuguwmBQ4aJC/C+Jph
dmKa5RjRkyystfx3E/6KYZ/4QANb/ZHmIacahjc6SATtashtzUD8Dn/hStixIKqdk3VX4a+W/JZN
riBGgE66nNutErqWwOK0sR5i8cbUMBZx71ylAUqAb+IsW6TjgZHeGkwbbgJ0g6nch7A5KN2q+Fjk
zmhA74hWgMOdVMlQllDSeRGl6wQC/JGIlckCeWQRo6wENqWzbz6xT2DA7MDXiDtbHPh9lluXoAyU
naDsiuc4ufapQVMoOLEBxqYHpbAM4l8a7KZQWuc485NmoderCQgcXShWhaFmSP8+U1pWXkfYyBA9
gFKoExGy/kqtwmMu33fh1div2ZjBwvtVx9uSWLQuZ9+RYdxQTprF8igXqEOUhZTRsWUFyQr2E73q
KRgfZXNcK9ZVc043stplKeeubDzSmTko7WM+HwAAUXBFjiEoNlEPNoxfh4+vK9XmGkQb1tqTNezZ
zjuZ9FTJm672VHzPAwwYTOr38bwWCOyISwjfAusZKMcwb+i+sfSODbc0MbVVAw686zRXzM+87Pkx
SKarQSenGcN8lq1qI4XEA4XmWgt2Yw6wZz1IN00J3nyHVzGa8HRN9CDVo6jex2eMODwIyN0gQeCh
FME2xmc2Bl6LnC8P9XWtlAQa8BRGVQXzAARDgmkRN5p8TLJBJhgRjKsMNTQyAqfKOieHHRd2pI3k
cXfsRIqgGEBBl5yJG9hrefkAaBzi9GGE9D/K6WGYIpztuzFYC92+jpaRGGyk/iFVjzCuF+e6Yno3
Eljq7A/L6t0snwJhH1IsCTLAlVPfpU5ESOkUe6a21CLilop1CFSGJmV56K1dk2lO6J9M6uyRXVZi
C5xZsc+Jjxo3Sf8gANRI4KgdiwT5Uv0bzGyoQThJFuG46funznzqq1MRv4pE3YSbgTNgw6OJeNDW
MRAEUVrN9X5ob8Ai4o9dEvM0j4BpHub6d6hRv9pDvpRmrzTeFZObE/0ewlMlvPnBfTfcigH+LYyz
ECrz09StS/HFUteWv02FlTZAhun2DbZ24S67M2s30xZ6tUtRSWsDMaQM75clLu/ebnEDZ6B3TDZM
mzx9iQIio2Cs2fV8nI2bmS2g9V5aez3fglxwu/mqVVu3Eh5G/XeZahRJwcoPTkmkwgPdTeW1BHoE
J62TDBurOqk9jf8jkFBORtPoD6+thyylARoo4e840hYC9IZMm3gMiNtp4wFbyH3U4rUpqFZbB5y0
a/AHkyhYFjwsJTQTlNkLMtzRCWZ238JOEgg9V1nV8swZlNJtIprD+ltBBkfAwyot2qZGMXJsSciY
y0MtLfN81TcEYQgrAXQiDV57OFTlwYp3unkKA1eBAYl/CLBmZuK6usvOfzJ9xqq0GCix1erQRxgp
21e6oKtZC3fwvGyoBG4/W55UXZXRuGng4SnNLeWsV3TCwRg1G18MQuD7OOT75SsuAvZ1Gwo7yAPt
eFUrtCbiwrMINtKMhpUHmii9CZFxDOCkbPAMiCxVSaFOd2UEA4S7ye5ZgsQbtWTyCGOmfjXG5xRj
dXPUx2jNZ8GyTklCgX3TyvsBbJPf0/XYF8a+6xJMuzdEQbJVOYCZ2bBwgEbbqeY6kI6R7loFH/e7
VAdn6EnApQRa79zEO4gj0bjLiyeVnFRloZe3GNvjbJH9NutlthbUFft4ttoz0KojpMk6h9e4jNSj
368mdhThQ3zKqutp9MA50e48qO1je6OwQBGf2tyq2i4qSLAXS1uz3mPIsa8tHhAVduRti9Slt/s3
vTsyCgtDJADc9V9l/YCydJKXJimdisRDgydxF/UroQKkRtJLwYvqGC2q6zcg4CxLm0y8jos7fbxS
y4NRAxq/wkCOUQE3I5Z1sOzw1K6lyRuNxsazO/CNagjSijJ39G9liUf+mnBiApl/AcHtiWYLDDtV
q4WYbzP/oNXXYnVU+dqn+rJXl9QPpXVIom2lnzTjJilu/JReWpY+9sUmK+Z1Kk7LIIxvsU8A6yX1
AvKBCdhXj+9CIsob1SmgKPqw6gDE6QHZEe1Ji1YVkA9f1+0m/gWQ2w6EjQkDMk3WfIPbOHXoE5ko
6GbhDX48C8yt3DiBetXguebDYwHXBSC69bNrRd9Lxg3ZaZHkRfU13/oxeAJXCvsnqLbk5JFDRCrL
HmKJO7etM1930zYJbjUeTr/cmSVpcsdyup3TTf82MBfKj0LZO2lZoFl8rFmqaYU6IGqiCQesG6RH
EAVAz7QTAitzEDeFBFJshGVB2n2XYguGKNPH1jXv9nqIlONU3/Yh5Kx5GXdX851S+G4VwiENgcQm
zGako5x6AYDgcm/VpRebj5PumoBw68qDp5kKx7HYlqWPThBsbI9LGBoU/VonxcUfzdoqg0ftVyyh
kR1L6zOpPmmeRnx8PaMfkNW2NP1qapcesyy5uXCWsPICr0aGwOxQ+LCjXDxm080AW6wM78p6LVEy
zyhgY9h7iXyd0ZCEUZLXz1W9sUgKq9LnVLlCw2/72S4pr4nStq36NVVB7FeklOXXJdEG2dqstxEO
wxzTiciX4L4pH1q4pNWh7Vx0cEVCAbxkAFs/wRu0B/8YgC+MllA6xJR6cqdXm6FZFaqbjUu+CKzP
1L00m2y1fetxela8D0fFdzMoVhU5yKI7QDFT+MPUdP54XStHhWmcMqduV2FFIbEqiE+pfKqsp6nz
dKTl1rqldauD2+E1McHXz4+1tSin50a6zxKvIOrKkmkNhGykMmcmSS/iNca1KY2/VI0fre+5qtgg
hmEn0it6G/tdyU7EYDpNEc8nVwYkZ90a6QCEl8mx00hvVr2dBC9QYahBqs5PRgK+ztjUsOzie0pa
M/YsIhAMoho31DZju1Rv/HkxN2BI7sjQyGlsMpOfXAY6BMLV1a0lu8Fdmy2b6ZSkjlGxuViP8w2s
HMYw00PFyxAv9GIH5kuEuCS68ey2vIWtGxuOJu2LUwIr5ryBgqxMwb+uRezWVBcgvZbDtPYl6tZF
G6xa1P9EDxoEVVJWxDkiWmLrbkthE5iAvI9af9KlDVsEoirc/FU/ry5Q5/3bdDiQykmEVaxtovio
xwdz2lA5V0PvQLBVVla1b6WHYLhiWCXx9kXZBiM4AF7UKZhVaIi9BvFvLZLgBNxW8XALswMxobaN
ewiDKA5ug2L8ZZg4+NV2Jgamd2QunqZtrRuLejk0TxUxXXbagEIYtoO16fz3eXptBt6u91IYFjJL
vYi8f4YnPwH+EAF5zeZRDZBWD4YtQWeIF5W4qOdnyaeLT2eN/CNnFjZJ6bb1QaFNpBxr9XaYbzJx
YYHmCnGMhFexf1DTjdnT4veqfFlbja2CthuXrckD/VKJG53+9vC/7J1Hc+VI2p3/imL2aMElEojQ
aHH95aX3rA2CRbIS3iQ8fr0eVPenKTMaqpeK0K6rq0hck/Z9z3nOSemtHW2M9iEzHhtql5A3mKxP
CYDQ4NoEUwbSS10DTmJWkMIYDbuiPQzMUes4NLeeca1iTi57aMHGTAhXQ9cvO6rkVhdfoCPvUTrP
+o4MpEBtRn3jR6dlppTXA9HVXK2b9FjGB78BhXg7pae8uRqbZ45EQmzaZ2N5DZSqtgmpXf3auU85
uhW3eLwcjtZjDEwJNR/tmpCjX6fhIi4JTf16OZA/KwqT1mUGsEYA3CY1Yz4VWf1M3LHc9qRvbXOI
1md2FQGOtu2Su1tFX8Kmso9bb0+qxFepA9rZg85OdMx4JrCQT5pg1r8RLFBqCMQiETUh3P8iOsyC
wp5qLujNGYOPikB6qQ7BLtuQq7pGDbiMB9alt6UVCFf7k6f/m4rKjw8Xi27shxpOLsM+dRwqKuMd
YYCrEFip+2dB6v/nNP8D2foPhaXNa/v63z6oHLfT5Wv+8c9/nMdfP3T8+o+//ufx/Z9//sT/zml2
MAWLQJou/H38bgyM4aNp//kPw7L+oEooKRMCFcAaupht/8pq9v8QLDpLb52ZA2V0EUU3ZddG//yH
+4cjnEVj4AVoGXzH/TtRzRDJfymBLUo5m7mDSgcTt/OrOt/tAhA67cwa6hb9LvZjNsw8ltMhMBJO
N2EdjxDNbbODX9Q45ikl4uuxBwa290qvp384ym8+0+0+LI1mH7Z2/w4yuLoN4FQ8qIlyhjOH1iEr
SPzYVugmjmE3mz0tB3LvqG4CIiKA6JEp3q0VntibPuvGs3GO0eQ6sbjssYvtHTmZ1wQCAGfWZnM5
mZnDvX4uIYckzhs5A+1LQ6LszWI/aFa5L1GmJG0o8ezMyV1VmgCYc7SOiF2G+nbQBmROaitPgVHM
H5MHfDpOtLszRDhtI9sgsIRCHHCX0e5WtmuEF1UnQmJOtMP5WNJHpqD4TH5vgBED4QrxfEHCnjmE
V53tICdTIek6miAvUgqjeBdHijtLL1Ce0ndLk2O5SJVETW50OZjZeeZ39qPuXNgKTmLTVCnAXmA9
Jd1qTM8YisV6BoX22slgvsvyaqKfUZqnGGvmddZayQmAMTzjdmDPT4ZSIfTL023ra2izbWEOV3zM
+j5ppfPuJQMhcGnPIc/y6NoFDse8CYLnjaQCdEa8cwy0uiITdjPaatyiF613KdXMr5n2ESelLud+
N7em9eDa7YlA5BH+/TjEuxAFxaaslUcr1tAb20vAmftNcySYq9z67HzkSNv9xehbxk06SXMXp/38
gIWuOpC86VrQWUGbYG+a7vygZpyYBufpzIw5Zk/N09QRdbPigDmR6+tMG6IW3WMo7PZAIMpwNw9F
e3J7EezsULWHmaRkGv+ECJNl6+jbKHVpXFsVZGMabWu2cBgmAEc46Kg6rl6MBOrrOJDc5Lo6vuwT
yzxlPtj6nDjSc3oH/XWopuiUlK1NsrQGHYYnAUW3WymIZb646G0vx23Ny/NVEn6dYjIyVrmVVd5q
9Kb4PJY18CbVuNU3ZKAEFyRDeN5FprciZKfhRoC4y+6Fcw41rD3zoQQxkEmAYvcbi5MdWtEer5Wz
y4PCvCsCPW5UlDWPXOFNWufkNnFwNnLSiTxh3DZQg6ONbnR0axUEUzpG3dNHSu27pgEIlU92s3eD
AMEQcgrSRoK5fKoqM36IlmZl6Vvd0amEfSFSRTOtJ5NxKZGf+1Zf7NWc0P8Z4+ihk6N5YQeTc5HI
houVMfcrK4vmLZa3pTFb7NO49o5wlYgu8nyI8pggQGRG494u3XqJ/yjt40C7ZlM6abat59uqapoT
wv9iHdVud1XKpf83yhCGr9VupakL1HAmkFmvDne+4SqqMxQsXDERxubAkU3yvNqPyQTzLi3TR1SC
/Vk9e8VbU9f9dnK6YTuWNZHBKJdRJuf6HjwG5MTYFzdOiiLMtSd34xWyKFaFcMIjDfZqrdvA2sYR
J7fRsDQd67BCs6bzPFkbUQezS7bTMVelz4ShVFXmJCKz7ALLTYoMKYDXZY8iFekROeMAAsXgXNTk
cDmQeeQF0Focn6GlqYo0bdavKt13707BRyKrNkQ7j0SHiy7g981g2OghQjLczuNcl9wbA0S2wTzB
g8zyeidyGudVZMDcKoiqdbeyjDICPQNBa7JYItwjox1wkJmSWkdIFvAadZwm0ckeH3qroi5vJORd
UJGt7wDIRudpLxL3IJb0eJtAdIIf0IO0QQmjXsTpcDk4JM6XpQjP2Bt6d2sUlX1R6bDjDkhUfWxF
NFE0V34Ravuq0tN8L5Zwe2sRPoZJHzyE1PIPdcAYpbFruKcsc6gn2UN8bY3ggvXoAW/CJ71qQiQ4
DW4DSoR0lydfQT9yMxtoZte3XKPoH5B0iMS41TnFd7LcI5ubS+1YB9ei1N95Fh1oa8ro9MNMmgvq
LmoAF4ZyPD7ag8VAN4PiyfoOXJLogYju+A5i4tQOlMlY+EztLIot9DnzzurDZOsvHCc1cg8pk0Zu
lVwoTyJXW7yS1cHzjPDK68kXhJGJQrrNcN9lFCsLZc4Y+2UDqi7cFJ5p7rCTdnyXmt68F5b6oegW
DYMO1UMcmxPdhQY8o5ysIdsNEA7jnZpk+FwtHKt2IVoxs7Jtu1CuunzQJAGQ4jhs6r5D75OR/UiS
a9fjClSaOxTlk3eQx+iDnO90rdx0oF/NHcKpHiAGvafvLK44jygQLoCuIdTet6x3SziRBSoVvpaT
DOFuCVsQ2jUvjK9IzeC+koX8RRJqfdsuNDA1GAECloURRosWtPd3cFgfxArBkO6rp0Hm+b4eE/Nr
aAflLsqd4SwJa4qhuU13M/TELk076r0uSFr+HwV0dmnUpgvGrI51e27PTn+dzyYJcaRhi6u4zJZQ
ojzYJwsOLflORhs7/eKXGcaiShP58J2gVs8FNDWjBqyG4giExehT34yqoUTRkdlcUTFkgkRNAOk7
C54tyNr4vUrL/smv0YZvqip2Uc7QoH/JiSDpCFQA9eaOKrzVQRh8iRcQXJp09a1pslr0CyYOPSUz
fUHHBbBjD2Fmuy+9TSHJ7n3vxrAmz+KhaG5xWYy0YFy5tWODzLvZIVukD9Q+sCx9dCI5MMiG7qZr
WupzbkMaiz33XJR8RflucCXxKcYwl/dVr/GHggFWwIm9egnhxtXbZeOpnHsCb3RM0OqKfN/pK/ch
cdvIprwPvRr8MZA6mwqap4c9oc0K0IetaHq13ITfurLsOA5waGiYVYK2Wxm1+SolNxJ+dlhzH54x
d6/qLm1fJtNDZgTrbMuyXz1NowiPJdaoLU3Y6WwqAXOagGu/tSW5PddtZLuX9EeRgDUcI18c3gyN
sJCZHNdNdGX6rAKRnvwVZ9sCRWEcszYYHjbdXS1Sfw+K1HjUaZ9Tv1FIDxqsXsV6MM1w32bSemq0
k9+OveTm5aLsozZCVnUHPW6jQ4Og8Kp2KalZ7NlB1rM+gmdCdTRwnIzKQSMJtPLnVsfhM2BM8B+V
zjbSgpXf+q6+EpFb3GGcI9UvCdTONMph77AMbbrZU8eJ1CNqAbjPz5x+CD/mKA+faEmNx9AdEnM1
WdL7sMltDrZBMUhAaLVST3ERifcFqsDHMMz9LSeJjmaa9ML4pQgJT29xNKFJOpYyrUa2H+N7eycq
L4jwio4D9YtzkgCHc8nsvkSXTA1oGrFNJ+LR6VkAd3nhCgj0rkdi0tixQl6bOPKodorAUJRZazB5
jyXi5gvd5lZBal8SHr02dtHpSJTO500aSYJ9Ovk8hGI0z9o+UuVtmmHWoNHZc3uXwWQ7u9nPOEBx
71EjzUcgz49VFU0XYxmP3d6f0gBVZunaQMgN5OmJMMDqWy5k010oEmsDo2z0z+dQVbvMadLzMbfT
7mQTrDOgyaFCuo7drN8UIcp1jFluukmmhUOdlb29BwERckD24/TV83uNXRMJwqbMm9lneWc6Q+3u
awibEWR6OQ4JTvsucRNUOVHZ9ic16J1GuEUuk5mE1aHKDTKJBr9UT4af19dW7pFA7xPDJp7quMYY
otlvLzh+NAbl7EjTubdddeUZpB+t86aDrFmhSSbqyQGg5dSUeUi+5eKRzORoYrJNP7Fn/EbgkFjD
bFsEqKqFRPC8lAt+KAf4UzRVpYbWQwzMeLLX/T1lpoP+6p/bz9lhuO5osl+4u3I3fb0Jbz8j2/xa
jFieji8kABoGbIZb7M9PF2whUeUI2riXmrZD9jFPLz9cwK//1FP/CBL87U6LNB3SUiAFV2Vf/Oo/
mQ2iKUVKjs6otjFfhmo+ecB3ec2POm7eg2tiW4dlwuWeSffzeyCYpHKsWG2ioz7WZ5A+V92OCtiK
8+eWHJ1PBDG/vx/4P3CWHBTji4T6F0VRFIxEzw0c7dsLtzsuYQD/+fP6tTaFeTdwvSAQ7iKC+c16
2xDVE7Yz7fGi3uJU7+0HheZzvAg5WQuynP/z06zl5f784eGHt4juDKDPuFQ5fv7wYvIGXV0XG67V
R2ASp4UvZuyLM7Qknz3K/s+Pcn4pfEXWxNrHo+pvC0gyPssJy1r162BfcphYfcZu/I0utHyQP7yz
pWrz48TirjflwiIF7W5a15TTN+XaB2uD4ZHYNpKSN598kp+9veXvf5jIokgaF0bJhlb3bkFT9Qf7
yFq8tw/B5+bSf/8wKVG1YVxAy//zwzrw4U6NiEI99hsu/RkQTMYGMqh1gC3IXTWHT97d7wvF8mn+
64G/YBqsbojsGUUgRt7saG65CCA5o8G9Rou4sc/7x36P3sZZffLYZe7+Pjz/9dhFNPbDh1qIkUqH
LDbmmaIbxvV8x8HsSBJUvVbP2Q3xnutPnvjv5t+Pb3T5+x+eKLIp8v2w2GRH/xtabW7RbbKLP2Cb
8EZde5VsqwcHj+grnPbdpx/zv/teA75Ry8dm4/0GoKRDYrtOWm2S43je7RfcHzKGIzLVHXq/z97q
70uZb+LZXpSY+JV+G0SqRIFSy3rTbopjdk2p8YYpAs613+bv7T7a+p84bj573i9jyMgGb3I8wniy
LzEX1pRG+Sdf3u/DhQXTtSE9gYBEsPjLcBmmPhINPbx+Z67JeNqIr+ELgR7radNccSJN9v/5efZv
q6fPSRp212LkRv75q5tN9sSvA2Hf2l/Ms3kzXKYHBs5d/zS8uANuIrGHPo5ZZDV9Dbf+bfZFHv/+
C7DZwR25mO6X2vTPo1XlCcwna966+3Dv7BCHrQV9jGhnsOpYYMSIlVk5e8JOyVRbxW/ppihf60/W
Bvu3tWH5rD3b9CGJORR8fllpEdQCWgrrHbJ60BorvML1PtrELA3qxBJ15m7oPd7WO9IeNzSANtOh
If30y3D6bER/9kKW2fXD3O2pdgyhxIaMJkeSyFv4J2JPP1voly3xpzWJt+syX7DBLQvirwyUIsmE
OzV6x5F9bYNLG1EpYY0mI2gTXbUHaNHnM2GgJBLuxHiv3ZW//c/f+u9b2/IKWCQ4ugWMP/HLMO8G
4eRui7puP4Af3JZ7uaXEZO64ee3N01+j/G91k66qj+Ku1R8f7cVr9T+WH30rq0nHKmr/589/bP78
s/ool+7MT38ga4xOzU33oafbj6bL+NE/YYjLv/y//cu/Wjv3U0W/5420gXb5bSouix+7PrbJ4vPf
f/z9f/3cn32i2+G1eH/97Qf+bBM55h/MZHyjfME+2+syqf7sEtn+H0x4aZoc1en2ACz5300iw/qD
pdS1kJgD4ELY7jBs/uoSGfYfvsMBmEXC8zhwY379O30ifuinEShY2zwaWIACuTqYtKaWhfaHcV6C
m5/aQN4lRTm/t10kN6TupGdJeT/E9nROqYWAvMDLLiMRZ7dW7VYXgyXGryb1l3WfhM5GRlSnVec0
l2lokjarc/McR1t5P4FOvXflPFxLiFvIzjjk1sF9U7yjoZsfrEHhgIoadUPkyXxyW1NsI+TT/crp
1bSbYqEvpFVO48qhQnsW2A7S6zBHFVtnbnOUjUSxSRVLXMkZ3UE6q/wpJcTMXSVRBAILm6n4IuZm
oBMwDebWzSQoUZlE5ZOtS2J4a6G9FYiD6NEv3JZY1ZZKQWGPpIMmoFCtFTg3kgWUUc/70DAJqXKH
xthMyogPVZEFnAC9Enltbtn9R5zLxNm1Ztc9QrYTpy5I8uMcGBiv6GUZ74NqwwudAPvqkN1szDkC
7T7G+F9juh7eRrD4uisziZ7pfaiNCa47oHaJiKGXGMSUOZkXdMDTI2k28Y1OOGqvy46QnNC3m7da
l/LY2YPc+9lMZCE08WfXDuAHKVt+6LRsiMSW3VSvrFoHOU8jTRxoM/M+LV20iPgn1vkUzID3GuKm
Dg0xiQPKXKEQiQ2mvQ0tgm+R9QCLOxvyBLVFn2Ve956JAhkDNW+aFZNPqKhH/vh5BVqdrhyXYnQ0
XVPi82Kj5QNTMfi92fOvqGKEBz/WVX3eD32n+CIi6xymubc1y648m6PMe3GiEp28NKfoxYugiQ2z
Di9qJytvfQPRgTE45RkZSxbJLl13Y/vQRVcRNfvHJOMrpyzepTGRJdI/U4Wh+MWxfduXuOP3jZH3
W2kQgDsM5B7lUewvESj2vUWo2vWYldFL54nsNlf2fJOZjnMxVQWJKm0Tn6zQRqBTaap0qT/qi7j1
qA+WaeIn66ocZuMgA6uxkJ/4ZFyPpn5VGc9b5RklYzdOI72aapTgGFrsG5UL72QSq7SmOeM8cmCr
TwDVxGVkDcYXpZ3iy5R7yYkU2yTepJmJECwNEXPIvhuvTXI67hqyG3Z5bAcrLb08vq9ssiQQF0n3
KaIZdG22zWhD81L8Ane2aCvYrTCOY+TOd3kVVOyn9DEICE4sIda1B398JdO5JTSqLapuWw9KFevM
JmZ4345jOh97YSfDcZ7cpF0vTpsnq8DWmJlGgQW2NtscHU+GJLfMAqkxO6h8T4RKfEiJGHgIozZA
zJ2ZiIp6vQjNiM+zyWEZ9UF3gnNjW+utjom5FpWRoVD2KvyEZPKWZhruhkyn9G2LeF8Kk1ihUIXh
juS36cHyDbkLIOztKl42gAp2zWls+ovEhFrQDkTHU3GS99ni3afDWSKdSqwvRjxER9pOAfLvBFV7
UkZnqR0Yl9k0GLuqssRaVoRN1MVoPIjQHrK1Cda23nQNiqkCvxAaH1ndtNoozn1bYZeLex+LXF7d
xSMdD6rXDfnfBCb7dP6uA9/MaESZIbTNaX77vvf8rQ32In7TZVN+a3/eTb/vYP/aav9f24Z9Tib/
5114//r15117+ed/7sGW+4eAYBpQmAK6C13kv7ZgxBiAwmjAUE9amMj/2oHtPxy2Qh80ATRZF74T
u+J/bcDOH7DnqXD4qH2swPFd/+9swMsm+/MOTKEOzQc3Yvh7FqfuX+tmxbRAmyGMtORLv4dkO9Uo
Y+mwIWpwR2RfVsCGpSSNtlnH3odivqHo9RyDdDPtwN33/bRfEoGEdXJVnV519VQ+yaRHitmJFkg/
K2IwXppzn171DegqgrK8jnisqEmvmERGcQgb029Qa+a4r9nn1aVRyvIpQDeRrwNPEZg6y54ftNKp
xgKhRXs1C6t8yoxaHGvmr8b82Ytv8Rwbcu1ky++R2Of7Hds6SwCJntb75IUJqTMtT/XIGXtUkhBh
IlNYdFrK3JeJkEO1DxPp0bxvyqZD5m2Zwa4jnv5Jp4jiypKcO+qMyUdehfnGiclDvETUwOuLZgy+
evByclHbnuRX+hj8d2np8KNWuXxQmgyoNVVk2g25THkzbTGK+9CtEMdqR85PeLH0sxrN9sCBwsFf
IMS3IK2aZ3oW42PcJOV7Y2qfHkKbe68gANHA1qkkd70Xpsb2PRG8FQKYwjxi9T6tQQ4QzpF0s+Fo
WFFD9i6BTTdTbiv4RW2ZFfsimVCQGHysl3kxAy5Ww2RfzYAhW7YH3b2BQCufCpu0pm2NeneHdW7S
kFk0oV2FiR6jbXysQqU0KSRIAjvQRedYB6ac6DCc8YO6ZHMqSPhRZXqvPL4jwQnH5FcELaV1CcSg
citGlJZd+TToKfySOGb+0hv0t6pweUtx1pkHOyRramhaRpY2x6tM9LrdEK9uXiaR67wJ+uqcdOrJ
e/cqQqBWEG7ndYw2cs/xh2zX0DbrjBa9wj1RCNTG81wDCyWsxHnWQ5df2H7Pb6h8MbgruFHa3hm4
4d4Ezakn24rl5Zz5pF0FibycqpAvCul4tCWmeDh2iITqlQStgxnanMMPx0g979ZVTvCAlUY+hPZY
mTtvjHAbFdNMectVsxzIrowMD7prHKptkMnoVcxxMKCdty3SrW3xrfKcCoEIx6NVPzkYcmXkxQ10
sI5BmxledjEQY4CJWtXs6k1Rlo+tiwslqZr2UGRZfuZMpbHxZBIfKeplL8VY1M4qarv82Z9a0eEv
Id4cy/DQnJvd3F5lzOvHgOCq68GN0ZiEmNy/DXpszie/Y+yZdVh8EQmz09BCvZW6Dz+CoiU/ykD9
Q7/c0s+67Sayyaewf2j7ZdpyxXDHjT3N2l37ZG5fy3goH1Nyh+iay2bay7yiIZd3idNuGrNqvoUZ
r0VDcHkNWJBQNqgBQW1uptY5rpTm29j6LA1N6QwfRJpPly0eSHshAqprgTvo0ld8RbGXmE+pm45X
jj0+B83ALEpzXkMSuDSuGuAAFWobsaYHOE0bHJsISjhDLK84VXZyskunIR0Ftgl8PPqNo3Ai0q0T
10zICxzQtsSyBLjdBo9OZaSUFFvFG81Fv3xyY8OrR8lwtAq32pmjYzy5UswZEXme9W6Jqr3ya8ZU
kejG346ONp/IeHDjdWsM9pWbe4gGmkm+9YQLkuUU5dU6HdPmWzmnCYYUi77wzs6E8QTiLKC5Inpv
CbWonq1wQBhbKY9hTluvvUKxUV1LDtOnYSQXcjXpxDx44Byv8nrqkzNogkW+jZMcqJxV4muKLfuG
ljZZWEStPYXVzDQNR6mqVRvlfNqM05ZsZvDUa9WNiGJkCRRl5IKPwmO0uMobqmGwy6rA3i9l48/b
CBM7eA+3C8mPd6f5ekQgh3zC8x+dekzJQuDkzlCc8okdwrYoCbtlZtGhMxpGbwUQQMaksZ653iJK
ylqjRCzuTgJZkJyukrnr3l1OvN/gwMlqLRKtDuYw+4/t7OlvhZsYH9pOdbhRdT6IqyQaZcpxLZf+
mm+pTLeEDA5fi7axrrxmiDjekaiYxVOH1VJmb2Y9z3cK5vSx0251g5alJxzQKzmTGXX4qgf6sAzT
QH6zgcpB5epbjDH9XF8hpnBOaBntjRWxF4VOHp5aA1NhrhRdbZ8744w83Wb5CZNwPjW94VyEBrSH
qbTCfd8kzQn2nV6LII72SMbB24/oJFLiINMJkywhFd7gFqdGut1dyXC87lsHi4KYZ9CgylzTHbTW
UeQ44E9o9K6yRCEs7NM0PZl54ewNh9vdVHbhBTEG8AJGmslBGBPU6i/t8IJw0uuKBIPXxsCSJJUo
LsvcjnZNYZCvyCLbbAKdQPaGqX7JuZ5bOJfZr3El06fRryhtM47WKs4JGe3b9limnn+d2NCr3FRV
d9ys/esiJoK2GZrhEhFhgCfSrnC/LoId0uEPRja2a6ciS25TTw5a6oSO9BW58pKM44G1cOywWQCz
n4CaWMEZGkjerEBYGWVI/EPOyvfGbKpzr4rFLmk6tVEps1gCTz8LjbL74oRDtyt9BPVJjeqkf63I
6UZ4lEJFhxmhQlle9dxeD5bQA2+3oEcwh8Y29SgSclCI9oo2944I5SdoeBSvgAjuvUSJSy2McWua
HtwH3HK3WZ0xndt8WFgn06ZW+C48xGIbI28Kmted3E+eE2HLJZEn1q6/M4VX7s1ANyv0Yli9iAkk
v2P6okyrYSxwU8W87COKaGlCY3gxUX55RGkapR3xu3AAeIuxJmT5vfAqkiaDaaiJqMvmx6ZQ4VXJ
iMOKGscvnSlIAuBysU8QxK7lGPenLJ0SRJ2WvUVImaKDIhXenTNMFZxXHrooqV+17ch336xxcudB
+UjE9IVu6nYN0M5exZ2VH81U5RhwQm/tFSTyRGgrWGl1eLCGwjubbd5vlDfxuTZr9xgPZv/qhBPC
stTItxQlvLU/Y92OHWydnPuWLLvlXJL0NUSIOXtFOSmOhBxHm7w2+u0QcETo5ig6iUKR0M1B9igm
311VTLDbMi3Mo2GX3tEQwbBVE3oG1kEPveqMVbiooHtITgGhQWum6XziISPbvbK5DPeMLjc7hJXZ
HmNlk7Xah9bW1BXWE/hT95KUx5Pb4YkE9Q/vy6icA/AUmvwm3+luzhLRrPMUK5YTprjyTCe5my0m
nyozZyMi6dx4ZpgfbKpYZ95UOqe5bfIDSiG4rioTh6ipE8S3HCvvZBe7K1HFCKvsWtLJCg3weG7k
XVR20x3CoBHPI3Xf1zKoXWM1s2EgoeqmtGW7FarcZjn0JaGj4Lwc3fBk9oG5DvM0emm5eH5JkmZh
B1Vz/5CoebESjE1y5ely3pJB7mHsr0tqLrB6vwXVVDxHug2BgDa8nMLyKjyNjTxUGkDe8lDggOFY
rFGO4fIHJ7sHQdGeZlfSE/Jn74nCGwpAjIPnRWj3azHWwHxq1FKkF4qjpmG3nxS6jLgMy01Eevd1
UIXWEwK/+eBXYC9FJwxCmt3ksgs854vDkn1W5Ul8zSEHOcdcesA0S06TuZg11Qsvm3Z1JbKzyUz9
6yF3zVdONe3HQFt+W45U4kYhCYkas2xT1EMAKoo43qASL41XNiuZU/cnrzXeUXUaHsOqpKaA6vOy
nIe7caypPUlnRyZyduJLLy9sE38WDpqPKGc2WJM3XOQjqABMQOa2ocJxzioW3ikUm0fZquDeG6zB
Ww2886eIs+1Fw7mFCPM4J4/STCE7dnq4QbNnvacdU1M4HcDdJJn4jicnt7b2LPDD4tBOzvHI9zQQ
yNYmmtkSeQd0KcxH3OOUKBKcSYr5RuYwB6cbCqxZf2qsuob6USvh3hRt5QJzqodzVhp/TQUfY60T
RE2zRXka4eoZM/9Mz7lx0Lp3oC3wglZqrhCgjHMGv6qWYZUwJ8maBaUUsySUlQMQh7vMEQtxYxA2
XqKN75z6yY24GO9GzT1pVTtGNG0konzv1HheezE3Huprzj3q3oxd81i6rKRBNw73OrHay2LqFK6/
zGH7QdF7ThiAcVFzCPLo46jiWBWgWbatl1q0IkM7x9gcO2SgFk7WXltB7AKLkHW94aaAIcnL7KuE
ChMogSrCEdpDp9rUDpNsl6DInW9VpfIrKxP5PnJ1tab/qOtjODh1f13WJGpvnCEke6Fp428t5wDC
OUnQ9vyh1Ju0HpIL8BHB+cKZXruDH9z0FDg3VtxbtPtQX7a54RCoaOTGE2g647HVbnPOBq+uZE/K
siPjOlinODnOmjrIj2h+vkCcjs4dsyoewmzSXztnmA+JTCkN586mUf55tUhLBnN45yCGJsx2TkHq
P4omAwwAUjTjE+gN8oEzL/YvKt4DtxmWbSfRX5rEjQ4RiwE+YeyVTuDlrK2ERbeDeIuT6a5zg4cE
k8eKqi4GXyyGdT1gObSoPLE1NvnddzWoMxu3fkiZNg+pAEo6qMKTYKtKqnFh4z4XtkHfv2gfknB0
185ytNT2iHokSjdBNPtkFyNebkf3jGrmwVhQR2OCUsbpL8oE7XPkPCmJ+Coe1Bl7b3CgXkz7MsYE
EtaUtEHor+cU1UTEoXqDbBR0mgM6asjzl6bvbqQVv+EmqFa2jWIrm7Gy5Yl+Gd3pvevaddf315Zf
vGMFuJt18VZHKVLQtFHrCYfqPH0pRHZJvgTeBZI9LJbqsUnxYuYIXtLq2IwvRGzf0H69MLvkFlv+
uocCkqFaKuWbXw4w2lIiDMV5V+AdyaM7DjM37oTOug7ufA1Ew4k2qaG/cXAUawtU5qpB1bxuU0+t
ae1ihx6NfT7LUxTYw4aBe6T4j+g6+GJpNW37ND+ZXj+tQO+c6lTdlVaw9uORHmaIS6+YHpZWBdXX
+tbF9dfp9sLoor0rCQ6KMWc3hCZbwUWQjg+uIhDECG4aHaPgu1pMPQvrLQiBjditX4JmoNqfx5wm
I7yPPTe/lsRd7JkUPbFIJwslhf52kLT+mvhtXLT5UzEBMSiHD3+GlRJHEFF0RKFYbPU03VjtvIts
82tW5a9KqXtCcS/6KNl7fb2v3fuxbPZmgQquEbc0xRyUuOjWPVk8LM4Pt4UseFvk096o2k1mzPf0
4vqWnkClfAf1B0gIlxcoUtqQxnIl5FVzUfcBg+Q2yaNj8xYBIGyth7qZYUmfoxK+NBv4y6WdHyud
f5sSCBIe0r2wqO/dRN4HASAQT98NYYM3l3JE/r/YO5MlR5VsXb/LnXOMvpkK1EYo2syMzJxg2QIC
RCNAwNOfz2Pvqi25ZKKyzvTarllaxZI73ixf62822fA5rL4lxhfP5UpukrfeqnwnNoIc9bG9C5sn
hkAZln6L5oru9MHgIKhcqukPo90/9HX8lrbDGFQ84lgG9G6+WVCVwz31dSrVsFVtpBe6DOs8vHJS
U5kPdbsysEaph3IOZYfnt/fK336tURMLsXDJbNTEk0fu4SF+PIbIWCA0ZzPCOiLbCR1lPTb7RUzv
vQ7ftBE+cuRmK2yalkD1P0W7emNDLzWbQ9AP1NEimxSiWKYNXiEUdQD2IDZBbucip+LwqktXdjT4
lETQ2eQB2W9KkKFet1sNzJ3r0WaGsxJpGqR7q/8YNhQd0ZHrTGcVxsYyG6LAEWqOKsptC6PT1jtE
Pw9F9QFQ43ygG4DBC1ZYSembIdXHoX6Gh7SCP/cT39kgw9LU3rvbaF/OKo3Xmf6g7g06d/rHfE8H
AE8DWn9+WA/b+li+9Lt9MiuP33s7/V65+Y+8KO70EqU+HAhWSXmYFYffeV2tYLXhd7NwWhKVaI/0
Y7R2vXjR2dirKuCVC7bb/vjojdpzD/7HOChIHCjO8qihpUGJoUUeCn5qZhh7X+sV8DEZYmgpJrvB
2CVe6B/gJ7hB5JlIx42s9pWdggxQjnWzqbrd/sksDO/r2EcxCW28OALWz4EtC3oTff0Q3Ql6KjRw
xtdD6qEZRz8Lccr8rUlxgeLhb64whnoNKTAhxOZGafYAI84b5iP2xJ9z4LpfAROnPIlQoMybjtwp
0TeH2P1c00HyQ+Fxr4KF9uvCyOaKF1OmyFNEOne4lUAVQWsr0Zt1FOWJEew7DgIl47GG8AhwKB0B
t13aL0MztL6hmmqoC0rpxYNXqErlJ3SzEBJK4uqrrfTRkRth6A7a/MCLe0TcTquOC2pq7h5FykZL
vtkdMHz4/3WUz/QhLj4kRaHXv2AGKi8ZL4F0CDSdgs+ravG6A4xsH+kYtfS7Pqeks+EHnPoGsi5O
ogw6w4OjpqB397yOuZXIK7ruo5UmXfx0zHrnPjuWrMNQxVxPzfRd9emkgTCJNgVAi0CxZyAehsOD
ME6V8DAxBSC3UDlRcwXFVa3pN4Z7CCdQN1L7/SKI1H7P7aMzFnBzhmSMVyGH0ByWmQlUPT4uUYKs
p0wcBOTsH8DJ34OCtYqOu+g5yJBTEySqo5QIGXrFC4uUaiiaGweKpx05WcXnKQ4TjoQSwuTvkPDN
wEHYhoC7niMMTF695R7I3bAs18a9sPver6DzzLTttLumBOB9D4bMs41Bk2ohACfrAbb6zlNabNaA
Flgze+PdQdLwI2VmzjDnWJbLKQSP+D7SfOowem2wHJxiNJKkwcVjd4SuiaUk/GswuDO7VV5vr8Mr
n+wshLREjrGbDL0HNyyJKfYdl40B8ln53rivRqn7+/Lj7XDaOSbpfQoN/Fi5HnSNPeBIiKC+21WR
1qmzo98F9ZOXby2NJ/MST3IfEQtzgbJbuTAdUFd7UmfN/2N47/tPEK7TFnwIcNgXSoGWVg27FDnl
AzZQzmpcjeVbPQf/tiHNnx3TzxMjvujAgTY7DSeBCWuvT7sqEuG0Bbnswmy3kKXmu7t44yUTwMVr
2wGcJMplYDMBZsvHCjU4qFGYs4ntkN5Vfhyoa4rV//V2EJBCG/yRCs7nfbucoHsUUGyqRX9rd6/6
lN2VpQC9Nhv6YBAUV+liCsUoWff89eU8S/RNhZsKuIjz/RAPoRPRYZkpd7SAGrC9DgDUoJ8h5jEv
cPn4dAyG12Qxhda7tu/N07jSJnGOlIC6/mzf5z4yEzRMFi4Dndr313bJWUCBHzyZ2RBmGH6I4wwY
zWIMuqfF+GovKczNtRXyHsjGrVVG2j3/B3Ms5lA6c85CS8vVtRvYVawg9I76hbHQacuuwsCEt7oY
ApQL55ODnYooHQl247Sp+Kp/n6rqtvDfB2nO9MWw/q9O1bMRiiPxZHJ3XlakSQyyKmq/W7sG6r+e
51MA3ytX71kQcQ6eBPGiOmmPYm/gUBwglO6tsgCMEJtR85EP1z8gV8wVNYkKn5hMU+IuHOKqjEgG
Z+1GYD6pcSEsHYQr3jQzVff/g6935QI5HagAQJwOlDYxWt9/L1XEg14AK9Fd9vU5j8RkY81ZNwJb
3DhAwyfxpWJpXCxWG9yhAZ1GuK6eB9fsv4MPy3Y+zGnOxem96SN5tkEZBfR9ZL8YfoFc2DKcgLYK
mY2boSUIrxlFRm8ybuWuCaL8FXlRD4htNH9aczDcv0E6uENKan58Lo0PODy9ThM5rgweJxkLdV4X
9KdhSPumTxNnhOI98+Lqoagdc9Pax6+Z6ZFvtYOxylzj28RVJsYkTfdZRGnnjJHV4/UpjiVzk5L8
9EyyWNDj9j84dK8EI9Oy8KEyMZe9MJveabU5AoUiU9AWx4ddAAvn/SqrN8paWdwemThP/xmYI3xX
sNvE2RpwuMhcpd3aukdsNz1nhlcURPZHbCFndf79dozzz/VXDKBmhoaVOLZ+cgyrhQs+UJY06Mjb
Y/oUUcqY6RVgO3WPmtshMT/dDnhtUCcBHekosGPKqmRg9CoHPHt42VEOUZLUvx3lPEd9H5ZJJY0l
aOAno1rSmihUPTNb05318Z1bH+7TQzKR4r/TraSPYwnWF5/HAuzsSLdvaiUwsRGwi++RCZ8btPbu
kPZVqA3yeC58PIQK33oxnumsBegWvh0ekyBXZzlbjlrxCvHNJvLpTmi+M0X7uTJ4bEOAWbtw7Ugl
pXWT6+Zh72asG22oX5GAPqzC8Oh8vD3DUvrxPsWnUWQ+Wqrv1YO7wyOJ+5hqzWJH4ere+uqy87I5
Kqf7id1wZVRwbECBo0FEwU9eqWrhGnWNDBiiM/tZZx0A+gKSmBjUldVpo1NkAg03YSeq0vmJt5I3
9gd3ln6qPtVraG+LblUtFV+wepzfzfN+OXk3nt/J7/N4FlIc6Sd3cpgWodfvaAz4x2FmfS7v/8qo
upV9D86VHthT+4o/SjAxUrHPpPV7FlZav4ah7Njqxsw6HGlVOA+KiiCkuxuFIcNC0RBPrbtvu1z5
oNOjvh37yplzFlp8hJMRGwhsuHEILIl6mIqZyiF9oMSZ7PbbEhuV91j/Hxz6/zDnPZl2wQE542hs
v/38Fn07/PhWn/I03v9Pv74JzS5L/R/BN4ICw0VjsKtY63/xNEzjf8RjjQeUBonWMsR77m8xLyH0
5Vk8csRlAcXO1FnO/4KJ6tb/AEDjDaShE8ZfsP4IJXq+L0ggcPlSKbxhcobU14X3APyJekevlky1
2C+dioo+8uFviFrMx11WUs1pX1EHfeyi53qolgde7Ao+QqnZ/dz3BVgRKuxVeHcyhU9/bY9TNvb5
yn3/TZifCr40qCkKZNLKdWo78RDfggiwRxQkC5LkR8+tbAjh2nTCFkG/DOZSDEAv2OZ/GG1JaeQx
d2l+HdvQx+80MP1yUcKqLL6ZMNXKhaCIUWSN/HyJxGUQoxwVoE8VxM/5o7lSgin68fnpK0Z+/mOk
g5EJiSP3iIBP5+H7m2660Jvdnlu5SnARQjoI02YXl3FMCGEAbn8yVsjdz9Dh/oDJ0yRVVKzTk/Pv
ckDS+TfuYgcQVCWiaQulRjbAenM3EKsxd3Xuqi0KoUH6wViWL7VvozC21b6Z35tP9UvxOkVDlAQV
L3+LtKxCVrhl54zcfI4/aB0C+TP61s5dMs99vEZf1QWa6JSXwaXSm1xOVTCEbt+VuaBqAi2Oi0+u
IDo9sEE7Y6WFX+2NumyC+CmGgo3L+7wO6vtwCWx0Fq2wKoKWWGI49Kz41na3SOe0sh2uRiRfg8MT
Kt2+9Std0Nbwq7eJ1SGSln/uq3/N0b9/oybljfm+cat25DdSSd8c5/qndjmurO/jW7I9Lrxl/dJ8
oiG1iDfOf0D1vb5Y/gkubUWzGsq8Mwi+W5u0P+f1unt8Z8QHWF/U8/jB2QiRnWmO8cSXed8zJ1el
ekgrrB4JLPZEty4XXTAGh2eo4+iFdnP13lwd73NekubLxHxLL8m/d+M/Q5Z2YxLCqIHcRDI7Rx+s
YX8AdIKT2mEfFuicMFOJkFjktz6wtCGztK06jbaTr5SPu2xLH81KPt0e1PVD7J8xSfuMa5DP6DCb
YwZQhB5Zp36+HUGyVP7XMoXcCLmCG0yuJJctOotmyyj0JWZnuyd9noL1mzV37Zfqfv+A2cDcQ+n8
K5LR/u3QhjiCLyfwn9DSm6dUhtBwAVRS2jl8itmzzX256Fe44s0dwWoOoiUKNS+wnYN8KcQVvKWy
qall23PjB5CZNbZvK2VCoOX6V/3nR0lvEacYdq0T8qMiFFqc7qd3+FED4Lk99IkgrnQ2JB74bb0i
iKEi5gWUF9t0H0zM7ShyoffvLfHvsVw0ksBRJa5YPqJoHpM6r3aPyUfMwT5DugqKAPABClgPSFze
DixXdS4Ciy9/cgrYmTcmVtxxPm8xo9+oHwHumYgJPeHIJep4ziLaAJjs/NFH6qp8dHAlSGmEz2Ck
BLd/y+QkSOdC63qKp+/4Leoy3A6/6zWCZvNk7jyEMWILyU9z0fjqnTnRQrh++v8z9dLhgCKTGx8V
ph7joKUNmj9OSm2GB/hdbadgQXK/HMpF48UTw70+9Q5EddRucdwyRZJ2OvUOnKjaI02ALYK8HJre
cxSz1+pjuwy/NDNtibnSkj60L5SOj6CXPtiU3qdKiu+U5Iu9ffIzpL2N//P+iN0N98AmfjJwx/N3
71dB/xMM+dxEuuTwAXPlFUbLKDb6uHzM00CZFF/Wru60k98hbedh72VxKr7+0R8XWvKii1/ymPra
MrJAmwXFEwIf22J1e9FNRLWk/T1kmWsiose5XcBWHj7puDYbyq/bQabGZkmXfK/Q1geC9dddi06/
+uuvG0/b6AvDR6AFfX5/6tbTrt5JCG6YNIotUTM9X2DmTi9ayJPiUDl80g8LnfXl+TSL2cto0SPC
9B98RvFHL5aTqGJSWTR5+UlBdxaOcVpWiKDDPF1BVQrsD8naXGDbPnUvSSoff1+JJ8Gk00utcPRG
dJGnwyICN+yDspp7811QbPav7pO+Bi/2ogfqm/1y/LCbe09TP0Aq1V3+AOnICtUGaa0DPwBUD+kT
1/KjvebxtnE+HIXOyRPGKht0QGEzrfOFM6/n6QduydV+Wa1wrZgXj/bEcXb1q1NdoucstLIvJCii
qke9uH7/Scm347z8CXyVh0ey5iQTp8k0TODaCXoaUTpBwkzIZjt73hjtC6SrWWLDySlfMLj3G/fO
w5RRqfuJi+va2j6NKZ0Wh9I247ERo8R0tne3OT45tzftRARbOhnqMBkMXXxa8D6ApcZ1XmoTGczV
G8+lrmGYlEM0912/5eQK6L2xbsaOGECzRjSMu5lb+QCZ+V4IsyR+9GXMAz2I52ioLW8PT3wUeZ9S
WnbBg1LGveg20N7N+tzgo4HNnIfmq608atpHR9vumk+2NWHBfnUuT4KJR9DJONPQLY3SPeT+QEnD
zbAHaibWw7Vn1OlwpMu0ipqqqGOGg2T2zCjox4kaTTN3J2XgpsYirfbqCKa3diDlm9jpeRTZM2uY
WHrXLqXTwciLu0P/lpoly8L9WOsPzrhVDp9uf/7r84U2kmchx2bJSJscOdxcR5+ShkIy84bPXQRO
1pvTzgluB7paeyG/+XckMZ8n377AY6ffjUTardtv/at4XzYIdpFIlpvps+jKskbsRZQeHdzJ0QE8
j6Yodahbebr3IdsWD23RUK8ytPSbA+Mq2Bm4Rg10Fn9Tn99VE0vwWkJH3RKhSAta+qWFu4rsc2dG
ZJK0C5fWD4hA90LoCkQr8OFAiMAhYDEEQmYJePgPe1E+Z8upatp7tULa2MJCAQ6+h1KZJoNUCmfv
WceUjKbBz8yAnl3132Ntoaq+YXE5GYVxrw3F+vZXvrJiEcoUaYZlOvpFRdVGEnTs8EfyE+N5iH95
YztL8Ub/4yBCXccE5iPkdWRNLwhCgwvXl3sm7hEHX424bbreh9tBrlXMbMYgdN6YQPQxz1dQjJ1C
boqK2WE+LooHa6FWXKAo4wbvMk6+tUHs2k+DbLJYduVkOY0s9y8LKGIgj3ngC+UcN/1UVubEEpU6
a+/5CiGQOUKRk0q73EL3Cgd+VkMIoQiGQS3ehaT1aNQ+7Z/75X+QDl45ZxwT4JJhWaoNf0M6l52h
d7UmEo1LvFyQ6a8fm2KNFfU9hsmUlo2P+69Z76NhXUzU0y/yIJoIfD7XJbI4S9/LKSfnTr9v9dLo
6ozI5bpPgmPvg+RG+Q33qnYN9NillTi1++R9IAeVLodD46ZkLQSNla2X4BCr4KU8JUR6LYiDYCsi
WLQxNFU645y0hc1SeSAxD4sOf9cyem7in7e3gVjlp6eIGAgniMp+I4e8gOvuW+wiYBen/uByZqTl
wvKqtYpOygydwLc2372MyQEHjyydyEvkBSMHlq6LqrK8oQag7Ufw2lD3mTXWVi9BuDfN/PYQL3a6
HEqax8hCwzJR8AAUyXuywk27Pi5UzGWXNrp4Zi1aH7Nmiwh/pATTVbWLm1GOL6biZIVWhxItO0gv
vHiREwBMU/j51pkX6/1cWcfb26OVDxc5mLQRFVSLtLYlWDt8VEPMyycWjHzxAvAArCAuP97w/Gec
DyZtI6SqNA81n1F7xI/Q36WZ8BZN4Ixl3ucoqrG3PBzDiTvhcrkgXE4/HVSrB8BWPtAAUSQD0jKo
CXMZhP36qGI+rbavRl1OJOuXuw5YssA9sCMQLpCFZaLMhS5QYKncY7FgYBSHJFdrT3wlSXQaNRND
gJ91UDO8C2hPSs/nME32ZdHBpm4Cd2l80DfmPHn+rv4ON+2yYHHA4MJoMvmp3+t3SnCYOjTFKjjf
9oTn5Yh4DhgFUELnX9EcjKzaNx3Nltm4yB8OD8kdzgsrcXAy8Dm+cN+qx2mI8uVpg3Ke6lKNpC0L
4FzaCXGx98y0Zm6F62ntvR41KFwo3UP/C5J0twiHx/74fHtDXFk5qASByACZRJNaLr+p0O6jRlNA
feb4eh+PWD5EyT3sxN7XOnNzO9jl4kEXUmDXbMC81PWk3ZHkuxh27Q4D1Qb/c+9R6VdZ/u12jCvn
CUF4R+LJQuYHy+L848V9V1aWHap+97leU4oI8N9dFmuoY1SX4o8T0S6Xylk0uXIWJao7KCEWF4Nv
/LDrWfWyf4SYXb7Zr8Nnb4sAyWysZulj/BGdwInYoq5ztkzBsuuiZGs4FoVT+fUC39MrjRT6Jm6f
8z28ZpQ27SB+yD9k0Wy6RirDk3lGnMeTL6XGjse8HTp2JW6lMJO3BqCajOpO4dffU1/5Gj+oATJo
DwICeXuwF0tHii3+/eSWyI6D1eQeY03L3x12R3v9Sz/mE4nhxWaQgkgbMCIpNMtQ7fy49eD5w1cb
Gj/BtrJvzImPNzUe6SIyCivvM5PxQG929y9Z9pbqH29P2UWaK38vKQ1ruh1mXWJ97NbpSz5/DNc/
eiE1vG6W04fXxc0qzZ207VKnhWkvgmHxfBjwZp3Y1xPfRi5E0fEbj5oZMZjWgGmKM9dsdxi/tJ1j
zYZdPoVvnPg+8hXQN3FbmwpnsT3mcyNHyAa9D3CVy9vf6AKDIn0jlFfP1rVSA9ZULKatW1ifBxf5
sZl3R0/RP3zu5vUDwh0Bijgrh86TsuzZWLtldh+B1zje6aspnMJFc1X+NdIBnfaFlda791+j/0aF
VPkR/j5whFIzBa1R3WM0+6NJUPGdinzt65JPmC43EdQnOZnPsrjtQFy2PsaX8yHNl619WORKOFfM
amLnXd0WlBpJYQxQv6oMxgCVhWATDS+//9EFWTPXAgGW73xnxyWBo+YkkeSiJCKm1SSZIJ4u3u7S
R9633dCoI9OKty+8g3n7cU9RHKeBpfnp8Mv+QHfzfkfrul4aX9KfRWCYsySeVAO/vBmlnyF93SMi
+eVR0P1Fpq/irfRSbZV5u9CTWezM/phx8X5fnA5bui9COz1m8P8YNnrXaLuhVjSRUFyUjuWZla6F
cpeYO/A2HRCu/BuSL8mDN6N7J659ZQ4RwLjvP5mL6fV60cuSA0tXRYPab4M7mbgLw2XsH5bdGnQy
GqVgxcIf+n29tb5MCZlf2ySn8yndGbXiGVVTAIVzcY9WWxdbZJwkAesmmArdPpeuneanoaSrY29F
48HTxFWfI9lePGloxdyOMDmD0oVhIJ7rDk6BCzWEvHyu3ZXNDLQTJ1+g+cVP5CtATqBHdTvsRY4t
KAU2OTZwf5sKqbRglKhqe0NlYN2iWe8XzUoYbuirqX7yxTuQQwxsIQpyouYD6fH8WE9VbMyMvIWu
Ht4bOaWyGANh55kX42bMnvbKbn57WFeuK1JqU6i9k1sD/j2P5+VVGCmHrvernVIsK0oFy7Z08mdn
LKfA7xftRpb+WSxpW6ctxn06Ple++zV5+VzfJ99Q3MTig37NvIDpaAdtgLMlbTbkPaY75FeWJoYQ
mgEE1sAXRpa3bzF/Glp0Hf3xR3PffPDe2sIPg3qlbHEr12eINg7NbCr9lHxoeLEwaEFC8CCLaDyl
pdWqpH11zFB799UNGtHfo3nq80LyD0+753Z1+1u+97ukvP40llwBtREgqRUXi/YjfoIzYWeSzuNA
/5IyNHOWb+0P+pfjYpzTMf9V/8q/5AsFu5j+ycX+ciIjvjbZ0J5xFKI7x+UsHTlGGGaoADLZXWL/
SN3sU2y83h7t5aFGmwAqCbUE8QaVuRRZVWQuGgE9dOAUYQx0sEI4H055r9T74P8USiZUmIqjQ5Nj
MKjYPCv75EPUeoFdqstjgnjJ7VhXsgz2I6IvwNQY3gUl91D3pqLkQJXUDdxqZYZ6y6vim8IB53fz
dRrdd2VbngeUtmXdKkaOnLRYNUjf0FcSvaZwqcwOS0fz+1UC5kH5fdQpV9J+QYRre3ybOvbEcjhf
uZTUISF7+EPxLpZP10NKOyHvMFTW1AYBDBq5OCd5pHTt+CmiSTgxx5en3nk46RJGTy3TjF0mhtwB
4D74bI8DGm/rKoASfF8sWrxyobH88WFL9eLdAscWgBK5u5ZaZaUPKU9D3UaOPPllHL9F7dvE2C53
nvAs0WlKmlRKLiqJRweZCLK1I5Dl/IEUNSiW5pPw7qjWf+EX/rjlg1sYEdGfppJo4pYi3VlD5yT9
gIM3F3LyMi6Any2bx3Xy7K7NV+8ZeoQ+w5Ph0X25PdKrA7XZ/Q4+USAApJM1rfrES7KUR3f8sSgi
dM+zP9/3hk1HUpDwQGDL3ZewzRulN0pq150TNP24CI0xgJTh02j6L7b9WSwpccpCnHiHns/WczPq
82rpBvXcWPZz8bSY3vVXsig+2snYpNkrMEmCjsYxY2+Pc9MftvnXOMCxeNvPcTCY1365nap5Xf1g
rolvHm+nSwJqbFnodR/HBu1PfB37CrzgIZ5a/ldOEhpmOAfxHxQZ+UFotWFdlYOeY5k8Qwjc/H1c
VoiW+fZP7aVbGUv3s/2I7zS+bMgfTZwrl8kbVcqT2NKx4nUJeoW1mVMBbfDitrJ0gU2PjgiV1j6b
Vs/LIkFCnB4pPqi3N8OVE+0stJiWkzJXWY4H7OBD3tuo4TYtaMgkR6pqKoebCiOtUjxA8O7ZE6aq
Mr9o869GG4FPqiZQWJcfUXTPLN3hZqc8KTcLnL1ijnYbwebR2mVV71+PHobW3Zgs0Jq6H3iK/vH0
CRqvQQfmvT8uV0R1JS4696ikvrcz5zvto6WCW0U2/vZHukxZ8FYyPUi0VCqEvP75Rzo0qWVFaKP7
h7rgbftzxJr7sD+Q5E+VeC+3mmNwm5qCBoajj1yqIKuvqBvwyhx1C6Ne046g8+oTx+Plk+gsyAXx
g8MxjUUJCpOuzR4+ZrrWF9lmkoRzueiIA6VX5QzW6ERLa9ux9rifaMTJ7vMH77C20O0RIh7jRh8W
JcPjnb7fOuXEmriSGBGXOg9sO034H0lxNfvYuPrAk+/oFzM6t0h3PNBPIqU2A+UZBtS9UA5SfoPO
Rxx5tsomlsvkD5B2WwKnrzeMXvyA8Lle10E7j1bYLxuBAB5g8RvYi2itgHQ+3kf+dB3mEgRgnc+A
dEm0nZ2HZf8+A6qfrPDFRrBlpmzDmbjSvWC4m0KxX/nWcPho4AEd0awL19hhXxzVFDlfP4rC9bDX
Pxz30UPcpx9u78RrYYDYasB8SB8ucBWp06WoMxEmBBp9yO1gp4R+0U31yKfCSB8w9ijfpb2D6Jke
otkP3mb8yJKaWKhXNjtqM7Af8UCnRCGrWqjDaIdanBb+2L6hn9xMEwAFWPM8PX8/HRFWQJsIcI+0
EzBTtcNMG0gW3ONMsQZfUbXXCNfrYUxXyc78nLbdd1yonlMjmbgKrg2Og/nfoaUpzOJduRs9zCjS
7qVFZrdGCe72Wrg8lRkcyZ1pwpzFW1FKXx1TGap8XyGiXm179b6wqNmjaltysd0OdGU1AIkSrWka
byo1//PjXynK3hvG6OgPxS9F/ZErw8yc6oBfmy56ew6+iTT2gbmcx9irRSO8/WgPFcMXK8Ib0k7N
ic0jplxeDQjDk+mzTS811GjxAl5HH9+nqddtvDAvH3O1424+aOMMx3NrpuTOt/boHSYwBFcH54lG
MD5xxgWFK22GHRcrCY4yLmrwcU365/mNgzLcPxGk1YbMVxUmKhs22Wl4dTXzw2EL4W4CJ3BtIZxG
kRZCmebUi0qiNJXzFBeI30Wwgvb9ODFf187v0+HI9CsEOU1AqgTCpoUec1j5ewSwtBcYQQatbWVT
0Kac5MRcKWGInEP1sDgCaHgh9BUldqojZk5zF8tg1H3nMfobfgsZFKv0t/buj2FjuBadxhPr5iT5
7XaKG0cl9Zld0oSzVhmfjH31FoeuNbGDr7QNiAQ8gLeuATxWzqsSyMmpvRtF4cB7zF/apfJgr0ek
Re6amWiRohLFHenMirfbR8f1wLTsPQ2cByU1aV/jrJJXXUSdtnYyL3lE+zo1v9pZb6H0t1f6PJ4j
Sd7GgWZlTnZn4qrh6tVy3FnfUg9bvJVhf2522q/cTr3xQePf9QnozZUHJdZRaO/Qi+MgRSpP+ghF
1uJTdmyYGkxq24f9ovLhO2HyDg5sE2+mHcuvbaPTiNJmtSo8sY6pTouo7nzh9zuoP8tSmfjmU1Gk
zVpYid1pR2pF+sHT532Y0BpKc3M9JtE4v/2Vr4dyHIQ8RH1K5jM4OJyEZkdFQ9NfVGU9dMuQU+6/
iEHVFKQ1D56Lp5Wxx5ulb4lxsHosh46YFvBY3E+BLC/RgRZITZHGUTe5Qrc9asUxxPVJ5K77Nbpw
8zEYsQ8/4P1MZSjofVS+QEB+Th+nUsjL+1wwW5hBFUAbPRvpPi+dnoep1zV+1zu7ZdW4GYY93uGx
aaxkmWWaMpGhXF6H5/H084Wf6hiRlB4LRAuF6Ug1G+O3DhqipwS9sQsic5xoXl4uk/OA0jOyxZYr
NwaNOko2rDUgO0YpKt+H4PZKec/qzu954rzvaQgukCylOEer0lFqY2Bd5kcvwvodDWIoQw+7320L
nE28AeJfmBX90P+8nEHtEv9uxGFJYy5KigiRj14xYvR4tF8Vp/XVbI/lRDoxwst84jyK9OXsSLHR
YaGaoTZIZxzija6Yq9uTeO1bsQhVE/1X01DlOeRIVkLzwByWCF3FsTbD0HGmxt3322GurfnTMPIN
OFqR2ylAs9HpX3jtJk0UrM5Mf6/oi9uRpgYk/v30rq26FmQqc1bvXiLyTOxw8Zz9eDvItQ/DI5BF
x/e3NDklRy+4OiQJpJd8/8Pt75zjl//b35c+fOzu+l4vYfRhe/CQpmhJeruJD38FNAGNhFIn+Do6
GxdQVDsMRw/Ia+PjdrLAvByJDv1nCpOzRvd3nGDAX/kqZ8GkARlhsTOp5+Z+X25bY2m5bzvr9Y/n
7CyEdBrgmKC3ZcN4TO+TN9JOVIr57QhTg5AWsRqXHENHIsT1WnOGF1v7penWxNKaCiL+/WT9Wrsu
UZqd2PP68y6HLELdqK3V2e2hGFdWMLNlm/AnaGddNCfGIRsytWQFOy6pIn4/+Nkpy/3oPgxqhQHB
MM/Mbu1m0RKTiEBz4ociMvzU3MYD6KlCndFZ9WsPjfOGhL1t10NiP2ldCnzDC8IyoymHuDzur3jP
zvbjklrgi5euQ9dbJAi+ajvHPyAnKuwWbo/syptCrGuuBeqLkKPlpkhW2HVcZHwlYROvzjnRgvLg
l29YlZC4+Abg+35K0+/6R/snppTpOTurSjBq4TzADIGnZ+DgY5E62dSeFX9HuvFEHYXuGX0sDUfz
88WR4vM+RiFESwEtIYMwvufHdXNXBYf7Il+M291GFNlSnBc/0J88TIQXGfJldNoWIi3DhlXKNGN8
sxtFZ5SWkpobxdSiTanhInwc347Zl6YYpgQ6r06rwP/zquDJLpd1ogMmO3rBcGvjPtU+6/ZLZU1o
ZYnffDGmkxDSl4sxZenbgRAxrcogT/WBMz1F9jCkoBr2/qFUQyQ03XyuZKa7nFir1weIgCYZNdJo
cjVE6ctqp4vv6Tq++3z4diD/HNVZ8iu1fHjVYzbL4BKicbnfBbdDX+5/wA9QyGnyOjagDOmY6XEu
Sr0wZf/XwpbINeJ1jFXjRCHhSpZ9HkbkBSenGU+S/dFIWpjBS/NZeaSSMD9s9zxT7jy/njvLcGb5
Kaz5x+NqCuFxObfnoaX3ntJoetZhIuXr8Zb+yazPVmb36/YsTsWQVo9JC0Z1Y2IU2VvSmBv1YPuV
Xvv/RRTxrLdN8wqNvDXsMrdUoozud+SkZtb41eNZfTvI5UZguk6CSF/KMzGMtdQsR6YNdSgFvd8R
cwpMLBo9fjgM3iyLo1msdVMloCtTKGBHcBZZjJdJvBlqTQK8450//EmZxZ+Hj8lcYXHwsixfyq/q
HS4qE4v/8iDjQOEEE0wYHXCJdIxmRYULssmqhHjiuesO777c/NW624M+8ekuD2wiCUNtDm28q98r
USfrv+4RHFEFUzdz2vts+NTCsFOEW0V8/3psp14lV3K683Bi15+EMxQNvIHFR8TLrdlgGaD71UHp
7ftMqbu1owgtAgM3EprPmKgdh/3h3gGPtt1VrfNxyKryj1+C4uQWCgg8lZCIk26M1M4NV+mczLfw
ogoUzMnuh2an+5kXGV9ur99rM03FF7kDXjOXsKRj6h0KpxUEteyuas1NYmxxJJpV3V2TmkGLE+rt
eFeKiOhfaqCtecrDaZIX0UFBnmqHmTJ5hrZ4f3w+pls0swMsrQCxm1Mf98qJTTygLCg7o+0sl/aQ
HHQrfR+zlNpc7WfOLj48H3tNmRrX5VONcem6xsNAsP3kSh6Ofy61qlqMS2CPtFn2CD7PxC4pn2Fv
6+vw28fdrNqvp8qkV0d4Elk6grpDH/X6KDzckvb1WGgc3e04tfevVCrPxyfdC8c9NsmHHkrhYX7E
ciGdQ+roDn66bOZ4j73W6Wz3DGEZNZspmPO1Y4e6Ga9D+uug56QXSontN/ZxzOx+1F4TdMc9ylsD
DlNeuV+5dr28vUJ18ag6z23ESP+JJ50GwLnCMkUIgi95pLylzRx1VqSBFuL5/NQ3d+lSqI/lwVj4
ZbmIAutn383jdFlMw8qvflrgPGDnVEQEZCyUqxhxEjVMehRvi+Kb1k/s/qtfle4fHAsSRbqM3vnJ
d0DHvcbaQ3xVj7vqgz4/LAGQC7nweObMhaq7i2S4OdsBJZ7Icq5dYXxTmPcGmxMtnPPYrneg1nok
thpjEYmeBwr6XR7c/prXZvA0iJRqWPiuJvtUz/wR7WMP68IUAZHbIS60JaD4aibpNjBocCD0zs4H
oo+eYrk8DX2zCLkYilVjIU2pOOMdkht3CP5Es6a2V40p/CRBtN0Of3UaBXuFNjEaEHJR5aAWXZbW
3uA7lfGEbemzk9i/GneK+j4VRuyakzvS2xko8Y557+N6vzriRlQ0SJ718fz2aK7eD+9knL+HI01m
DX/BxL959CNg5JgRQQiINtHSesYECDM3nqTLKRL4laEhziGkGIS4HG/f86G5PVbnUVtk/oC9NFZt
gaVFQRhOJTXXhnYaR+aGovdj4O+GDEK/ACGkfFa3lD+raGMG3tL4xgl6LDdTj88r73qc8v4ZnCyy
ZitWRa28zHz7WVvsn8aYIsKj4o9LdZF+IU9s7rwgn9jZV5ih50GlxXLcW8Y+7wkqHtxH3ixfjLt8
i1NdiCtXOKPYtOqtoPyorvabaPHneD0RHb8lckfx4JcOlqyIYAF6fM/8d6Y9RVk0PzSPZlkstP1h
PqXbeqEUyO4/iyadMG3ZVzvhFE5X1Jkdv1UjJkgCnIjn0lP8qL3RGAFpTWWH7bLQ74VECvYPu+1U
GnDtLD/7IdIybuoExlyWZ9xbPapr6Xz8HuI+smw2DWhThCu39a8m2vwXx/hp2Hfu/snBoKKY1Dk7
ZlvtKRWZmEsev+CXN3HKXTnH+ZIe7TOQg7SfpbdHkRVuUeBd5/8vaee1HLeSdOsnQgS8uQXa0Yki
KUPpBqEtA+89nv7/SnPOTBONaIw0ETtm7xheZBeqKivNyrVMtK/71nzOFOn1uutZdQNgUqhG0t+6
mDlMSAH6sMcEvMdImqj6MQv928wfn67bWVuKxkIED51gbV94uNKWUoUgGNKVIbyRM/lXIyA4122s
HoZzI+JHnO0K/NYjZJ02jOV7/VbbwYmLXGjmlv8wweqiJeuprYvgNPoYW5Dn1eXxCEKgJlgTrMUx
tPTWbIwcHhZfvSUzBp1Q/8VZoP5KQPgb6LW833mUlFoVChpSOXadCC3trWnsVa+pGUSb5EbMay2f
9FbX00lNUpCqh4lotzkGTxYz9Mz4iDSFKoL1Zev+rh2/c5OLHeu7KjE6hDm9XssP2vQ8JQwy+9bG
wdiyIv5+di6iKEzGzAQR6zs8BVWE5mvRjCcNNpLd9SO4ask0VfSYiO8u5rJgGrIp8LJLxSgrJ8Np
pXtDMhREcgftcN3U7x1fhOzA3h3BsSUDwboAKVSmMwb2/+Os6euHmEFFdSfg9sFR/V4Ye4aUNRne
GgYWNpn61w/LmfXFCzCTm7R2JAZoSf2CfFeb+14DUMoU2h6d8+CxaSDw3hqRXpkidt4senHRjCL0
qyrDbLuDqOfO/uXcDR+LeR//KCzqF64gqhXjp5OxH81DSNegpDFvI9uw2yoabn2C5TS+igRXb6dc
+hrqiQB+0xr68kdxX8Y9c8yJmz6MG72xVT/zn6++xAMg2eaofccV7dLR7ZXCs5Ut3ZT1ZSF+w3NA
b+QCuZHWFIElCS/qvFivgqWPEtFJf7Td6D2swzvnZqs8snppzgwucnm6BGkbhcoMhCNzo3x0/UY9
6PbGfbnk0yFmgUWJvMURLFZLIL6pT2kAr3TimV+hswb4zKwUAs+D23wsHoJjiwTmDrKBCDpcOPme
a2mzzLy2e+RMVC5N5jmoz771Q3OH8vSsNhDoFI47E5s23f66U1i1IODGDm8FGe4iCpRDFeneWoVH
KndeikR736fG/2hicfG7ZBokM1JgOol0dxjfWVsYlBX0lQPQxiQ/p/BKLXQRKxRVKXclzI2/Y7r6
Q3ISdaX2JGQ6kvfa3v6H8sOG31bFr14603Ob4sOePRH045q0VrAJK+R+QpwDOoAPwSnkdHyNd+1d
e5PtewQom90EuUt5hF2/ccf9/Kko3TxzlQDs4da87eqJNZh7Q1wMiNNFGU+L2qRszYTzchCiIdWx
e44Pzrvfg/1e62oIq94Uh/KoZm6w4wHYKAqtHSZBnGcJ9TGLTt7bbzIz3YiwFBcm651jlE63RmX+
un5e164+FV9mt9AMuoT4xvM4tQzi4M+s/JSX86Gzk/updrZyM3Gzltt7bmfhYuAFrIK0nRLGO4KT
hFZh8t6BGkHENT0b/BcfDnpU0X5FjdZegqN1h5kYv8GDNl3qZuM7Z7y5/tnEK3exHDFeivgzI0XL
jlwwF0E4MYLzeznaqT0ZR/2AFuuGmdUD+HsFlHpMh+zy7QmoYL9q+rQWN3HYG4d8N94JsYfm4RkS
TCCwxUE+OV/S/ancJENZLRyc2XYWpMuSqYUg0bAtSAokxTMI2z+W+9mredCLcjf8s1XuXTuMFtGF
KsSomCVauGfNZmLDrHW2DVxTiRDzoNZu0v+4vndrt+rcyqJMUIRNK00yVoqMwKySvRC4/nUTa9+O
VAvgqsJLpzOe+HbfIllvWtmE4a/e0eWITkI6t2IeMvkg6hDb5C7iWVmcR0OmYAsbATyRF/0NVana
WilS7OUyE4Khq7eHPlHIW79lm6zLF9sEloFRMNwFEllwxYm/n7nqsiqGJJcwpmZocFg/JZ1u57w1
RXf5DTEjKsQMBtCVuniFogksX8HYo6dMd37e306T4RkxPrgu7rXgZ6BDahYwjglrTNU/z92pQSfi
+j5eHBV+AkzgUBpSzAJGsdjG0ZS0HFw0BzJHemHSdnMYbRyVlY9JmZ1KNPhikvNlWlk1Qd5kMjFs
6Wi3hRm7qSXvRjRGrq9E+Nc3B4TE+NzMImiwa6OTKpX0P/Lz0HaZvwm6gzX5hn9bFU1ke2FmZPKG
G77wkhglJSfYorChXNT5h1o1IzsLk98Mt9mtoDkJT9s5ydonhHOEl5KB+EuoS+K0flfaIZW3cNwl
jnQTV5anTd3u+idcMyPk1GVkHCjXLHuIMB5bPJL4jaiqd61kuSmPS2CU+z83QxGRbiWtUdtZnjlj
UOwE6sDYM4z0MDgMQZbRCZqXjWj8slYjuOapZ9DdEnpgS+hVnZG8Ohp21KPzqP6qP1j/opa8LTTP
fzQ89ZT+7O62qqRrH5GmAf+I1/mCExzqNFvL0z72QK1/BHj8UkTRMavzDaTCysVlcdxYajWi0by4
uPS2cscvOe6VwaxvLWUHv5ubjTu1aoRaA4GZQBcv21iOP/iFb3EgQoY2FLlwWyq91w/D2rUFuwXo
RyWhuOCILgaAuHOGd+hn46RMBL2medN3GX0eZ2M1W6YWHiKubDtqQ5SVEq3AMxRPfU8PTp7e5+rw
N6bAUMn0jcgxljcplRJfcXxex3kOvmtm/sqFhUMqaF+ItDZCqNUDd2ZLfftYAXYo1CRg+rsyu70i
xe/GVPtQ59qGmdWvx/4YYrqXptziwNlyq/hVwdcrY4S/2kB9CpHdMKf621xJW1MkKwcPKLAYYqaS
CxRtYUx1oqEB9keBIClP04zSiqxubNHKZ9Mg3BGzkvC1XUhShH6cGqkW4Ozs1yL82U7fpngDzXeZ
ZkLewOiIAp5IFxHfItybI2bXcE0cbiHbrh161Oei5GjJpFbm93mvjERKMqoYG2tbc31CAFEMHAIs
osby9kw4ozKFBB1ojjJSNt/PN+WLoXjhIYLfsHSVvX9HYQe66z9OS0wCJgi5gBYp2uXsOejEjLkm
0XvWzZ3RNe6U539+Dt+YWNziJklqK1P91NOc+oOa+Kc8Vr8adfmuYyLhum+6hCwslrP4jIZV6nA1
AmDSjzE0zGiWCHXjffXsoBRd9wfL0x/Dd/arTXi47+kGmZ+lXbKxmSt34XzBy6lEpFPHUXLARjpy
6NVoK3fO6fo6V67CGwuLYwomo5OLikY7lGPx7E5VFbeelDUOuUleKdbGgi5C+bdfdUnTGJjTNDZO
jPiXPj7qVrNH2Omm0pubOYlv1HmLY++y2og9rqAgQ4An6kIuIhgSrfdruqbWo3mre9k+PoQ7mM/v
BXVRBKnXVtl27XtyrXUASyQPFyGA3BRSMNQGrPJO6drm+8me3DjYAiisOGQ6sZThNDHbeyF22pGB
NVIFAksqm8otc+fTLClPXcUcS5EafzwIx0ek70s3AHdpXAwTm4Vk9sHMmqyicNWpdNNRY3Tr+5+f
RGhMbECK9KHAfrz1W2Zctf5Y4TDlIPTk6UPA2FbIjNh1K2s36tyK+LJn6d2ga4nlx7gQM+u/DRHN
oFavtzSCVg8BY3WCaon+6vK9jKvGKvuJ3Di2b3z0/PrpIdpK9NduEtnjv22IhZ4tRPfTwOhKFlKq
n3o53rf9uKvGz1ZiHpR4I1NcPW5nthZbM1I7bFsBnpS6oxpne7UrXDmdPF4g7/r2bFlabE9YWJxh
nQqzxvBGEyBez2hG0ZVuPX64bmn1IJytSXzfs+9XOlJtaRl7xIH22vBDU79cN7C1QYvHauzbZqhz
cdKK933VuxmciVPynbDgro62WGy2TtzitfKDxGiBS9LpzPoDPQBj3zsQ/ZkFHM7Xl7X23TQDuiGq
swxgLMOLyu9VeZo4C7EgESTtyKJpd93E2iGgYPCvXjdjM4utCfKCIkxjEMFM+n1r9UhWvqSpBuvs
VrC0tkfnlhZ7hChHFlcDlkZ0qas2ccew2OXwTqTjTcTMxf+2rsUm5ZVdpBpD57zkn8fmKS2ZplCf
rOwvqi6QgPz7+y2jBnU27bqUWJWl7zU98qTiPY/8/7aYJZVdXaTBMJcC5ij1xyAa93Wm3cOxPqdb
6Ie1s32+HPXtTdWMWpPrDkupICIz3/tS66ryRk69bkQU/UQAe8EaMDjaFCgwBnhmPiNJr7theiq2
moRbRhbebZJ9m6FQVuLbspenSKEr75OtzGP1goIA/f8rWdyero9GIx9ZyaQ8Bc6dOSgbHmB9FejI
AjUX6ZP2dj/MNqctrPccYzX0bPuuNwEpVRv7sboKSzSG6DaCPFvEpdKMupqfCB8gRZ5S/eiDaWMZ
WxYWx8o0pIhxIL6Tpf2a2oco3FjBJWKPsIlRrX8vYfGdpLBPMqMAJzt4wbv+vvpk3sZf7E/Kyf/i
0MWPBEeo2bvyBx2Bla3MYdWHnhkXqz973hwzVfJQeDaHmnnvP7VdcVJtQObJ1vju6nE4syT+fm4p
oNYm5XxHEJ+A8fvyV1VkgddF6kaqsr5hBopstNohn1u4T6cMrXkWwGotB6yuap7ulzfXPfTvs7uo
JLNn/7axxJMOWkhpLVbEnsmef4xOxa1/owHs1Lzu8b/glhRn4Jq9xTGnX0/GYHQCFOUfRQ/W32nP
IlMXw8/VP1u4/8uxnN9n8j/rWxx6OeuL2BobfOl99wkVBIbfpkPxQduX3rYu8OrrevYxFxcgKGt7
CFI2LB9Q1I7zn8Zs227npwelzb8HdfP1+u6tnkSR6EGuSlN52beselQe7Bp7RkaVKi12swjtutK7
bkacs4s9Q85U8PVQQFoC2RiiKhVVPK+qbiSur0mvkRV/cfLgu58290GW+wdHgStIqT5fN7x+OuGK
ZvqOkvYFdmbEl4OFp2XuT6rnN/LOKtL71NTcMQru064+DP3gksUhUhu5hv5JQou5c7Y4gde2lVeS
EBBi3kt+97xzjCyik+7FE9gENZPtvRIBj+2tz/Mg3zdptkEbsnbxGRDjsYEkHNLQxcWPkqYfclFZ
kvzxXm79u4xW/vVPu3Z0KNqLLhiEYxcDMVbot5ZZcg9V/Ulrf9XxQ5n8c93EamEOYUTciyaoiZZP
WmHEg2GE2Gj26Qcdaez2kCpu8iTthURhpouxkD7dVy/bN3H1LUKikDyec0MndeGkVSkauqLnE4b3
LPA7XFNedsoPaCirMUMpAjD0Sz+Yp/Rp+KwhyrO/vnYRRy+vzLn5ReDTZyheFWNPsiolNx1jMY00
3FjVu9isdqb2MZD/eEYFP3ducBEEqU0MPkq8FfMQ7yoAhPZWLXL1UJ590UXqUEFOalchXqCV6/d+
NOzVUt84lGtv+PkiFude10qr6RSxaamcufiVvZ9+h5B7chO12l3fodULAE8BQBm6f5Td377iGZrx
Sl7wigdOWHiymUW8doNGhAendGNvWFt9hwAAakybI3RAZemtuT4mRrC133eBruYp21c/qY17zrE6
pOjFH68v7nexfXn+YPoWPWIwh86ytsQIfRFHNnXUwas+Oadurx2yU/Mx+ArIjPmi4/ypgxa02CEG
d5t9jm+36MxXq8nnP2BxAao5puMfMqdiUtNFcKDoq+FYp6YgkZcm/1U2pvTZluviKZA7DaopY2hr
tzCVXAP32ZnfDF+j7gao41XOwjrbVUVQDkd9Jkxy6X73xanqFEj+6sIJbhqbLPMwZ1K5BzlOIfL6
51w7l/AN0SSmPyhwIG83L1TQXp8UjXPp1D8US0pdHsvRped7Y/fVFu5+y9ri02UoJowtrH/epNWD
Gwx03FWl/yJH4atSNPnh+trW7oHtoNInCIEvB12yDCLSTufOMYPiViD5IX6AMW0jUllzHnRw0W4W
M24X0Lsin+u8CXnIc8f61qfT+0IB1nJ9JZcIbnzgmZEl6XBbmj2wCWppCBhDQX3X7sSUqfMPFIMG
Ywsn44mqlPapeEkftqrglxM8C9uLuFYb7LiFJFrQg9jHeZfvNPBVSC59DQqQ//GP8hANJwethnFf
7DJpZwKa+z7kN9L75GVrXmttS8+/wyLmLWsyilmiIZs0/s6E8nUIdXea/yItJq4GQUFTHjabJeRA
zY1BqxtaDUzaPUXB+DGph0dZ+YsDCvhKATtB6AVMaXH58rgnANTpxU5OfaBU5jbtlzqTNjzmygE1
BJcsfEyUEi4GatRwLJw0ocEQFdWzhW+CYPjp+vlc2RbRIqVHDlZCAJHeepHeGssgSejzggi/nQzE
O+z4Vov9jQu91gLCDvxsGjCDS5K7Pmh0SCPwH4gkG65QJKrsvfRtvFUPrcfYGBcvOGyBzi+xjb+5
BqheCIlaRV12sZM6mVNVCURiV99k/U4DGue7NIK6o+DWrz4Mu+EQQYvNlK7J/7/LctfYcp1rn5gT
yZFUeAcuSHqaTIGqvSabrVtjFwz/dI6+77o/1vETSz2zsrhfWpgWQyQxNTBrnxKZJ3T6Z26t/fXT
shJBvjGyiE9Sp1BCa8SIkZcnOaQvm02d5KqUM1D83fWhdCMDtrludOv7iVtyVtqIkz4Ym1Gw0CdZ
JPRix3gXNrr/qlmzvtFjERHpIkRhyIbBHnTnbe2C0sipJT3Nc2zNYfdal/NR8qkJVObLbBYnlOI/
/PnSaOWJaTkoFkhK3i5NiZMungSU3+8iL9AOyC3QY7E33qAVN0KLQLxClKMp2iyega41ckn2eees
6qnLvlv0Df98GecGFmevnWM9nA3o6UbKXGX6XE5fO2urAH2pTMUJh80Dan1YipiuX0SrEFGMmd1w
meU2ISormscCor3KKj4ntb4nSOq8woZSzmyj91alf0eLcCvmWsv9GWKBUoB6qEXUsNgwgKCMA0Wc
+5pnXIWduPBIHO/EoHO+j162BrhXdu6NuUV6E8ZxFJoC/qBEnTsybdQHL9e3bi0fRooSElyhHCBf
1POsrrPAT/JgCt7T+L5HmVzf52icRUfzxToO9xWg861IfO054JZhE+JoSCaXCMSxpa7SFDGO2QHQ
Aca38SrEzb6bHbpR1i8U1dD/vL7SFTfCBAKdWo2gknLw4hZUbavWvsXVBsIJpPibnXRwnX68buSS
MsFE0hrmIiYdCF8vePSmQq6SRIxwRtn8T6hmp3Euf8RQJwShdNS68hD2+l0mmT+mUdl4Y1cXqGlA
LuHthIh0scChmgcJgUQqG0PzrvTjQ9YNH4Iq3F1f4loah8gnbNICC3spi6OMc1spw+8Z+Mn22sKt
K9faNftxVzxbp+w2eCrvzPvh1QnhFoLboP4v5vLWLgZhkSoL8UHIDRa+AGl6I079OfFaYzjxOV2z
Mjcio7XsmCk40iuBvQTlsbjrpeMHvjbhNuXb9v5fg2TWu+Hg3ApJ9C3tjLXNOze2uOnAtlQtDQmP
pQaZinoAu/Wsya/Xt04kaYvXDS59AhFDRW33QjxRHY0mNxqa4eP4eYhukzh1+/pdXHy7bmYlSsCM
zqtGrs9/LA6iNoRhk5UEPOVgTIc4kxgkc8JZ+haQZT82ql59jMsorD159v1woy688iEZiROIXBDA
l6iPYIbTKu8wHkFIMqT6bpwtd8o2vqTY+7dfUoHgBaZMQU+iE6S/fbj7qqgqCD3AFUIqEzifwftB
Sm17lQRKrdtCMV6edgH5FExWgAmZpFp80D5JJ1bFmIL8hAZl5KZflM/Ou/mp/1V/Kp/H43TKPl/f
wpWHjniZIQ9gaRpcbMupoEAem8SsWKB+lKV9DWwy3Jk75VYyDjD07aCu39i3VYsaTAgi9KKqvbxu
eM7RSNuCbDxyI9ibGdx81J7jT4oHpeXHbT7AtY+qqSDTUd6yhSt7u4VMk1BcgFnck7PTFKhoG2wN
aq7Ue6lhA9oWwogU2JbJlZXOYdjmveAqcF6maT8D3PKQ0hIad0KUx3iYvTy5AeUnvGTu/fGwk/nW
vvAHZ5FzldOgScyIaNaZd23x2jCvHcInuXFWVr/k2TIXjnKS40mVRsyIdp1yD5CrORZH0V1FfvFL
9wgjw58/5qxMQO54YSmULotflpSNtWMzNTOmDFfpKFPo3ENrK7C9dJiYEUNIxHrs4XJKdcrtSWfG
j6zVmdwIXaExO5XTu8ncuOGXTosjYmpMPMHnKB6ctxvVqkOumOThgEQ4CYGxM5N7o9sif1jbJ4ai
GSikyYL3X+xT1mu9VIZYsUyCLQXFTnzJ9bOgrn0xHRkNMU8KTnE5uCXVsaOGLTbE7H7/QT7OtDf2
yS2MxfFjfwqO4230PkN/XD8pe2TA6SG7smvcqrvkZeuQrP4WCs2k3bItHoW3XzUMjXxOOoKEau5o
yL3qpeHNYsqqGjeWvbp/AsdOiUNMrYm/n120KSzsWAkyMUPhuGrws6WPBC7wb1ykQGKh+8MkEgDv
t2YaLTTqqcOM0DWX6p22+82xNMFFIDSIo5w47Pp+ri1M9KlFcgqD1NJJwmsx1FqLRa1J7grtmMrx
0Z+34KBrG8Wcq0DREspdAGmpS3WxYnGbm+xnD5mL1vws9Nrt/1ibCX94ZmdZi51yLfN7xLm8ro12
bY7OyIfrn2vthpFaQCMKQROrWZy4EilfJ5cqHG467PiihD1bh3qloIxkIUqR0FpSorgA/jTw9CZh
xKNSvvKk1DfaDkqmg34TwV/4Pv/MvP4uPMmnUd+pz9dXt/pECzFqyCA5ERdwICcrba12CAqqffbJ
aDCOHPwpuMmVo3Q0T/kxPG5YFI/wIs5SRK7P60Ll7CI7TTQ/0HO4tL3KeVcHVeA6Q8QAwBgc46Dc
a0p5SIcJTe4ueZLT2BuKrUx17WgKRUKqlrAJMlDx9srxrGf0uf3Ys/rKi0d1X0TT/SS/hJtzWCv1
DTaWwIdgSyCWlsCJIev9OOjEgC0uq84rr7Hfd9FRKSHlKUf0R+/a8mOq/kQXfMN9rQYqzH7/prvi
wVuOyTBfWYRWzjWP7+3SGztP/9XfoMV9gBSh9Oo7yPHeK7UrHaPv8W132ppsukwYWPmZefXtR7ZH
abDLkF2GdPhglYUb5KmrwXhQyabX6JM7OFuY09V9PTO5cKWIaBTE9WLFOvoW05ehcg4FNKaasuXc
1lzo+eKEzzh7GyySsdmmZegl6k2GkFUeP5j99+v35JIyB892bmTxAPmalgE2xMjgmUdpgkqCSsOu
PTWv1Ba/JMfg3tr3dzWMpsoDIigfOyAHkIufrv+MraWKj3621Lkk1s1ifkXKGGHV2ERkEVRPyf66
mZWalVitgFBQDbxkReriiEySoSsRZESuYLJSIALLPlr7/DTD6Z+86rAVbL2FqxeUIhndciGQcAH8
4bQk5EX4AjhFv4u3t4X+0i1uil106L9cX+Papzy3tfiU6jxP46SQDfkN9IlG70Gc4UEpsBFSrB6c
czsL/yaXpW+GFVvWHrrazSpv+AUhrXXoHiQvOEY3+qN/X+/nvXmneTG8DO9ar/wv6jkrxRYFoUb8
PGP4iI8slQxq2kNKk/Kqta+l5tGs2Y+nPnDV8WAdwcWhiLSx8pXRQCxCyIl8J+5dX1YpQOn4WlPw
mGkWLSHJfinmYh8iDdGVz72lek07wUvtnMK631VZz8uTItkd7+o59px6s0a/FjrAic2bDrMj0LnF
DZbaxhr7XqS/yfTqS+WHsDNwhCrtKN+aHwznMR+KewlhPDke94Px1Kofe43SRm/ATKMd5MDwINd2
y6nzFP6N+gng5l91GZxm6aUBNyndF/IPP3T2cR0ddPm+jLL9IMNWXfcnmoC5q6v3s4y8aNq7YRd6
PQTPVSPf2epz1ocHJ9LcTO1unUjZaLpsLX1x1uWgls0hdmTPqOq9I9/Usbm7fptWLFAqJGQB7EJ9
dBmXpVolt2iO0oJDKLOXkHKo5Q0Ta3EZcRGgBTFKDa5scZOGulDKLiD209kQODmcmzA/gCTBSzS7
/lPG/6Bs39you3Dv7KTD9RWKb7QIlBjnZxTJIEBj5HVxfPLB1Gd5FNPosXxv9LcpGYhfF24Z+hvB
wrolRtIVetIQiC1eziCrxlSVCFGaCtwOw6ahm5j2qw/q0O3MzbbP2tbh7f9tTvz97E3pbTR9p05Q
IkzD/agML5O8RYGz5gpU+t8W3JUwcV7IbqT2LM1aSTdfe0xMV38a9tO+8eCwpaP1rNVu/Jx9yTbT
01WzQKEEfI3YkkrD26Wls5oGVY7Z/rW+j3+oUJRJnrnTjvk3xDxP5l32uNVQWmm8kMxhy+blROxg
eUp7dWiqIg3/lULOuwZtVzpYkZd8YBoqgkQwvN+KCtYOzLlJEf2d7WCXwwGi2YzZVPa0k9Kn3EmP
c/gyR1v63itvJmz4JEYmxQdi2UVFrwua2ox8AavOkpcBGpWuM73WjJ+uX7U1MzpBMtKRtiWgQ2/X
oxVmGPbiotcFTGEVM9wGzPS2uXHP1g7+uRnxWc8+WzzITRCa0M7r4XBb6NqtURyuL2QtoBEiDOg+
CMcFH9vCRFShvSSewPimv++O2fG7CPRjt/ybyFA87hRboSxiHn7xzWCS7CUTElDPmrNPuZXdFYry
PTbTjWmP1a0BEwcXjEaneOmbYj+KmiGrICyvmhtnbF4DWAbtcvzzQT8BhP6PnYVTyifdb6ucDyel
0knp88Nk/SCl2zgBq6uxBN+sg/u7wOYYTaPbqU9apFTKByDwL2GcNi7F+g/Xz4HY5uXbAauEQ/Yp
QwSyrD5qkM3kKLyIHJc4x6rayu1SC3LrpPwcWsVDlSOcIeXjR/zJhuk132Axo42quUCVLxGoBS+H
MrcssW71527MXhg22vsFEZAybHAJrH1NCxUyAiwapAR9bw+7ohdt69hE71Pmu3LwqyawVqdP1z+l
eOQvPuV/jCwnVyJqjpkpcGFdOMzPWZnGt3mtRV8ROCmoYcim285MVF83urIyDUACuHwIO8SI+NuV
pYPUt1YOiqQ0tNemMt+N3fB1tpu/yJk1xn6pbBnENxcxeq4MkjTkUuwlsq8cIil8sdNsJpHUC1e3
hi2+xsuqAFU0kNCAxuizXfR4h94op1TFtxalcddrTOME8qmMG1ebj3PTu/OWaMTlYcQgWuRgBEgH
LjpChTrrnQIppZeUzvhpaAPdVbvUPyBBDIdHEW5VBrbsLcoeOZOIXQUVt5fMMgoRz2leexC/uuGW
7NblU8LCuJxsmdCnWR79VO21Kckbn7nNu3L6gezw9QO4kr0JA3AuMYkMXcwyqsgmx0niovbpFmqH
6YGQwmsF4wqJo+Dikp2/+nSQSuGxRH9meeTtoDZ8KWWrkEQFQ9pTP5q9pusLLzNH58ayyjDYKG6s
7pYQshWnEruL6IIKmWOXlQZRrhaav0bZaB8qw1PGaQd/gdNt3OmVLQPDwH2m/EmtYdl/rRGKhjiT
VDxQpsModbtZ+fP1nFtYci86Rp9rQdBlXlunt7P8PWvyvaH53thv6ogIB/TWK9JGRtMOPi6uFv73
rYPq8kYpZwd8mP7EJLx1qI7O3oCaUwzY+XfbpKorUS4wH/CyeEOew4tkmknWGOEQ1ma49lPxLTnR
kPTIWAD8eFCq7KK/YBxhZfCqW6Bo6eMtO4Vpbji+Xg2ZV41f1eLF9nXmvjcmsFbqXhihPkIzEi91
QcGoa2Ps9zXLiu/zG0BT5cG4K35K++6gvg735qH/KkQYnI2gagVF+9bswk8VqpqZ5ZA5AGGCU7qL
X9qX+EBlisjKdfbZffBe86pDeFsgkfSP9WWrBH/5Drw1v3jeqmmoRpSRMq/zxxsdGiAp/CElH3Wr
uO3j5sbINvVMLgOitxbF5TwLvdnJudRLvrNzUm/7+/R9fu8faTU89v8Yz/JNctN/q96Xt8WjdLOV
oF0GEG9Ni7f+zHTmdC2MlD2Qb2BjveY5ku7NWXnI8xyVj28bflv4rMXF5EA5NBQ5tCCcFjUL1RjT
IhmwZoKJa7LcczRIRJlX7/SXRoZxDoSehe56r/iHzPy5Yf3Sx4m1/se62PiztcYJKXlUsLHWS33v
/0pOw0NxjB76WwmYKqoi9QMF+Q2b4qxeW/HCFRVKbrcKeuueMr9X/CfHemzi0bXzaC/LP/Nm9mb/
ZA3PaVkwWL9F77jSQHuz4iUnxFTZedypfO/sl/4LV/SSfZzfjV7XAwDpP0q7v5g0xiB0rbhfC6jS
Mu+KIzPudAOJVvth2AvHGxy147D770B5K8Xkt9bEE3q2oWi1lXY6CUHYx+7TeIBK8BgcYrLL8L38
CUnp36hShBn0XXRDO2m4n27Sp27jXVuBIOhUc2i/AqYQGMHFFZrg+jGhkwHRquvuPAH9T5EnVseH
YDTuqlY7SDaucxgfalFubKOnIGpuqXZ9cJzvcu6c7OBH2cSUKJrI7YbwYFXVB1+HNdWBtTIZdl1W
7Cg1Sm4fbukjXsYYYtwJNBJNBt7K5fQK8OVujiJZIOeS4blSQ/1EBVa9K6rY5LeYW1QYay8KExkA
aGDis2jwL65DDvmtYfYU89LI1X4YwT5kGOnAGNBe8iQYET4CUHoHNuPR2BA5WLVM6Z2sGP5bUoqF
V5citbadCMv+1+JTwBRsRo65h5XPrd/Jh3Y/7dLb6GWrh7PiXsEEWqScVC6VC2m2xqQU1SoyYdUc
f5mBGkSR6pVKs+9N5wZm/Y1VrjxdKjqXfF065pf1iLoxg1AfRzKKyHhqsluaY/tgnCjfZ7uGPmdf
TMfrDm7Fp6oC3IxbBed5MTIEZywpVVGKwJiaAj3HRFUOgCnM6nDd0Jove2Np8Uj6idMhjMGnHDwO
Tb/jht/F4BBSlHXddHbl09bmXea5JJ9na1te7MG0GDOIc++ui7VPaBB92l1f08rAnIBgIZhGrMoU
2bInlJn1YE4l8qzSaTzYR5VCPUB/awcrxCHYq1+Uo3GbNy6K5x7A0tsRwsG/QzfzM3iTcQUC/r+M
lwE2O340woqVTLN1Glp1PgStMmykGCtRjgA20xRhIJc+2OJzqqGWtEM/UX42ldCbdSh3TC3JT8bU
HsesubGHxDWm4p0e11sR1spOQprH8hjm0EGxLC9/JjWRnnNKjdR2VR8dhvE57W+u7+ZKVgr/H/Us
wWEKKH65wKCEJMtxSp+HgM3U9xVpafEdlkX5IJowW3Hq5dUDKEsGTFkd2DNdprevX5D0pZOhJIja
XjO/toFdh24W063bOKWXHw+8Me4E7QxINi6oWf0sHoY5Y9BFaUpmR5PBgsGmsPWf7Ri0G625ywdJ
2DKpHdCCYVmLpFf2I6tLif89eCWcTxEcuowXWHmAglPqZw9FbW5VfbYsLpKNXi6doa+he5cl3kHE
idPT1Cbv6NpIX6u+G+aNiHD1a4oRapJsMvslYNFMhgB8G2l94EvQdqTQ54/zF6quW7NDa8eDQ2+T
y0Ore3EanXRsrM5UWFijyL03V3LwKvl28Hz91F++cOzYmRnxfc9iMCqtUToILeuhh6ELgn4msmg3
75VGO5pWkLqDWcUbpdWtpS1OfmXEtRGRIXqDWcsPjGOMh0T7i04gKyNUoRIoCzD84ixSeIxqO584
9zCbv+9ySXqOfIOk8/oHXD2AlJSoBOo2RcCLxei9Ps8G15gcoGHOxB37aD4AMm72UWpsaRBsmVsk
QVLbT3Q4eUbTvHT1zDn5kpYw3WbLu0Htt0RSVk8HLlfVyQZo/CwcbzrK/RA0fMMiu1UD6GmS8pjN
8uw2+QDMTLM3MszVkwFPIVNRRCQXwLJe1YJUjzn0jeGbxc527OIHJXpH3gj6V+3AzA8rlW3yYC42
LfODoZha1pUgeN7uMqqR3OhxqvZ/fDjEmByBlc2MyQWEutSnfmhnfLzZzvt8kkakX3LnbvKH4WYO
wnDD3IpzIlC1mc/mwF9W9vOR/LmWWVbfmZLHKHt4m8dTcqjyagtXumVKfOEzv1G3Y90rIlOc6ync
axkPs55KgRvQyDhc/4hrpgg3bGgrQDJfgIqLzhjmQvApm+Z0cuL2IRmquyFkjOy6nZVDYVOOw7sR
fl+icZUJQg7Lwi0VeVtau76XOOhaalUbUf7aesQUI9M58HBcoEuQSM3ioh1gbw4G66hIVueGLZTp
o9/9ur6ilazJsB0WAzkGndSLR6SOFTqPEhQ+AEwegxQOlehUHanhuv9H2pctyalr234RESD6VyD7
6l2usv1CuFlLSAgQIITE15+RvhF7l6m8lcdxXldTSglpamrO0QAxCXsAdGKaB5LJ3bXk5n3gSDBq
cEZJwIbgXdIRYZNGc4KUNKQcyKzWJTQriV/dgoaX3o5D6Z0Cr1w2H8/3fXA8syGQfiDdOedwq2Mt
LZNNo89MssGn08aaSgId7in3RxSPyH1sHSFQfzzm+13z55irgOyKodHMB2WtHkaVh1J8k538O74H
JgSQyRk9AJACVJZ/v63eHDbfY87gD9Dttf5yV0MRC66V3AD4lPylpeh5JGgfIx8968QEyZooA4mi
ZoZVHclFkBbV3G9MMFwpS68euRgCD6b0vP1xxvDsXN0pxkbLMDTG5iPpTsAEvU602QSN+d6R9qVc
8NIdwmuS4quN8XtMqPmDv4SaO27pVd2CCOie0lbavPbmOzGaJZMuWgtgi8KYMYi6K5FkdcJ/DwdZ
JmQFZ3D2O8MUpQPmJ31gcq77LOmwihXwcSAXfrz11m9quBTABw7n2g2ARQK+f5XiuABjJEs599gX
ZWEFHCuWzrV5S0e0WRvyvRPttEG6Gt8lk3uTUv4YVHI/A/VWJOV05buuDsK7H0P+vBFsENrWq7oh
5+O0l0L/jOvmL8/B7/niO54VOnyUZVbnG1TURJveHZCs2hMBO5pP7NnTV9uFl6aCmAlkJcEg7zrX
uhy7jqTLkPf1PkhsPrBrQrxrCP3v1Xo7xGq1arQMRieB181g3K/z3BzCavwnCGU+ec2L1fCrhrcU
X7zXwC7DRrT0IfY4cCN0m4YG0k39zdL097wV7JHw9rvL2iub69oarI7pklQWlF2sASwbnljI974w
T1f2L0RhsSne1NffLcP5V7yJbCPp3XBWdZwLbTpASrkrlzCfvYZFDUTmfAHOMfUGiG0Wks8p4Kwd
GB7O3VwSmuwSQ0MFw685ACET5iD+t6GN4u9B4qh/HDNyvo2ZMg4MRDVtd3VKYpnblsYnMZYKXuTw
qy23k0nnNnNgG+7mAgVV9Vm3pjItbN6Qp5msr6U+03WVTYzNdGN7BgyXHGtQeUW1BKA3SbTgmibj
PRvdCshfgHMemGlF/UrrgakTJaM6F5HD2SiTiXCcXQBnasTvMeO6Dd0+UxH+1dm8qVEc+QD4YXWd
9fGiK5ElvO2dPtMBsanOokT6qJelgqX9qV+MMHurVd2h+tLMwThnoIWnDKXKwJ10um16aqJ/FtYn
iufwz4NXRLY0cwwzXDlYsfVVpMI9G7zWYoh+ZPJ2DoxKjmmTdNVRk9Z3Dwsnpc0JkX760wkn1QGv
X3V8OFYa+nP7WM6ixr3n132WVkmpCsu7WReltaUGCtoPHlXXpYdujqJdmEz2JZ10XUjRSbGZJwJF
zsobbF2oOlB6wwlZmqysDL31azHvlzq1Rxmr4Vj2o9Ogsk7kXdfH6cml8zTnpJr4q52V+0wHHeYR
LZNdOjoIE1zDrGU2Hv1RNxXbSlWRG6d1W55RK/DhdDS031pBZuC35yiFyx9nX4POJiQLej8pb1qi
ltuZSxfqMS27i+cBT+K2b9qjng1R25YlBsKIqBJ+8/owyV2xzE9OUM632q/LAl3QcOtZ/IdlX/kk
m8Zzm8xxQmp33bKUVeEOS1NnThIm3z1PG5rHcxUe+jDQP7yo8wruce8F7D5zN2kZvFgi5rOqYGLB
Vg+D+nXozgems4PnFng9JejL9aHXQpMyHb6KvtNxwaKp/TwODG7dfiM78MEHpe/oMJGi90ZnC2ev
/ug0PnmErxyBnLpXarQsUDu5WxIf4mPuOH3i/WAfbBPDxHyyfX3stOcXukm8GytjCyVKbtODDzYe
wQn1AA0AkPJhqUJyiyCHll030y2OWxgBlsN0BqA90PpkogVTnd5PNuy/lbEDXoYNZbJJvXHYNG1r
7MmFM05fSBZF+4bKZY+1xm8w1p/yMAKIPRWLvFXcOt+SdglUJpiT3pVJxUqYBHBkoEzN7HMjRrCp
Sy39rzVz52PkwOIDlwl9aBtZ1hkeg86pRPRBP8cP0bWhLOFf4aAEpEYNB91vYVSNx2QgHikS2+ty
5zRR/1RZ36hdqeFZDqDdTG/dLqjumDHlPY0bcI2HMXWivKpV5OfdGC7/8JRGfiGU0LBHqHFgM8u5
W2Ykcab2Qdlqzrt5ik+BjZXNnKGi9Xc4oJMUcrHS39KuZ78A0dQ6k11cAojbs3Dvx1N/gio2FPBw
q7l97g4KSgkAgdUmU9MQwKTWVPw5DTv9CfLvJUIFo3nVdsGNBDvwhRgTPkSJ6s5ft2TQ1R76bkvK
Kdq2qifqMYKvzs9YqRnjTiWfC25qewMVLQuiuFfveOQuD6m/pDuwM4PcVE4HlnzMnxbH+L/qkg47
o6IOzek0nDZBWQUHHoroLqqk82OBdHQWl0l80/kt/6eamQCuX6ebLvSqO/gt2mPsUygJAFCTAbG7
bIaBx3uZmAWtAwcSuh14lHdwnZju1OJIQKIYYXXGgYCHJXY8LG3uzKkT527nlDuatl4R+krdtR5k
EBtWVrtF+UvhBt28c9gI8V0yeuZXOtP0MLVRc1Mp6v2qRBxsQ+KPOx/g8n8H1EtuU3cghzKK2Qms
C/1ZzIhMvcS/wrCLvk8TKrOO9CC3S7Wc4NDqnxLp/fSbBD+JLuYY0wpIvGqegi0IWf2Zb98d9LyI
+4q3dttUE1pA1UIe495ix4o6PkaGDF8gK+RkTVfWW98uQTFDBzQPWers/Y77n9wqiH6yQHo2E6qR
hSZUQSC2LscDSKfuIaq43ruDMz/okftVBsMi9gWNZrptgFsqAgrJZ6ACg2wipNxy2iEeeqR+DGzQ
fo4Fdx/CMqyeyxn5M+Im/azt4G4Dhu/YjpLni9uqzYxOwBZHUnC4dzfeK5oD1MHd09IcahHdtp78
4Y5UznQEblU/N1XTbETdNzIDR7PeyMofNwRj7ZaUDF6GIx0WU2mdf2F9VOZxZbCRHJrmLJyCQgP6
9zUCLoFnjR2GJ6x8cgI0YQaVGy+0x0aEUGAKTN9sFLPiC24GteFy7lkOlGdYqIVON1q0kGYKqvRA
gUsqSh06We1Jdm/Q9bxxRdJuoZ5JPiEX6LaTG7NtZDpg7411coIMYFfjKrmBKEUXYd1b/txL1hdz
35K9ToFUTaIywkmvxm+VTeofjCcic1AH2zl0dDZj50PbrkFAUctIbmfYxBXSSlhYzRH6ndPYPiVo
ze0b0ynUQgQ90dI22VJG6FH7I4QNEGfuGzfsTv7cd/nsgH2dJHgetDYRu6Yuv9d9wHPG3TshVVfw
MCm3npZVXskhfqh4aL/g1R48j65sNgztkC21s1+gURBC1gMYyhh4hKKrqwQdBMhTEiHd7TAO5sG6
C9mogIFOLPnwBDEg/jrPM6yABfe+GcAofvht2DzooBqzeJnDzYB1uA2U6fPO94efUIH1HuLB6IIO
fH5BOTcqumihhQqMeAATIzyhzjtmbglGKZ2qexU58yPuCZzwaXRY0bN+OTgxKU99Z+RTB2zvFivI
tr0Zh0MN3a/v6C/zDTRewFuY8cmDzkDMUkX6oWu65Z9UVeOWO67emtAgpxGJ2Eo/gJ+Rr0Qhoin8
JVFwHbMZMfjISDTverf1b1pfJt6GQIL0hmg5FFVtvAekHEuYLVMK+69ASXAOQVa6I5HboXXmdsNx
UiT8Uc/u9Ai0o3fDVVvBFTKg8hBAYfannR3yibitzRdmqi/ECeINrqt546T+UNR87h/cZURwYdYd
KMivkGhgy9RDYtZPfibuuOBuN/OO22g6ua5i39VYz5uFpuNjosspYzWeht4MbbclYmxfofRwSmXs
baduhLjJTBf8v6n3JWnr/hbo+2DbR4tzM4P4gmZOPTXfeDiG4P8JOz55TmPrLKl1Ne3Lvif9QxBy
6+3Q6jZlUYMiXkhIAQLSHFFOd2BKkCETTVK5ha96v9/woCvhCSf4bWCdcg8hJf9H1SzLt6WWwUl6
Bi3FGpYFL7KL6hOzvCoAgg8fkHK1J4FzuYsDYHLQqh82cyvJVpZh8ghIH8jQIrQ44wsQUZtqHmRB
ysrux4pCnQAS5ZuZNfOrhxQoC7EZszaJwDyh0tu6am53anTdnR8MfA++tbuzMDr6XFvaY3tQ6JL2
c/2oaqsz5kIsQo9NlM99lBaiS+F84+vwyRIbYT4qyGJ0WoozbfkBF86UR3HZ71yWelkT8fg4Qn+o
MKOrT8pO7FePUxj5zlg0pZw3roJMF+X+sA34FGY9hxgHCJDeBqWM8kk11ttTNxx3BnCVTRTS9raK
+uZ+ZDTeuKEeNlVn4iLoG+A0UN+Jsj7S1SlI6XKTirPcPFAdSWbN1OwRg5JNyyrv0DSNd0hE2CIU
0FYfOiHjXT14KOcZGEsVycxCiiwEaKSYgENRo7+/XxDhdmJw5e3YJtO3NB1mlgX+Mn4fFo/8dNyx
h2qhmb7SsWOnNhTmVEaW7sPeXZ6kiKH9IUyTDX6lN20YsQME9Mp/OS/9T5AjUYAJ8NCVmfbi4XNj
Slm0aL0cdOeJOzfWcucIuAjM1HA4uEL3ESqG9dYuC9lNBuwbWY3ygHogvedQZR6zgSxeLqYRWWRK
dDGLqSnCqJyhdK7cY6zZdGhbvjyXcYW4GSIvhghKFJst71v5vaa1dygr+D+HAiZ4sROoHQHvv9Dx
lCCLY/Vr4/LgCDo3fW3mOdkkabc0hwY6VEesKO4a7nAhnryO1Swrh7R6nSOokMDQzwP+X/otybTt
lte6diHGu/j+Hv0699UuBAT0yjvhKoVdfZ9CpDedxukBOre4GnpXL9Citr8Ysqn7BIu34wY3bjaE
g/O5ctvlEZwNP8wmp8EiCOgpeLksZ/4tBoXkAdR6/dKjIpkZ6ABtW9QldyFP4m/xUqpTi+JSfyC/
X6mhZ6NN07TiWxlIqC6nizB6E6eevFeVajbwwusOQMi7e9SooDoypewfXAryFUqc8d200KjeGubH
rzAqIw/xAqkN8FBT79+SJfgwuE5IMfR4i1X4FJtad3Ir51S89rOChDschhK5kyxgsoDi5wBJ7QV6
AMZNl2MfVsu+6mi06xkicMxI3GQtkYDSAKgJTW5r2TGFzkuVdaDz3ZV9TYvF7ymgHCkwo3nA5uDQ
od7ww/GTpYBrdH3f26Rss9TWIP0hWxf76pwmtenCXgWC23HuZ4bXbYVsT3Vcfq3Cku+TMvUfvIpB
7qI3ztaIsMqdZGKnbsQLWMNP49+GB24BEUBRaCfpfkboH96k1QDqCVXQo8UjAFvC8614NoLXJ9KB
ozmFNDyhSZ2grB7UauOjq3/jWwLDnVrFEGWQpE5v51oOj1KZ+KEfFLGPEe2ls2URWMtOP873nopx
zmUIUT40mbtjq/EmBMYcxYbJlNC9pTyt7+pO2Z1iY9BugQkLnXs5Jp46aqnwkJOiH0/aSwCzDSuA
XCTky51yMpsqCtoDDKc8qJmnZbGMCwryFhG/XPQ5NwzoDUweyy/LZOMgo7gpiqFb3E9O6jp7BDe8
O3uQKaYE9TczenZT88CeAimT+xi5+94BhwVCUYLZh4SiFpYLFY87XABmizDcJZmb1AaK8WmlgFUj
2F3HVLLwQeO4vyBFn784aRc/D1HcHJgOk5+DgCQtJdRsRmSIOxRzomye8EwMLIs/0Tkk+z6NxQMQ
9umjTpcYSmM8mTK/nuqdiWl8wFYO8PT0ljwcZVpQSMBnnWEi9/AqoRnDS7gAoVQXKhbzg51rSBt3
cPAk+RAEw3e0kekG7zl1dKIROxtmCHcxKA0mT2L01jJvUj6UW1oN13cS6vkx1BAHw7EAgbgW5TN6
G+2eo/7y1IaO3Qmvt1Vmo3S5LZO5+lWywLtRMLPKOq2fBuY3qCGhXDv2dm/skqDa5LTgliAsjR2q
HKKLbt1z2RjGQAUUNXjRKueZQvM+C4Dc3HozTKWyYTR828sQesya0xvkyXSDZAZKgV4fZVUgxE0N
V7jdOJo2D7s0KOJwdL7bMGAbr6e63cH+opIFak3ToSHVcAw9Jd0C1Y4OxboAuXtBusByVMhmQOAG
nZjN0i7JHrde2+Y9G/jBVTJJjrGTin0tDXnkFGyI3HU7HexmXFDOnqKe5hedb8QOtrPO0QecCAqm
PpNDbhPHvEpgxb5Dz9eB8VJq4xuLKtCNV48Rz4iEzQiMcYkeUDLQZRFqOg15Bzn4uqhVGuIfiPQZ
T8byEQ7f5jNz5hnVDR7JjKia4I0TswMNUgXn0ji2Xyzc9zpAKGMO/D3ntso9HZubiSvvgdhSfHF8
eMNksyuqEaeg6fo9adpluadRbD+nHU3mTYD3z4+Bs+nZNu5SFwGZ1QvuWSBhGHyEnywPzQuZrESl
sAubLrPBgowYBsdnJHPQ44WiLdTechNJcVS84vfpaMZn5c8l9kTU6wBZmdDfKnRUHpqxn0++Ew0/
/Wp2NrFD+CHxmnY3xxSZIB/oXjdc3HoxfnSGAONMh1BWgc0di0KCncZy04Mk+BMZfb13BlPfeB3l
r4uDs5Y5PJp/TUvkvXC3KhfktIw9uxNCsmnEonKVdC20qroKpQ+mo5saaji5ozr3Bq+xGia+PDJu
TqKGQl8Uysv9xhfEfnGwH9Qtavm2P046HJP9DNaZi9vAJvgefUnYTtIOrZm6V2rcOjqNerRFfdVB
7iRJKv2lq6Gw+BIrB3s5AbbeoizWaLFz8TbnT2MAjeFPZops8NpQgQQkc3vbIQRLCkJJZlmjk9u6
qvq7mTI32AvTa3OYFLX1sR6aYMpSzNX5GcvJFTQbUaOgX5lf9V6MIh2eGagAGT+O7t2gIfqx9M3k
PwbaTcrHZsIl8mkB3Ne7KV28oouKDqbLeJUwlKzKWEFL1UGD/oGjcwSIQ2LwSu4ItuYRZucECCZ0
v8YyyNoSqP7PotcazsgO3hwPpRqSaNMRWQ27cZkZ/mzCR4JbgvhlYp8h2bKgZlC2uNWg39YmRzon
ZQU74BpRYgTo2XuFZwwS6aXxyy9OAMWQZ6VHoAVSqhr6KjQeABvLhmg/9gRhXJkINXhszjF4YbPC
Jia1G08bPQFlUHAdVtXunEQ3RSP6Bk98MXpd5qGool7xGjYMOIdk8PFrDcUfcuHibSG7UXVh/YkC
WcjvJ4D4q0fUS5z4SOBN2B6wd0a7QZOjf2Zu7ZRFF/TRsJs8zxuPbVRqcVu2rVp+9C0qRl91qs7f
iIZmgvGNuzhzf4j5AJZcO5Uh2c74y9VNgiJBdEsMXor3voQkW0Hk4EKxsU9gp7MpycwWVCw8ZB0W
yvaL535KVdm0Tz2qOnTbOb768nGTZd1uPffM4jSF9o2HJBY6e392WDRk14NAnHtZTNwOuO/D2Nk5
nR1RX1U7bwCmIrbXGqCXmkdnlDZsFcARDtd6zYwPFXjiFrEVjSmeV13Z7bxyGK9ZKl8cJ4IMAwQE
QX1bN/xLFKVpjIQ0p3E/3fpy+qGqIdh9vIIr4OvvHhU64f8ZZNXhpw0SEWFwUUydyLrqtuzVUarg
oCKSLQgJ0zAW3nxNcGbdQz5/t7ejrlrWAdz56m7E/axRVKnaL6AXbJrkGrL2wgKefa3SCCqqgNis
yQ+s850psN6QD018orLbzm14pRl+qdUZADAJKqQLBCoAGn/uwBga0/4UihEgFF1E4hjZTKLgHWUp
mANm/xNuUj8b76Fasvrr9Kk6XhOUuLCSELCESA5QbID6rbvGVeMLxb1kyAMkOecKU1fd0WbYf7xL
1hADfC8QBxEzwSUBZHOtlmln0Thoxoy51OEda9VxiundjP5JxmJ5+/FYF3YkKNVAngNGAX7uGtoo
O7fzCcxocii+B3lfDhmi6jYSAJjr+LaOmjsncj6jy3MNHnJpKc+ilRgVOiSA+f75KWvVeiRGlzPH
S2PK+jB60WZgWdeIrx/P8NJqnsVNIbQEfMM7qYlhsdRqliJqBc2R0e5FKvs8NmQ3tMGVAHlpqBTf
LUA73oebwwpUEIYCCMeSDDmwh4XBoo7M2Sfup9g5fDyn8x/6s9d9hqJ6521yNgNcw/SDwHixkOOU
U2guibHat+Q7+kIH6tCNV18T6Xs/rcSDeAbkW6Fa/N6tqApB6xhjMeULnhg5BDP7Yz+jOlBavypC
xxdXouT7rfHHeGuxTACfFhuoGipSzY3ldyi5IF37eAHXcDZE4j/HWG0/yVPHGyqMUYT37Gl4QCMN
PIs4h4RlmnMQdWlxTcTgfYDEkGDPpvAgOyPLVkN6S9oOEWRhc+DKToLPe5rQzZVpnQPgamNAUAWI
QEDnzw+6VainbMYl1iFtcxoAr4W3g5jbtp3MPjDtaSKmYFQVPrBUCCX81o3l41A7L7wbr6zvxbme
FewRLD3gBVcnweE+nj8On3LedSjmVBl0ZYuP53pxl7wZYnWXDrRcShiyQHMs0l9Jk/wgTO6bBao4
H4/zPkLis70ZZ7WkJlgANbBYUmg1chuAHbBstL4fo7mo668gXes6vjLkpdUD1PIsMQ2LdXRk/4yN
fMb1h4aiyr36G3xF93E6XjliV0bwz2CaN2CZaOpihuIl9uIQV0UTxvd6SXT+8cqdv8B6M76Zhr/a
8IMRUx+PGASd7Q2y+qKCtWRMxO3kfpvtoWH8yva/9KmQU/u4NT3I2a1zuGlgaOo1qTpXeQCWW7K+
fVXsVc1JDlEDmAWV+aSiK0SVNeX/dyh5O+pqI46+E45ClApJiYfGZZ5C+2yr9zqPd/yp+dWhQwIq
6sdLe2nzA3EOZbnEPQNgVzukL83QOhFmGo7nBzmHhJYWC94aV2Gcl4L/m5Hi1U4p0YOqUUxUKOf4
r6YO94KmR9y1p26aD/+nSa1tRLqyCkFlwqQYqtX98LmOoiw012gPl7/Xf9cuJn/ufU/WS7IAoZCT
HYCb9ARNfCg0hLf9TZL5UA3B/rxynv8/Q4JdCwzzBf1zoCN8qx3MjHq7AGr8RbPRr/CD+YKi3wSg
Q+ZCAS25skcu3nEeiHZQy4NECq7wPydqo8iE1sWowbf03hTmuX/khdknNxDP+14/oHf+md2XV87g
hdQEJ/C/g57305vIYkMbqvj8EVWavniE5VU8oShOygwOSkdBhu3fbxpEyrPPGoiT78x1OPA5sRon
lU9z91kn/qZNNGp7cfPr43EunYPUCxGP0RiBitPqxIW1aVCvUgq+e2jlq7AumnlsM8XnL3pMrqBT
L4Vn2FHAGC/Cw/6dVp5x+ylIUEpCo+OTqm4dfoU3cO3vr0LWhCrkZCekcE0JPO99TV8+XqxL4Qle
yhALOQvivSP/TxEsm7EHVL54PyGwmXNQrDnqzh+PcnkW/x1ltdXmFO2wdsQoFboxaIVlPbbBx0Nc
2s1vJ7LKY1DjUgFf8GdRcmqb7TRV3EVocliZydavHitPVV+T0Pp/aWD8+1J5O/DqC1WuCVJiMbd0
HD4zkjzyQc1X1u8C6BuVnBA8X0RDEI/XWRrqkqivzxJnx2be1hzqb/AGkVlsc3jJIBKmwHdeOUa/
s9x1UvB2zNXEPA+AMA91cCgoB0cXYpd2E5Fd99jlKGbl5Sf6UGbzL/UPsHD3pHD3V4UpzgO8+wHg
T8HpBbYJ76ywmwgmUpXE3tfb5k78VEFeb8oDhGUKJ2/3Z+eQ8Huv0XwHBftaznoxiEBw7uxqAOG5
9cseZWePQSQQY88wG2aPQ+pvukFmjn8t97p45YAy85+hVutMXK2iFuWKnH43BUq09hZi/QW9DTLn
Ec1v+hNt5uLjw3Lx1L8ZchUi00j0EsULlaNYnLvqfnC/tUi7Ph7Eu/j9/jtKsEpIlkiXTrlglOhW
F+NLmeSN3PFpA+Rzc6tg4pYmQLrknr9zktzsyD56+vgXXPmIa6oE1bMzlDV+AJDaP6ah7nNv4ArY
i7TNgXEItx8PtzZ2O4cCiFeeZawA3YX9weoaZzOAwHLEjYpCdZhBMycDoLZFRJK/Gj2wfFx6WgC6
h5Z2WUUVkO/ymjrIhS9LUNxDvQb5C4ooqy9LIxsDIBCpnPePC3DnLUqX5MfH87wQzTEGDPlSZCvI
aFehFtI43jxA2wxUBbxI2s9oRl/ZOpdmASYGKncoUr7nuAAtuciewiTIQL1rS9gLRoLKSCyGzcdT
uTxQhIsPswFxeLVcNnBg3imMyuNzVxzMvXvVpvAZ1JN35chdWjTQaaGjgGgWoST6Z7Y1SLM4Va0V
RNo9oK2dzCl/fTyXC7udvB2B/DmC24pEtecRUsafaQmCDIDLDx6u3azy3d3Hg11cuDfT8f8crCKW
DoGP67Yd4sK16CihT4LDfuX7rPUZfh8plGGgmg1KIZiF59/xJkmFW2Gtmga3q96ihBxvF3hR9wWc
ls5mNv8Lh7HzZ1jdOeeyz3/GOy/ym/HqxY5RoDEeyA0FSJsZ6wx0tprMSJ0Z12Z8+VaaChAIiKyr
azbAFzfJm9FXJ6v3gL/0Q4w+RV8X/zmpnz/+amuZtv+3nNDOx0Kea07r8MCAsyCAtyNCbQhKTl8W
QBeno8tywH7J12kLbHVrCrQRh+81fMCS4lxga/Nrz6wLuwdwP+TMISj08D5b7Z6u7ZxFeS2y2rmx
8ObyP89ef9t4w/eP53thPcELBZgAtVDAIdcXQNOBKBMBvonOIjk2vbwHPvsKA+4cIVYbBtBFF7oX
mApi1WqD1tK1TrdgiFS9tvolGl4cRbOl/TlQDXCLzOqyuXIoLswKQ57NqpEMQnFjFUrmxNbM4RgS
9ZVbcAZ2Eb2WlFz4QIEP0ml0Hgi429VGTGpVsyagqBx3POsBbnKrCS6J11qGl4eBPmeEjwM5hdU+
CP1EuHp00BFyp+ZGg+G3Yz3APoD/s+KvtwKSSO/cDQKv9p3KQJs2XshB8oNfww9Jno28cvlfnMqb
v7+KvsLWIorO+wBmQ8irhrrKWdm5mTDiy8czuRDnIYV17hP6kNrFWf4zRI3DHMPmwaDplJDyIH15
kEKAlRTV/4o+ffr7waBjik4hBOFxX6wGCyzwolGLwSq9a9qbFuhf+HoWpXflpF5avjfjrMucNCll
2ALRl1P4NO2nOfgUlQZKz169/3hC7w4PNK9QgnAhzH4W71ir1ZShN1k1o8WqXPcorFdlGoa/V/KX
tWo6OkpoIID0jBwQjlBgPv/5jXDpOk2/oAGfAC7aW/UCLsujqwH5a2HiDS97MW799NTZ5RGklU8f
T/H8x/8ISQgNaJpAOsnzoXOxbsRPSxwqF7yAM9Sp2fkONDUmVbjcOxrPZ3AyMtfCxbsg+HtEyNZA
NRUsrvUuaUJ/AAYHZnaTSHcDMSdAYkHR5PZf04cPqURhwbAAL0kKaOPHk323cWDjCqdhiJLjaKME
v1pp7mt3inzR5syRmQEEy/Gf4+paY+39kp6VkWMIrUMSzoVcxJ/fc4lAV5pHyIqxBsbF0wKMXvhj
9qtNVUuZccJt/vG03m9TDAhpKp+gsASpwlVk7KIycJu+hBKQho8MyPPAKHndlbNwYe0wCIAAeLYA
JLL2jOVuB9nsEYMsc1JnXmtuWxV+GfXw+veTAXcbd8lZ+/mdk3dbAmiRmBiatB7ZKc5/+KAr/f0Q
6P6gGe+ipwYjxz8/UJOEEvB+iK7IsUH3XaafWumIK3fIu8gbg8gGueBzRQCp1PpUjwCm+UOFJ7rT
LN5maqYj4IGfRSqexORd0Uu68G3gp4h8Hs0RQDTWRyqJqoYq2O/AenY89Q5E5GpeAVrY/vU45w8D
xeCztRJBfenPhQP4qyEgyEGYRARwrHM3S/w1SEAY/dvv40PF4hwfUGjE6q3ukbmJE0VDH8pg4Km6
Jt3A9/zKDfz+yKBIBKfl31qKZy2LP2fSTaOwpP0f9s4kOW4sW9NbSYs54qFvnr3MAQBvSTo7UZQ0
gUmUhL7vsaNaR22sPigiI0m4l5DKmtYgLVLmJI9f4DbnnvM3uCMFhfhkDBCrDdgbPx/GebEGQY75
bi+Svs4Vm8XjaoQRiKwSJI53QwOnuEuP0dZyWlcqfxhsFjj0rkpjn9VRTIPmLKZXwFioNS9rUUEy
hppeASnWJ7hdmu/CiUIglbpNY1Z7M60co6xdSxDdDqx6JN9SvNrWau/M3CFfQzfHMA6lXvh2I9Qr
+cGl70ZHeAbaUJ7ksbx96GUYyRXss9KJ6/xONf3D0DbVLuhzcZvLyr08Zw4KqlU/fw1n5w1n6vzw
6dDMglHLxeHnYBmA1pnIxipbZR/v+q2wq3ZrekdnM4owlPV/yMRq58pUXh+kGT3ziiHgMzbF0bWk
rN0fztb5vCAkbE+A9tAhXCJRurioJ9mKQmewPDvsVFuH0CWyUH48sf96Gf7b/5bf/XH81//4H/79
khfjTOxuFv/8x034gt1M/r35n/nX/vqxt7/0j9viW/bYVN++NTefi+VPvvlF/v6f8d3Pzec3/9hk
TdiM9+23anz4VrdJ8yMI33T+yX/3w799+/FX3o3Ft7//9pK3WTP/NT/Ms9/+/Ojw9e+/SSpz8r9e
//0/Pzx9Tvm96/DL+O3s5799rpu//yZrv0tcg0VUptj6DDTIfvtb/23+xPod6yP6+pRr5gMSEarf
/pblVRP8/TdF+R0pwBnVY8pkkfMOUOft/Ilk/U62Rb7HrfaPT3/759d684L+9cL+lrXpXQ4wrOa3
tbfTj+149rllZ55zONSplmcaffMkMhuw0lMB9AriV6F7gfhYIMCtoPclxh7g5a1spU0OvKdR4RRm
cJnhBWTKBynVa9NzK8Rrq8rWm7ZgFqmJon+xYCeUByuLvH47xKbpS44Oz02CIdOLPQKHQZQivonf
XV0YOVxrvsXLMHFPoxEQD510EymgfSdHmLzal23shrNUc8tJ2Qh5NMW3scA53+2yRM/5lb5KMoOf
zbzJifSqCjdKlEu3SAFKcW9LhV9l0IdM81M8SZNs16ae7rUk1MXPZlMUtXrlC0nOklC7OoSyVGit
tLPAY/cl2Gk9tiB+S91UpG7VxtRT3VZF0Cvedpw3Q7tVK4VqJcAWfDsQOBIbRX3P1DWbe7HFWenk
I8Awu+MFXlaadhcZuves9UM46U5rljEUxNxQc02m9dEZvYEZnp8Jn4RILsfJUfCm8bVNrEdVOW3Q
8EVz9sprtECS7qkEqyGcAwlBx2xb0k7t8ROm9jI9+nrZJIEbJkGaf5O7WOteUAeJx5NUlrMEExyS
bJy2chtY4vsq7hFk2A5MuupbhmRiC9dNy9X6RUdZA4ahEYemupErMc4GXp0R14ItGxgbiLaEulKp
wFFCD+U5E5Fs+KBpQdkifTCgP3qXVvJofph6NfWkGYkxGCoKIgW6SVgGNq1/W9VZWz/UKC3EXzxj
KK1rwZMb4zrTw1b56gd+rc1WK000wUoMhGHa1LE6FkAcJPSxBDuK21bSUY7vAItee6hYNd/LwPCS
p0STRR/OFsqGA/I2cI/jyraqwsw9JCMGLXgIgdXAJagQR8UmJE85DdwGs8XMrWpDQ80DXcLA/yiE
sLKQYUkRvHhJzF5VvgWdFukf+1yXa8stungKJ3tAfKEMHCggWhl9FOQwNGrHgE0ia4iFDei2OPhp
qsG1EaQN2KHYBDJ3ZDTJcA2Zqgv8A+zcAWkYU9X6CBNYC16J9qHTlHaUdFsPLTj9bhJqiJDcw1qX
Mv+j5HsVoii2agLN79tNOuZiYuG3h7ZJdAerlSTTs2MYqnWtMweNTOzA0hWsBh9juVGpDXGlXLXo
JHJF4tqLpSUaR8gpkVMsExgrV7TaB69Rud6NP218fC+qKy5M3DD8r9lmvMpXsv9F0fFHyFleF6wB
atqktIuQpt7IkN59w643oiO58KofE2RSeqdVbJRuklN0Je59UBXWXv/UfaxzkNUrCcOijjx/h7ng
iPHi/F/5zH2dIuAAJUaE3eXg3Ift224WEkfI4DpKkcJba7BdeMxzPNB9KoUaRr64v4koLjQDz9+W
d/pu3FAM2mjSBkaTfwhOwVVxE/i/lMj/GKFGA0pD/doE+bBMf6PGyihdw19LMqCf5XUvfx3WwILz
m/pXZeFHDH0un6E8hvI8ecvbbK9V/SqXK1+3/eJUJfdqddCT+1en85/H4Ntj7zwGyR1Sfir9q1nC
8G2MaGrQemnon3lPaM3Dg970uM5NDxLcVYxhjnNFurfXYFpvM8ofI6Neg/iXCX+BK9fi/tj6lTfl
tATt6IBwwJGyyc46yvs1icQL8xD8tjEXZTDMnj0X3o6uMaPAxzBABZM+uaBY3jWh9IUE4RbTeUwy
vXYL79iWM+/Ra6cdbUTTRgTi08+f8dukfR6sjjUh2FGU/2ZZvsVgsz4rC5g8KH1A3DPNHN9wgE3+
I3cbOFCBq/fWx1+NOIPWmZ9cEtClXk7OLA3NZhJjInI7V8uT4evHThVtfeZnhU6J9MfPA57PVAJS
2aBMDiH2rIBdiWnvKVWi2qK6TZUP3ZgxsjVd6GWCprOTijzM2VONetuypwfPPKaAyMvMhX5TdhHu
K2shFkSK+V0ZKuKMEK4xb+MOvdhItDhSMCrqGchR21rPgWs5wfZL+77Y+keYxzfNe8i2aApsrbvV
i6d8thSp5aILOWPyMf1bTtZJUwZ8/QzFbo/efbgPj3F3YzmzI1O1M8udusbsubA6DGh8JtUg/ksD
eJ64r7pv3oQxlJipCieFt0s36a5Qd7U7bPKtf4vIS6X8+rHwNuCiLAHjOPDChIDqrjkk2+5qUA7G
TX4YdtmTcK0Wa+WD820GSWCJviknO4W9ZRmkm2qEWStZsREQ0yS7+aBiwh49onw2ULl8Hx7GbSvb
/TU6TRsIuPdr9lAXZqwhg4zDmpJ639ltE2USlGcG4itwrcXkYfBW6nCLAslsRcAaxyiUl4jo01nh
so98YaxTseWghUKY3KV7AXeVZ+khv5Yc7fNwk/Sb/MvPF/uPdtSrc4mg1P4ozNCDo7t+ppWKcm+V
eTXDSitbexxc2Uk3yPaAE2o/Dvec8q60GXbjvlxBFC8e54+4OvVA6pf0AM/KwmMnZYJZMi1l/34w
PlKH/sUJOkcA/ISKKfKXZE/LOnA8VTISAipzgrxlHlZ4rPa6nR50zLTWZoe02DXPos3jfbX+EJzV
c5EKm0378lpyrWfFZdE7g6O/eLb0noLXL2dKZzHn7/QqZicWQ4tEEfdIQNk6eRJ2443duvMm4520
uzVk1wJsO8/Qt490rvK+Chhm2pB7/Y9Hau60x2mrOt2dBK4goatva0cke/6NcV5+tNzj2Ufpuy9L
VmmFIJk3yrLd+LkNNz6k6RRm+5WFMJ8Gi4VAHQkyx+yiJ59p3rZFlAwonUk8zH6jbdNNfC9sSnfc
6lv9y5xi/zzehflPrkmHndsESufL2ekjsJgnnizZkf5e9W7ydCUZvPj3aU5QH8Py/kyyXe8qBB84
l+wUAcvGuquLw88HsGjU/ZgM1lyRhrdKE5+9+e1k0AoQJq3SSRyv3m4GGCLBciUdkz3WNGux3rYP
zmPNx+2riTeUXh72RS9xJ+B278gbtbQnWzj5u3o7OcXJ3IembR1Wj/ELT5ExcvDM7TGuPot0D+EU
vUjrVmIPkbbNu3an340fke3gHG8cfJy/WGv12QunADct0NekLgCwift2qJDNi6gs4HZ0VGDwfreb
Q8mNS9tIxyaxle+KEx21ted7YYnNeTWlMvpMUFvnw/fV8x2NIddLK5dsxKoc/ypzp2cIqP6NdF9f
IyrjoIVJypKvcYAuDvZV3KWhr8prhXpOXDQlhw/JneSCcJyeqyvpXgic+l11L6Cu9x+cDK9Hqy1m
rqD2iVwKRBV3dXalHtVNcFvspfqayrsbb3/15jJvm6QteCKDKyQNXa71Es3XQYjTeRbheuQAknM8
N9unByS2jqvY3/nbv93IKL3i0A2igjz+bF2KaTTJUeiz8qsfvjzcU9zK23QbjMZWx3a2QOD5URMA
GsIiPW8nFLpcxRWqX3YtfgqSx1Fd25bPVj45PBxoPIpnowE65G9nZjwGtZnmqBYD0zhMbodUEumf
431VPiU2CwKvyNvQrWtgNitNsbPJiSsPleQZoESJG6TN4v6QtrmqDelYkFJLWzPfqYNb74STty+v
1dDWBRflt2CzVv/4cZy9fn+EBWXDHRPYCHnZssw04QWUi1Myh/V23r383nxvPMf7aY+3tjPfXoa9
Ae1qvJ7hZVjKj6EdPeRf9T391OM6rm+5Ncw594zImNNu7B7OyjGeKKW5gcpkPriCoLoqflL5uGYf
vqz6kKcRRkIOlF6ChvHSYgdS/ShGDHQWsyRby+7Q2XKxVbzG8GGDTqizVrRYQPS5vr+Nt9x5mlIL
Ne+HeKYznyi1E7lmt2lPMUkihgHTrtnoW5D5npPsPKcMt+N+7XQ5f7LstcAJ52YJdzd1sQ2Jmtz2
Y4enRC1DVmoMGOnx3qRvvXJQz0vk7YQir+GqPbOHaDMut59uUpF9MGc/vK1CmihdxTflTkaq02k2
6jY7Mo8wtDDoKKwdK8vdgZWLkwvHGFxFGZLMYgUhnyGgOxUwQlaQ7kTbBi3iZh86FBNd1Dp3Yokc
5cr2fiEonWa8prBmYNDLiyIt+bHoZumxSrob8mcBKamVB3opAnUgWqgUSLDrWLy4MuuUrAotFFi+
t9/1o2RnbljaEtfQJ/0DUtB2fLt+aM3PavEWZzaFChqTeyhFhbcbYSk1Vh+KZmb3x/a7tq13pgtI
qtqgAk+6b9xNH1dGudx5eXmvAy5JkfQ3RkBQjJLSVv15eBd/8r7KX8Hzhtc07TfpNojt5Bts1/B5
JfLKUJccySyYzJH/MbJdx10q2oY3c9eeOSNtxL35oHz91YBs8RwvGjauHNPAA98+22JCrDxXJ6bM
tro2j/GRGrtBytVtxuv0tt/jefQfRGTDg+6Ao8dMengbcT5y5EGAWwfZgcspkrJ0LRzVNrlFlVvh
ID6sBJSX0wdsB2Vhdbbs4T/LTFabEJkRI9Tg643OVXhPxWZPTmm4igPm0l3b2872nEW4RTkqi2TL
TwvCTVmN/F4kbBCPJJXrXnINEV86Gv+P41ssj7gJMi2fAxq3lq069W7aN3uN02N4Wj8Tz277ACik
uQw9c05nE8RFtFYse0WCEIdPn6uFbuVvUOujIUS7cqcfkKO0x+28LH8NVsH2TVwaT9BHJFrulPve
TpuuEdGdVErWYBFC/r7vppVWyPk5PEeg20Mdce46LQ+loqDS71d9apcb/f6PbUY8lO684iPqaqvZ
6jwR3mxri3jzvH118xDjRgyjhnj90YSpMG3FDR7oW8PgeOq3oxs8KNAVyPCu1m7gq0NdnE5GMaij
aUE1mptrk5sh0WpbVGxQvbH1K+Fu7ThcG+p8rLwaqgSqTtFnalNcxSghKXYHHq6QaeOl3y0UFH1p
pcZ2nsHOD9eizi7qQDA5Pd5GhOKbtXFMxAYpIRaFE7YuskgUidQXaVPspshVVli3l5YG6GBSjbny
PRfe38a08qjRUMVIbbVwvNrWd/hiQ8oLGvsFfQk6/z/2m7WseVn/nlcGmD/4ojieKZS6F2cyXll5
PnaQMDS7uG4OXF6P+kG1JUe9Xl+GF6YO9yoq0XTzKLqfgZT1wTdUVZivH1vdcGdujcBRbN6Si/uO
vke40Pn5/nZ2GM8FllcBF/upGmp112ct8vvSrapj6EDa6E+3ZlKuBDorCHOTexNpsbVJaKqVSkGk
bpufBIS92dK4QG6aeF99z2x9W5APV9ue68jPh3jhFc7XyPm2Z81122WeimtDLsSIh9vjEabjJt7Q
6p4rqGj2boPBtt6txFtelOdgr+Mt1iPGWpriacSbrxz1SdpXV+hWboWjuBeuV2Kd5fqLWIuN28Oh
wKrQ9re7F/9BdQoeKuoZdipsUQCmMQvb4aYe17KMy1HnWoAJqspaipOURqoIxVADT0js+DNSk4GT
bAUoyAj0hDmVYq44V9GNsfZkL81WVPT+irvY1Fu4q2oxETfFg+Ee9U0H/QlU++1iH18rOwx1t9NT
tgt2K0953lveHiZU6qiyY92HDJa5VAYKxqg10pZSdHQwEmduSwVusR+O1r21m6v+v1zZmefPq4A/
/JpebempkDdVIxFQmvvt83vtrrxtXLkTjbdwu1qAXxmgtdjlKgQ01cIgXrkZHUxNtL31ELLzRLrt
2WiKbFdT4/NEDjw+FnmcILCM4EW83c5RnTYs9CditgNvVzUH7o/7CsoWd8eJO4B1F0CR3MWucFjL
dS6cXm9DL2eRLhdah5MlpxcGsR9pamItZHeOxBkSHfWrbCc/rEyg8wVjAo7ltkxHirL58vkqBtK8
M2Rrvnm44V6yS4dOKnAXcZvsQ9c6rApmnZXRaTW8CbkY5QQDBJTVhB0VLu9zISI8FntjN9+OV8u8
59Pnbaz581fTNZ87mAme5Pb0UhwESizCqbGZOi80iJ11MbALOzrxKCuDSCMXOCtlxUGuCkGBTLm6
8/fq01yJlF8wC3LEffu8en5cHN2raPOu9Hp01CKlqiRa7+Ak9E7bB25nz/2w8l1FB3Mt3nk6Nw8O
jCvZFeXks+OqA6E9Fbw4HCgADGrsPnspSMpriI0IgoeR8ewnkfXQCbK8lmTNk+LtRkdsKqMmgqF0
OJdZeq5F2GEJOMjXm8GNCrsF56Pa3aaiTrpbf5EXl8WrcIs56glGZ2LSxX2/2ovDXtE+aGsYrDmt
WI5IoQ+G5Kp8oQ/tYzDANaD5Y6oo3N36bbCPt6udpBkDdRaHpa3gN0m2uKwnp7JXzdDL2M6u53vi
fOjPVTD5nz2r/w8b/4089NW2OsPS38DGd22Y/e//9U2ww7r+3L7Bj8+/+Ad+XJCU37EbZ+3MercS
glFMiD8A5IKk/06pknMVbhr/B5TMXwhySf4d0BDlL26hMLwA9vwLQi7+PsOJdOzfEXwx+YFfgZC/
zWDI6OeOH7xngAMUwdjD3u4lZkdXIgrzm77LdyUuXpl4b+aUiLHnePVs7v6Yea9Be3OS+a/5+Gcg
IlGZBdB8tpKlGIe81s9vsrzE786qXjRdWLnTvz3C/xlCn5H3M8rjTKkhKpu0SvObulG/5Fb7Tk/U
hzAXnv0oc/FZXEnCVOXtxvhHPHoFNJ9ViHFnpBsknQyzFfIbfN8oOlOM9SmPeLX4QVJjYVtrGh56
StM/jUVrfYzAMOzZ6hSKwlKdWnalglOWCzF+ruuiva/Djpk2thzEViVtjRJrtx5LHjsQw2Hbm211
1PEJa20fk4tNMnXjo9pm2btSHrOHKAijR2FQS/lelbos24vj1Bhf4qgR42NWYtbuppaR0XL0Ags9
fRi78Q5kvqk81WpSJNeGXMwMtRDdpQB0d2BLuMKIdlMX45c+rKfRTkEtfxFlaAFJoEcbUU0ga7Ze
XgwOfcF+ToHTnGuwnGunGAeDj61V4vo4tQgiZyEC3aMiYHiQkUx5WbEZAZbvCtjPJ4mpF9lCiN2V
B/D4vVFr4Uua+/lJwzXvGKZ14YRGjEyXh0nhtsXqsbYFWkenbpikD4NKd37TICaO2VeK/7yjxbmF
C4AWIQGU+h1eB2Eg35UFGuRNKo4v1A4jDc3/tH2YejkSnU6KKQ8aVqPbYZRamNXI/W2hlXpqS2GI
Ak0Rp9mNHmrldai0/Ya91bqJikR/X05dnjnm2IkPOZD46whU1TZK1fAGXRTxe+5149GC9/oBlXTd
tbQa2SnJ8uUN84kuO+6j91jVdi9Yeah0gvwsxYZQV06pYKgfA7JueoC1F35ijXpOWBqV4qRhNyH2
FlktKvGD0u47TP6aykkqM9Hjk9pNYV/ZBv3Zet+qhmBc4WIZqkd4IdOwNeDfdY+h6seBbcipFGwD
3YyQ3sH3QL2FwhSYjiEoLZjLSUke09z0hz1geRo3I6SQYavnY8rlJkomLqpZZ+4Ur0bWI+oHHAqb
rqVUmEpDjKsKbF8MtRpV5y44xaAeG8+HkFFkaoDxWO9dI54fu61VZJtiSDDX6DPfLoXp8wh/8yYK
hfyhtJLyUZ4EFKAxPESAd5AxVRzyHmKlss3w//yqDWX1WMy2PGWBjHMch9aT73tS9yRE1QEHMGxe
lLAJd4gwX41l0ruZihG4Ghe3YimdhiGedmjGmE4G1ZWZolQYEui97UWodyBBeaNNBi0cHJhcZNZo
flRJ9eAhAXKLt2Z/g3fBtLMsoaBdQVtv9izrEA4wyrvSG3t4L0O6rVDCP4gRLtMBTpwOoF1li8+e
es3s854zwau3ohb0G/za0q0pDuMTtr7BRsnFzOmLwtuNOIRgQ2JFrjwqmDhqzXNo5J3p5kmU3fdG
UdwUgil/b9RM3fb4J2x6EETPMNeVTTV25UaGPrbBXUaKEPvJ5HsJP8vvem1gvt7nXX9Tmn11E6Bj
7xqSp3+pFOxjAiWWHwVZa64ktf46ehrOq5p4jDHde6aZh1FbX3/RJ1l29aYUHgWcugO7nDQAJL3H
94P2hx9IKNn67D8dIo+/yVRz31YeQmCadmtEkIHERPoy5VFnR8yWfenL1w08t01iiegiYejodlV9
LcnKLYylzBlYuK45e2PmONi4WdUJbqn20gZ+kOIoRu47U2umbkPuhXaO8hxr6UsXIBiKqiJzq2+H
d2PWtIeqGljqVqzvR4TF3o+VIVAaiavvYmPGN1LvR0cJf4hD5VdIuTRpgGF3qH5AMgWH30xWNsFQ
jYek9icXU9TkaKH0/0XoJzmDAeh/tyoo7FE4dU4GvWQTNNWXvtQ/p6LXbnR8KTeBP6Z3RdyE/L7n
Y9PdJvrzpMjtbZoa9ZMVTspR9o3xPY5igs33HDZZgcsW11e0CDCbe99MiGEI2YSBypiln3ge0jtE
gK19LMr1xm+U/k6Vvci0Cd5hLdyxwO3SKiLTUXS2GCdKSiStBwXsoF2EgWLY+NpMfIrqNNYF8Sjs
Zn8fEu/GBFjfaVhB6Ll0rY2dwhuR8WmQ005+xGsoxOg247XYxah2D9qQJLdKMiIEElF31t0QbfBP
fqpL+LP4Sv2MGxQeOxgS6xsw/PqNynljOFqn1HhEkhsA3EkdcJThru6k6Qhzi0sH39yR6ljcpIEE
zzmSYO3I2TGYMLHy1anBKMi8DXvMjoVeOTSzjUWFLc5OV6fBEc3ocQhUIItQH4/TbIHKlrDzhh4v
x8gMsFCToA+JyPbXcnBLvRcJBNxpPCZW1ztVWevv4q4HugPcJKTm0UdQSfPG7J1UMj7U/qhtagPG
nJ2aheYqxXBvSHl6p2Jwc0hb/cqL2T4SfdR3/eCbx1RpxjvBqDGOFUptV5W+dxvjTfO18fvxRjNT
ZedjuYpch/GhkOT0UxGy9Kgzt9Y7WCrSlUlhHQFoP5rsGnD7Q2J4un9sm7h8p45jfIuTa/9YeFJ6
mypRdozktLxjgQG1kOHAd8y/tCo2Gh7Y0DSqgGnLRpVfmXikblQxnDYmF5T3eqGu6Yku9N5+pEyA
AEDtwKOZdbMX6aaKQ2euKkDEO9N/SaEBCzW6CJjpCccgtHRXmEZvU1ssYrxF/X0SFvWmVvXo89hU
lQs1y/9S9F3kXdGwUm1l8BDnwF+q/Ki3AR6aP09ZF9iJ+dvS1KcNBcMeAO8ZMKbJvLBKRuNmaAXX
8r/pguiQ5Tg9uxO7vaN5L6zARxK5PV5ybowxpNex5MJ7H7K1IT0Z/vOA+UsgWBixevsxiLY//4bn
2Tu9Di7GlAIVJIyWzU4plgM5MqwbX+/V26FWq4dR86yPSiH6pwoN6LU669vL6x8PZO7iqqC3QYYv
EaoWJumqEAk32XXDQh0ABIiP6SbYyofaxRfus9rsE2nvIYJbH0AO7n6Z6f7HVwAXL2oWTQk6IPMV
/lXxIwRfIoeJcQPG4wNVJFy5Pmks/83c0Opd433fbDQaaT32LLby8dcf9+vY8+t4FbsgGUxwTLyp
1fZZkmcifdqoEKlGkqbKn5yfRzu/MSGC8Gqk83XnVbQhbwt9So2btH3BMdlWiqef//1F3fH8US56
LbnSkrE3DIeWbrhH110ybf9oOdou2CNQ1FG5XqvMXZpAgNyo0FMq0wDSvR0Tfl2lJUzmDXvA91FH
38E0asPVrcHbhzXvsS3CzA06wX8HQ3ct+Nvqzp/jfRV8Ud0RKrVW5da8CaH5QjW2w9REtn9N5Wkh
8fjPMBZAOojjINsW763nKCvlxLpR44OUd7dlLHDA3ClZbXN3cYTks+iXV7650ou4NFsMUK2QtTD1
OfP+yHu14/Ir3EyB3O0jHrNrFYW+Uo87v2GjM4GEBhEkUzpTMqvbFBHdPDl1XgKpXDukQrsfdBGv
u2w3Bt5KtAu7G/Vp5ECod8jn8CNL89UxbdKT5/lOI3zJMZpCitipjZW6wQ91jLe1CeozrwItJgYk
+tDH7/WklR0eSMGof8kyUXjEgLA8cMk0wUCW5g6lUt3R1BJFnzzQHo0oMBwPGWnRhtDs0AhyYN+z
TDuIAlmg2XoWmAdNST9WE8rZ7cx3N7HO3aEFHX6EsG1tC2xFAJMnWMJgt1vw02arHcWmFJ0CA6EB
82yuVnhu7vCPmuBq1+p9lo3p81TG8S6QkOb7+ZZw4f3OHg8UUHjNOjKlb5dn4ZOUxH53Qu+AxIei
wPQNyzbDbfwU6Gs8+P53r6vrw8+jXliX0BjJCAiKrOJSOakls2oMvT55+XdBfIr9qzj98PMIF7ad
NxEWG7dRjmGkCepppnBlt+EuOM0AqzWqz4X5SluezGPmL7JGFgu/MrwJZkV3aos7Nf+cCtjFU+cp
sRD++WguLHXqgjjggBaeEZWLJEqg7BPok3QKcvMgJd59F+f3P49wXtmaBS1ggP9Aip3B5IU+UotG
j25HNQKuiakdtn2YRe8KfLQ3tdRaHwDoVWg7T/rKm7o0F15FXsJV/VlMbhqqEyCII87g3Nqs7ErT
h/3PB7hg+PzYpKmLkxxrZHgzB+HtTG8tU5iGmDi2HDioML7Trstds6/bA5qXTrDPgXDaugF0ZeXl
XXq0GP1Q4GGVUQ9evLyuGpQEt45T7XnICljFPZbYRyUvdpXaHftA2ddpE65kEpcm5o/mJpJUIEaW
Il4Uk32Dbipugyi++rl4aNT8KdOiXZYma1Cct32HPx/s3Ej9M9ZiLzV7AS2PXjwJU7Qdmtssg+En
fwhj1TExY7QyaVdkV+mw5hZyaU3wOqmiA62GbbTYucTezzGSFE8D+MIORGW+hve5NDFpldJJgWgL
FWjx3iprSuMyqE+V9uLl1U2MNgHGsysv6uIoXgWZP3+V8oHOR8V97E5Bmjpef9+E8UqASzMBWVf4
/wDvYZkttqg0lQsdI9WT1eIdLJRcAoP6U5Inz4qav/v5Erv0wDi02UXmBjNSaG/HUptqHmFYeprM
XT7e17wXGX7uz2MsQFh/zLZXQZbYXW63jSYlNQXTsr7FzA1NjFo1ylulLbu7IvVDtzPLwPWQv7Gx
XJUP4IniTVrUymHyh/5k9uWL7nnTMQ/MtbTi8pebNTFNNBc4DhYPOxQm3UJs5NRtm4O2x59+o7so
ju3kLahid9xbh7VW7f8lJO0IlW6TeXaUanFSWCF1Te8GAsVXUultA5Cgxkv1ZoAXU+zMB2H7n7yD
ucHFRgp74uw40rNSTiuNYapH2TG/zdr7xSY+5AcqNU52g3fmf7J707DiFIT5g97eYvfWBb8GvyCy
e0/bBDTK18T13HnVX4803Yeb+oDq9G6VQ3xpeb4OO6+uV8tTq9G9SdnbWqfdxA/DYaZu/ABuVTZY
+H9Da3ot4GIG1VZviYlSnHIz/zIE43tdatfe3lqI+bx6PSajRyq4UU8zvIe+SlKik+Y149YPks9D
EWGo7Uf9LswREFIGSok9Ik62UIytb+voVIgIdhb+lZhZ5koOcvGLcTxbHM/gxpeHFqrec1ekOTWl
codRx+OgeCt5/6WskOrOXxEWR1WcanlqeMHtqF2FmuIE2KOrwXuvevIqSo6YWOd1unI8XtoUX4dc
nCIwVHDp7kl1g4ze4LQJo8xu+8n9+ZJce3Tz56/eaZT06BNF7akrwYUoom0p0UqEC4U8UK+vnt1i
BXI1kiofA2Mvk8PSUfqAOmwt3amKUc1+7feJGSI15c9gSsETNiCrvihUh8255AjcvAMPrOmUSkPp
KCCCxeJNrtuu8Ve+59rzXqzYUhzDvOBCk5qRg0SYnZCHKP6a9Ov8Vxb3Rx4GuT80ZBr8y7JYr+IH
lTCR1AihDYUaqiBtY+VLq68p2V7c319FWirf+EKKzG1isNd6O90pbql8C6cZktuB7Shvi9KOntY2
+Muz6a/RLcGVoqBFfREaJ8s8RuXgGoG3sgddfHwKuKlZYQ/licVcatOaW7VZndS0O6C8/DmojYMS
GU+CPCkr8+FSzYtmD5czpDK1c3Edk0lrCJV4kjVb1WyE82axKYTWMBTd9B/KQ7Nb545enIQoYFqU
vMBQLXEJmUHjdPDbk14NIIpjCMfIGqXXZEfCigHsxSdJ1RCsAgJC5KlvF745pVwt4unELDmE00dI
x8CZe8eX1wChl+YEou8IqgFcOceEKdlYhkXRn/rEvGu00U3T4OnX97DXEeZv8GoPG3WcyRMvva30
lyRF1En79eISJg7/GsHiURUCfFsroxjQBrswfLSKb0m+6dJwZW5fevevw8xv7NUwDPZh3wvbkyh+
aqavsvQ1tKTNz58UnsUX9h/uPkCCMEpAZ2Fx+SlVNQvkMLrVhmyTZaYNCfNazs1jpWROPSZ7kD+x
09L5cbEb3/jiJm9zO6DzZwVfaKjZcfpuDN/FKN/HWuVIXNnk5CVBYU0ZaYJLd4aQ2dgk7JFguG76
4YiJ+67pajfBxcosxoc0b79WQWcLeBmgL5bZmd9EXMH8XWcYuxYmjzMZims12kEPy2edxoqjjwWo
U7Fwvbzd5p20E4oO4q9ifC/68PNM49wafXvkGHFHwwptub32tDsrvNbQb+yeAlF7R+k2j/fQFndD
A5xFyByAJjddG2+6eLAbsbCz7D1cMFdtj5rEARB3jj+dGl9wSqx2e6m0BzzClfrQmuLGSJ/QrLQn
3O7l0A4VtyrCjSxU+ziA4JEobh8eqvHYVHsjeSdlT0jjCP4jXmFtbdoemHapSzaabLi537pjQbof
oEnUwiLQIWdI0rXXI4SY1E9Rh352DV7mc9veiYln+z1KP/H96H0JZZAH3akwg61ulTSaDLfsUYfv
pn1VgKJv3qVF5+TaaFv0c63gWqrBy5T0hEW+wpPs3Xj9nQIeIwn3hfTe7O/S/8PZdfVGjqPbXySA
ytKrUmWVc3ohHNoKVKKoQOnX36O+F3fscsGFGWAX25idNk2K4QsnVOjIHEwbzuTUq2EfZd7msChB
4TawkjtafTRuF6RgfCOIM8ppZbb1uoW969Tbt0NHgzKvQ0iM7Yp2DzeXFXq+K8tp9hntvQGrJVR9
R9I/mp5FteNGtOy8RlvztJo8ZYIxLq2fqaHv3BxWRskEQIPTdMA2qb5tzvcNPEP7WdtXrQQWotk2
yXhgpRYhRgLqSbnJqyzIdOybptkLfU+hJ8mcxiNqvimbKZhSFjpQrp9HJdLN94LIu1FzV6Vb+rVr
QhWg8CE36aEWjhgEMBCYTYUseez7B93cu3l7VXQ8FlX6yFxtZzMWSpfFRTthR0Lus0/RcyGl1nvI
QZ56NgJGbFrCgxBjHli2skZ7CgMhfgOnPJjzxPLHlmWruqK55xT2+2jK2yKdjroz70ULwjcRDOqi
G9W+6xlMKs1yD3P0BsTBZtU7SsRcsAcAW/Z0SiJAxtbUyh5Kba/K+X1orb0hqk1du7UP/8mNrV9x
AECart5As/NR10QA8FugZ/Bd6JatSw44g880cdcOuzel6af1voSutp5Dqhgfz+B3Y8ZQnERfOQVL
WT/kjhWkbbcDTgxuWNwKKtU6JKW+NYAGIk7hafoIzFCyThksL80Pt5EbaWqB3Qy7di53lg4k+eys
537ROuo8V0hg1XKPyjIUVuKPsHBNTaRpsInos4dCjrDDq8OkYgFhN5mT+AOavTU3fJO0Xu66Uedm
GzUZt5bR+pR3V1kF0If54A6PSUc3S3W95J8FYAAC6iFKwwPqKl5aJ9s8u0KRw7egYprmaVi7oNQy
yBFq6l4Zyyu3zxmMiMgq15oNALkhoZihqHHJAQ/m9bJ4LgZ9w+zi1mirO63qQ3DLY0YGSMaWt9qg
PgLKFEK9JItQeNiaqSvDFk7ykV1APsHR+XbCTsnL2KmtkM0SR5UW5p5RIATSfj/PnHhm1m86HQJ7
Y2K9cjoGM38ym8RZ1xmb4VTg3LkKvjN+RW+qDS+xbVSThecWVWDVH4PSXuH3vJBXL+nkaRwLwiX4
kAjCAFU7KdnMYEVQSxqxYOXOsPcZbv9OvlKCvBDWzL+/WmcjCDSsCJpVNup1J6mtxh34XIxG3Jip
R8hTjnrU7wOcfXltHZ1xDZKNPxrFem6UhkSy3nYudManNXxi9w4wgL+P8rfU8GPNvgxz8sAzXrgs
kWps2SgjwwJxBYwSnmA3rD5NEDnofpFWMiJxbO7rxwnaWPAaDZTAvLqUWp5d0GWeILMCkXrKCWok
wmU6YEHT+qYb+LGzhguxzLkRls4QVFeWWPY0TqdoPQGOgnqWmXmCv1jK3e9ruSzV6VJ+/fknS+lw
ncN6WY/VtmoDnvXjKrEGF2rNdhlZTLXufx/u3AZBiWyR2gRz1CHLdL+EZgC6FJLyKVbAYq7I49AA
K59emNKZPHnRKIQiDuDcEF49rYKacw1O+JQerXSUe8NSxHVhSXQaINvb+yYAoX9cqrC1XlLEMyUI
7R5rEhDYrHQuLN+VbGrwrpD8yQXy6mhWlrk1S2N4ASxo3lSzDRHUf7sq+IWROgCyDgY2KC3fV0XH
nWzYfXfMgVoThvqQ1eWHBiTn76OcMGaWwi3aL4CS/A1Zf+rpsKyldpIo8bTC5Qrk71ZdO4F9sN6b
OTTW4sLFdqbd822407zZFVrWahhuiKZwuKoiJqFMBCF9T4fgYLVtVko07S5WY39u6O+jnsTluT1M
k06hUFdWsS7oHsrpz05eXlUjj1LgIKFL/aqZIwBoUFYuUzp4QBIeGaxiEH4Uzsbqszq0bHohS/y5
8fFrATD095onPyTTZn1oedO5cS55+SgBFUg9N0/s1SxN9cKVcf47Q5FhkUBcGvkn24mi9aombnJE
QBUqTwt9Z15ld6pfohZtXRCuPj+vf8Y6uT8SbSx1lIaPVr7u8zYw3Zia7oVn69IYJ88WMWrg4yus
ndCBGCUIQt96/VKP8ETR9f9OxyLpj6oImJenMLlaK5WunIyYbEUVwkRkgrVuHjRzQKNkT29duI4/
aHCiT974W/XnIsd82ZffL+Jlg/wz/MnN2CBcBzsanDkoBCKP2TpBh7ZFvm7uL3Efz5Eovo91skE6
iAyPlqrEuoTh6syjYeIxMYeDIABwpTZb2ePwDEgNCASzbzvWlWkAeS677TRy4APfRKb5XZtveKOv
0hq1TkZXomGBWacbrW78ts43+UyhM39Td0ZQgqMxFDy02SOFo83MIYPQ56vGBdZflR7ToSTduB4D
OJZmzlopHkklIotMq0ka/pQQxLRipaptTMY0xvk8QMjUBy7sMDIkWFWytXV+yO3mWhnU2zJ712v9
mjPLBytjZVEHGKtmpVZvCYJ8Fxlr1m/tuQsy6ew5quuqUu+50nuaPdz0Wh0kDvo3qouJN2Gf6l4z
J6HSIbGCrTNAmgEQOYFhvIFjvkq1ejOrRlCkLOjqdEuVZlPqMpRQQFIzeBu6RpCZw7ZDbG6l3ZVU
PkszvYOZFeTAyQ0Zkk1mObuEUN/hMlLgL5LQJ5kPe9if7Lts13bvlZas2NTeO/0nCLNBpr4qhh31
Dgt1pfAyh6x4+iRtGTmMHsAj8ICXfXUnNaz0YeUqua8j1+gBo+GkXGss+5ySAagoK8o1ZOxipGFp
KbiNmhS1BGMxv/1DTduT6oczWDeVSHylfmJoOswa97OF0Q5ORkM+NS1fKVoaJTUUgso6GngfK0r7
OChvBWdbw07Qs2iVLcCxe5mNHpkbPwEyk0DZTGGvNZWeNgLjWUweOCir2WB+XX0Qhs/F+02epWsq
YSpqW76kJX76zWSDfYEK+0T0jT6JBs1Fd+vW7KjID3VMr9Tc2co238+Jidh5upLuSpjK0wD0mez0
7aB0YUurI0AYMJkb1wxKB7UkwFPYnlnRVQ5ihpZ1HpvLtZW81mKEbUARSnEtM9vrlauWvpnyzYVi
kJy8KnsyjD8jSpo5CRHy+qC/BtoATyjnlsnM00W5kknqG7lEDgE1p+lBs1nYtFVQMuA4FbmyFKiB
mpk/5ahfzNp1L8etWruhmNE65CRaZOrntFmnypsA8Dbr1TAbkc/WDmD+VWVuuO0m2NvTPbAiz4gq
YH1azHeNyPyagRakLOj5FG2AFn7SyTFlDnj5UNXPUqhEO6CG6IdCtcOmmoMJHInSHiMKXFmaXpFK
9eaCBLAaP2j4PhK4Ar1rUMFxQrHkDnO1Ke3PPn1OEMB1XQ6ZctP2URGKCsc65O2wZjVsRUYnLLrr
jov1UPSBPeFvZQLN4lfhvDeGvqqSHkJP/Uq66RpI6bXL6nvT6kIXLiamcm9XsByp+7BoSdi7IphY
fzRRoyrHGHrNYT6LWOkgj6VJvOwAWTD8ClyPerULzFbxQFMIUgZcd8I3SEE3gg4PdvfOnGcqQeQR
oG+5FAZMoLvrB9Z0e8VOPgAZY4GG7klD5XXBpudu+MhnY2OC5pHZE/i4na9Xt6P+qKoP/fLde9Mz
2+PC1GLg63Igy8EmAz4fLTxILjGQcxwgg5t5SDy7LHKUb6rdBCKT3/QQ+8yV2O6ax9FW31wbcNZM
gjint9WWltNeqmguMPjdeO5IwF5N+9shhWoGBe2YDddqOfuTS5/VIt+nA/g/xmB/yFK91hKx7jJ9
33bNfcmUY4GWYlc017WK/L/t9s6kBo5bBqPmvJC22Ghp6Zs8Bs44UmzTXzQzQUxB/VduwJz1gSWp
F1qDZa1ruUkqaA6jB9J1ykvWgdSlsdbPTDvQyqehoeHcFSttfCmLTSVRtWnaoEr4qrFQnOTpOqfK
M0CLs9zoLg1m5aFsrxEmBs0gA9mq64onIUpEPQWFTMMPz9ixHmpwny+JOi3v6W/v7UngoqhtN7JK
ia0cle6mZ7iYJA7ehZB76S3+NspJ6DIls6O2CCpE2O0XjZzaX9RWRQAx0EgJ/n39/vu7ftJXRr8j
p7Y2xQm5062dJh9+n422NGd/m81JrQKAd3sCoTXOjFl5GicwH51e6jtuDGRFJHZo0WjZOuGMbnqZ
asIzNJ7s89pswaoiontr6qm/sQxK11WR8utSF2xnpgwUzmocbrDby1g4mbEivTaF48Cni8285bP+
MgVjKet/SUC5pgzjzNtjCWCB5Yneza6rfKTX3OzhbzJBJNKfBpSEDwN48NuqK+rXha2QeV2jwAWs
4YTsbOmwdzg/Qe17bt2rSjB5oVFyPuL9/2DwlIJvmiUHlWOKe2hv1P2LqwJnX1xIk8+uBMwuoAYM
TjPcGb+vRKqAeYIyyjFXtq1x3xDdq/PnAQ2K3zfN2WwEXT+AmGEdAGDOSUJmm0LNx1T5iwMlkGlg
vgjYXboGwzQoH38f7NycoCMCpLsKYOuPegw4LT0oOFPMB1gziT7oCxDFGkBH/j21GiwVMIch6wcM
DqiYJ0ehBN48zc0xdouuea/0hUmXJu3q9+n87Jx+H+UUmSm5QvD4jLF+yx66vbke1jBZn70Wsj4Q
Ew6qw7+zHkUStAzoQiUJ5mtLq+5kWoM6AqKFaVl1X17bg1luu4aD49f0Q3vJZfrHDYyxlvvKgoAQ
/njaoqUyK9uxRjvAnaw/iZlmT/BBUC/kjtpyw3478MiAESmB/L5YZfxASkmlbYsB1iatYz0OgJs8
2R1xngyZli8cyK0dG7LhOLtlHWZAhD7BdOKqRccumu283lcCIBhuycUcTa8fQJRCjNgV2RTA44t+
WlRX7lv4n+0MdTZgvDGW8AJrlE820vSz77vZn8uhey3taXr/fWv8XDxMC5scdj+qjbrxycNimLCC
01QemxbMzZv6ILEmF07uj0toWTlouqKEtrjDnja2q8UzAuZ1MYJHmI3b1YPoilvQmv9tZQTDwFIP
3BRo9AKSfnIPSVAMOsuqYnXI41qox5oi9MCzcvP7gv2sCp6Ms6zol5t/nKAqoI5VrICIsplezbU4
wJ1vZ93ps6cdUR25kqvydtyZV5c0R3/cSicjn6TbvORpL7oqnkZrn9ChivKGkICMFaDOOTq3Fya6
LNjpjgfmB56uKPUvZdDvEy0bxxKQq4yzhyH4X5FFGvVRD9moRWTxEsHnJzxmmd2X4U6CDibwYg8Y
jjT5B573CjRuw/Q1p4Wse8l3pW0cprHdw6QXTZjuoW1oDP+AW7eHslTbviVdlgYXVuDczgXc24ZY
x2ILe8oGYnmrKjxtYpgu3Je8CnhJX6FkEBAx3Vu99jJa7nrQ5WeuaQ91z57UenpQ+martkbQ65dk
L8/dQGAIwdIZBCxIr558/hxG2Wo5NLHqLP2pwRPITbpm8pit+kK//33uZ6eOhxbuDzZkg07bSYY1
JjDP4bHk17K/ddG9IuL29yHOzgcuOSBDaCAGn5YXTV7x1rDbGC27zp2gIuB09xOEGDIlZVvXraPf
h1v2z+l2BnwaZWtQkhY7i+/bGdaUNQEsMe4NF6YINp28pBoiu5weXUgzcKVdoUFyYcyzq/hlzJO7
ou7nQmRWGwv+jp6pRzrXI0iKfp/YuSscDJyF2wlRSeyO04mV1C00aANOemAacHom7oWDcO7iAVIb
1mk2vI0gePZ9BMPo03bqMEIu/HJ8S7tFymPdF0+/T+TchkDNFMBgqNaa2umGyGhpWbTAF1KLG6Sb
QJXQO3W2boThPtsOu/Bt/mKbTzcEZBwhAqqaUKo6jRtGIqk7GQIVS83YMwBkPV52fGUPxfzSWqN2
pUHSBPWNHB423thJ5LpCATi7AIM8c8ziVskm7T88lujRAQQOFhIiz9NDXiu5Pk6mjMEBUMNRV3lQ
cRQvswaUs99X+8y2AeAIXaLFGQVo7JMQDd4uE4yG1ZhI27fkMwAk4e8DnPmcGGD5DxjjOHUnu2Yw
RqW3MIAy8F3uLEI3iUDrHDoiVgMX2bJf/T7emcOG1ABYPQi5u4up+vddCqn8ms6FFptF+5GoKkqc
ttSiXmcXoMfnxkFHBE0wfCTQSU7GSbmT6HSA0MtY+6p8VyXsvppLAvF/vdBOdicaj/+MspzJL2FG
X0OFzK20mFxD8qR9yiD3C5XaLKQBvSNXxpVyA4mXg3O3vMjuyvSrsNhCGAY1uhXKKNGlftiZ2xNr
SgykKngSfnTky3LSCJCkxxZ4nUq+4twknmMDiyEh8C5qlAmdlj3//kGxGzHJ00VwAAOAyww0AX7c
2Ql8HGoVn7QhKCcJlWc+adWbks4AN/DshRVurJT2tWiSa8V2bxTwdKlDkLZpgKyATlJ3AXw/fJcN
OOClj4K3V+nWRmQmZECARetHoLyeK2mElOcRz+S1khR+OqmeA7WNvBVrTfBjz8tDn0M2F4IHUVZp
PowUqdeMVu0b4wByFJ1uBw1Fu8zi76Qr7kru3iZwukWgGFazvDaq6TjZ0BTNkx20nIBGUuDx1YoD
2v6bBBA1HQoc6Dh6g8mCWU13s/Pc5I1fKskNxFOgQ1F7Vmc9FqP2QtvqqOjVjpmT39l4NQ1wJ0zp
buHCCsad2geJ6+74pNxBpfaGlJkPwWG/pPWNoqB+nFcQOkh7VKrGtdtb9zlEEcGC5wdu9LsBcPAp
HR/GAZwMnl+NsjiYrXrbcyXQawhCu1p2wOKv0eDOo0X/3nNSftuNhhZZWdXv+6KPqeNuJcnRNGFr
vCbc0xXlNpflrQuVkE6hMLbWoCNdrU2UHuG3DZgjSsfejFt1TGVY2CN6rcjhuLmFFte6GQEiK2z4
V45wyNYD4pR/hCoPA22e4JUV1CXxNQBQGMw9tRxL2Mj3bIaLslMMd5nAH0pKH9Fp2hfKlAR/dYwq
6jzKiYdZ5WZBXSHAQ5ccGDN9VwMr1I0iAoYoqCEZgXpkxGW75z31O8p9tPbWWCk/Z5AxBRbRRplR
bWgEu21vLIct/r1dYkJNRyHgqCva1h71cDIFwicnq/3fz8eZZxl6HCpUAkHZ03/Q2my1y2r4g8Sy
SfykfmMWFFTka5dcrD6eu/HwQiAGhvohUoGTCKPB4R/aFLzHkMXJIjZQpV4aaB8qWJCOn0CyoX/M
oA48XohstLMztOBphYY3ku/TK31KWrgcopjXwUR7NyP9XneQzIkcpZ1vDNGyxOuBdvN6OKYDtln0
68qa5v1IhRoJS8L32JjT66bo8jsxl8W6NLrkSpQNuN8Z0KgQaklcv4T8DAqqQ5keR3fQtlhpZeUS
wQ8SBQF/TM2m+A8v1eJUvPANlpx1eTm/3O1tUvJiZtkRuqp3dgv2KpSXEhdGC7/vj5+fDWpbyOpN
yOqBl3HKYZtIPaPpqcUG1LEsyJFBAzSctX/LioFq89dBTtI2Q2LbtbMejyCBOwWNwLtZ6814/ftU
fgYrGAUh2uKWQqwf3LhSLUjCBjXOBJ/WGTCqaFrWr7+P8TNeWcaAqQUcnZeC3EmCULbqYOX9EJsi
jWrsOWqtcnJnsnDOmwsB9dkvo6HjDXaUs9QLvm8ABWIkrGEOCKk25O5cwLPtsoJ3YOaSCyOdXbiF
1A7WMqA6p1GeOXfOULhq3Ol/dLhSpdPdf1g0AA6hsEMARznNExtu5DUuw2Oei2yD7q5AA1rtQnDt
nCAZ6yi3LuVUZ2cElXkcHAhm/PAaRmNsZrWpxYNqbQHR2jKU4C4cnHM7QQWuDHEkUC+gsJ18Hlkn
ItfBTM0FOn7Fm0wGiGkp9qExKWpKliYvfKUzuQisI0HZhwECAHo/ileKSolDgd5c9JX5TQXfE+fW
8UiAUC5ILkp0az9IBzi0X4db1vjLBTSPxogsUQdGxX6y0CMFsWo/3SPrjs3DvOVwH7Uf9HtM2ki9
7qAEl1AqS27xPa7D+JAFhkEICt+wKPg+PkU9OkuEFeebbN0fFh1dK9J2l6im53bK11FOribUIzPo
aBsxRI9a2kSpc6mkcHafLFVT1UCkbp/i7ZymyFpdkFhYyB0hCdCyrcpf9eG+7e5/P2ZnKvhYMTCR
gQZx8BCfJquoCEMNtSIxYL3NneG7j8kLlNZiUXvKikcIzaBqtLkw5tnpQTAN29HEnXj6fmSsqNTR
wrPoS0A6fbYu13kwvzmBCMYAmn79HgwT+PK4F4wIzL+9nB/7A7Q8RPx49VE1/r4/il5hRoPIpoDW
moSIfIJBsr0KtAeLoJkI3H5nrZyW3qRKspZiwxS4MwIl4UzTXUv4IZmyAMiXDfTwQGhpc+lNsvM4
bwMrrfwUP3LSd5r7p+1zwHKmNTSyV2XyMJErCbi6kQf40wjn5gwyYLXf237mGJ42kQ2FXJyRp14P
zRz0rnWLewrKSQXZkmGKJAxE2ubRhHm2BqSTMjaByve9ARFM26oOAGU8GXVt+AiyHhMTgHLShbpd
boa6fJwYjeea+4LWfpbcClidFZXlk2xdN8hiKsiTfWr5Wm9bL4PIdQoxGrXb0czaceVNNoqnzVc9
gYoi9FoHWkElD0uAoEztTah7Z+AAEV8IcSiIWFkA1CNw9yYDEEq99moXddUxDXAoocPK9oP+bADq
zB80KLC6ErhnUwkX2VEtA8tPuF5B3toZCBJeeBVaLWUBSb3cS9LtkNsR2t9Rg1g06Xej2EDT0JvU
xwGU0r7RQWBint2jfuLRfgU5CA8e5Oj0QnAQkGdRHAFWj1wHOQHIIoomvYxQROgoeOIHDv0zUd9q
BPqD1G5QJoHz6FFVro300DLoi8sS1JpAU94yNyLKurUeaifU9AeN5Iv+f9YemvKjzeEvYVqbekau
YQBuBCE+p323baBexJvJj6mjenZqhlM7QWcSeoq0WKeJHbJRf3br8YGLfN+40FAynk1memAK7YT5
WEnFpxYwYZ0E4Cuejd7rnVXrRoysGJKgjMYqPELc63l4SQAyaSvYV8vbzu08J4va7K5IwblF0RN2
0D5zrgF79igtQ0CgPXVhRPFyQ3l/gIzPGm1y/PO1rR3s9BPUsabd1BJRvznnsdNC3E4I19eqMuwt
m3sVQ05JR6/XYIQ8FB6eTJcVYWU3UGpc0UbzmYim6WaEJgxDhaavSkT1N5kaaOZD1r8zfTOKg9Vp
ngtatZKDnT+9wZ7Vt9os4GBo5equTJ/aAXF4FSTas8M+K7CiIKT1ZKb6liVbxwBkiqOQZypB6wI2
c5ip6yswbEjBLVJB3kLGlOeWPzUOYH1dUEPys6FXjTlDLrTxWXffwPgQ/fRAhyRtW5S+C9fx5jaT
d7X+rrC7vHgmEBkU5ZZNwjewNzVrb+ZppOpwFRl3ZMImpnjm5OxD03edinyX0scWhQBmY1+n1wMo
Ly6AYpA59PNJw4VnA8akeXryVmk2bJ2rDVci6GC/KJW11niguRXkH91V3qcvQqtvSZsCGg5R/bQF
NAtwxK7zpmE4sBZO21DVm0AIiaCVZmRhmt/PMhZwx0wO7Xx0sVlMrG2Pm6BE8yBDTjLhwrtqLMXP
q1eQTKTbQv85dubEA5Tf7x2oCD+rEFBE5yMv32t7o/LOd0rpQbc+skoS6sOfroGTktT8ofMhIQOQ
cuZNPdqT14lxCwW8bW+mfpd9ahPUXtktgYSAsJ97/UqSI/reFoWmtRX2/NqqpoDj4akStk1rbYd6
aJC1eeYhiogq8sJwmhvku+O8b6B1TAu4YokVscrAsT5cCVdOpQumGvgnKGdLNMty1RP4F1v8bWdb
uKgdVRCCdbSw6bIgFeS26yB3S8tS8RyleK/69FpFNjdYdmix+zZr/SbXkc4MkBQ9uhSebWTcG06y
AWsk+Dvu9JQRFmYlzJyaI88ea0ByOLZCDmhcfp83u9R9bHCVOuln19/nKM20zLdmnEkWUmM7Z8Rn
Ugsc41CV40HU7VZXjwP0I5sclcuXaXwUwnhaiHzOwlEsZMTnoOhVr6lfpxG4HGA7CwXQvNDuRz9F
jQLOBKHW/+HWvhgoKhqWx0Xqj+WdC6ysXR/q+joXkeqk16mb+QaAqSOYc8lrWhirETqbVf5Wp3AA
YKg2tn9S41EMqNesq+auN44TGYKxJsds+gQNzUPoDHGp2dPT0HFf5nylawc1z7ElpZc7R3TOkjIP
GxtCk45yIZQ9l9qosJ1EQASNJHTOvj/dLTVxpss+nhcFdSc/JnhXhvySE8OlUZbC4ZcA1pVtLeB7
e6zr8ZOY5WtC0sCFztuFCOhn1RNR15fJnMQhEIKtgW2egTlRpqhLAz1qrqoAaDTds55RWQuXlwmF
0PVEPeO/xa9fRj+J0ru+ydxBDrHNx/uGDodCXDJfu7SMy///ZRk57j9B5gEwyCKYbfC1YSjZXMqm
znR2v6/iSSk7zSFZq7RQRto4W2VtrZqrcrvYrMAhqA2o5+ym3aUE49zEUKZeCgbQs4Kp5PeJlQWs
T5W2OCZmZAAN2ZsfDbqlv++On8UpdGr+GeMUVEOzLM0KTMvVPhWpeVz7U80Q9YV64O/jnEuWvo5z
cqL6UtIOymDYhMlarNhqBCWtjC7RbC6smHlyooa2t3sGYTrDeFbtuIeJEr/9fR5n98HXiZycplZY
NUnxUcYtMLIeXnvIDTHoX4h9F9cBWScXuxY/9TyR6C5lI4jFQTvtR9tiVNzKdqH85SLkAwK2bG8S
twOB18Yj6iaWjnfNnN7brk08QVi5n12R3VyY9jKt02Tm6+9wsv1H2RVuOXexfB8CxbN37JpuOi+N
6RM/uptLpqbnkl40M9EcAp0PBlEnOx+IjcICIfrYzWxakdpVW4RPDoKi32d1drv8M8ypqdgEwFVb
Zl1s9imwuQjTFPRB8uffBzm/Y76McrL1hZxSh6DwbN/C19tDW8OXa2iLBxDahFYUop/VJWmJvwWr
H18LIgsq1JnR8T5NtJmtVUopCYa0tmjwTC8ilqWPmHqlhMUOycm17sd4NXHhe85+gG6x7tcw3s59
7aBv0pdLN9nZW+af3+fvDv9yRdu5hMaOWR9p8ZnaR1iZrHqkBGnvXLhlzn7QL+OcLLU+lkDgAPIo
3PrQmUnkZGRtZUZ04Ysu18iP5YXq9WJdo2nqaWZfigG6iaMaT1u6WlziyWb2qad5DTS/LvUsIY54
9u6Exx66z/gvQEzf34FWyKaB2QnkadCroi59SQl4IMXdxARMFZ6aBGWNkRwNMa0q+YCWgQ/cDjRj
4XfSdQ18Xo50hi7hi6yGm1x2vkZ2TKvDNGXrxIyrATIcOb2DsC5YBNo6n/gmg22CVIajoZCVgf7o
nIIvPogXojcwCRmg+d+8tjZyJduf8weIyK5G3kSi1IPBNm9EZd0YRLzUfRIWqR0KBq0pm6LWAd0H
u9806hOc6UM20BCyBt6YD/dwnkBpH7IAOZxSqTK8zK3+Umjm5wwVCdPeJOClKHCLqBmY6HBRm5KY
gdoxGSwqbd2XQMm15MZCPQc6q55EccMGxl5Tj3nVeMA++ImubUfQTbI7qF/IVK40M2rKZ8jsIqgH
cIAlGxTtwzlDc8EK1cTw6FTvWrLokC2o2UA1XxPlM+Gj1w0gipnKRh/RYe0NSFnAS9oefYHs0hrQ
nJWZPwvLG7o2MMp7sHt9E67aZgXSssKQlx1L5L4J1BN4DbRxe+jba8LMTW+2K65kkMUwQUhIgqQy
bmsbOjo61MQJ4uv2j67hZyluBKuQQOnh7gZZ/5G5gPQSFHhyXyLMbq5ACzKSJ53uMmH4CoXpNYT/
tSK9VerqmhUQOTFI6iEvDYtJ8XojW2VwMym6ybc4epXVgxxv7YSHpZ5cKeReYGzFoJtCLXWvTBCI
Y3eoKAUAstcTGECgsQv0jp8W0jOVPMzcF8gJ+AoKBoJn22z+wKsMuIQKc0yQrdTSQ8kCnws1KfWd
oBZNK6QCb7nhhFBT/NvkKfh6RhLDRH09kPvSbVYdeaUZxO7ymM1iP8D6Z6zBGILlgZ4dVPwP7exg
wF8fyyZ0HOrnzcuI7ivpkRBafQSwfjAJJ1BqtnHUx8KpNl2jIvo17VAOIKKk0m/xpXIOJHH+SEFf
q+65anuzjfSZgAaj0kCkrucgu9OKwmfA0xT9tEkpW7sKe2xbftTsPubcAd4PHDklGJiOHBsmLEl3
GExrjUyn1WDmo+PsdcgcK7Cs5a2VYh8ng98XL5D/xLq8z6rjE1hPjwIGzSaUDEGYI2mKzAdU7MYO
c3KAO8OKIEVNOYeDx8PEXU8iSeYli8i4s3LTL7A1crIp0Uufiv8h7TyWI1eyNP0qZXePamgx1rcW
ECHJUNTcwEgmCa01nn6+uFVTnYykJXu6V2lpJMMDgMP9+PnVOpESj2QSqB4TWp+7TF6b3SqWjiMt
LOGhRIUjTIj/ZAvNUueoKsyAllNBmmAngvFGBOiCOEwb1npKWDyOPbn83Ic1ur61lDSYY5MxpbJk
PDQyh/gbcEe9rxyyCZp+KaorvXqNmR1W0zm5geqqPUUkBqs/FFxg9YM50d8Md0F57Pz7kTc7u5cB
Zzkhg1vaRvkEtdibK3RhWAMG7FRUqGKGZ8mTGilOqt6oybySlGQtlOkmNKybmn5vM71PUrFPcDsi
h2Qhsb2bXQWij/sH0LujoiCTyVJCmedIARFABFL0AR2DfNhOouFVGne9abIPpfSfsftYjT0Xc04p
ER81PXoXx9HrDXPdDEyiSkI2M4bbxCAmZCj8Z1FnYTBny7dnZbwP+8iuG+Wk81LVZbUaZHJsph3a
PNcYjSurQG6N5bc+2wEPpEsjWm3DtTDtcv19Cm6k9g7CsCtoKNXJsTWhb5UvpvYWcdeD1TSSwHQb
Focp+mHBspmXTOmpObXBmwVZvcXGB68sO09/mMFToi6UIj5MynNc7BUkxGG4ldt+o6AsDGfVy2i8
TunOTF4Ru1bpcdAXWXlq69EuQicjj0qbU7fvbKk+mr5rDC+mUXtRqS0N9XZMO6dSVrGxbYpHo8fg
erTIcWu3yTy8YAMk4gbUpJ6OdWV1OLd/yQKx6z55xrtozRcoyVqmETcHNwEaukzV12e9mo6bZx48
jSObQ1sUrjE/xdipiN1SLTRHi9ZBsCtKt05PaoV/gv9RdvvIfw2tm1GUPD/tHTNZ5erAGsk6SYM3
Dlx9jB2rvBfQ3/Xt7Tn2KWRBNNJjJ6yz9rEpr2OIKzlWbDjepAYqAzqPQ+pYQmtrAeYsmDE1Q71O
ClB846YMAkcNxEOCgniKXsv8w5hdTdgLZraM2RRq+Ta2RM+fH6CLJVpLfEPl1LTVtQ9L3afsfCPe
UsWzlF0Xoe4i8bataq3QK6Tz2SSP6jy90R4u6c6Y7GwNFoIFcdRyL16LWuzE1g+ZGY3TDHSWos3O
9JhDMlQ8+i1hTp4c7fJibeSbJNlJ2rZAYJkSdbSnRzsKi1C9y15m0+LP79ESqsbOV2795ClLj6nq
GaGXGQ95fGu9WtZLo19L0WGmIROuejrygTtqXsTrnXpdswhkOrjksrnqizJXjmW9RsK28w9FddCy
lRqQirNKBTeJ+NFGhToDT1FK0AQHb00vuzVSeSUnwZxcFk3dFXJ6iHGljpQAhII4HDVYos5pQw45
/Ys/rmfhKNKHb9Lxpqr9DTLFRWpVLp70dOVxsZLFtzZRD0SrQZ2arwgyfEmNlBcig0eVJZjyxIRM
0NjOhTXCJR1rLWvoDqFergsBUeoc/vV3ke4f9axemYGxUsJ6DQXD9fHEqScTV6dsTWXr4Ydh6x0x
89Umb/ajgbeWeIuIctWa14bWry0/WxpVsuzr+T4x8ZYKsSlrz11iw5aL16y2CBjGwWxIWWvL4sBF
LlBOQB5/7+ih9WmGmdKj7i+mZpmabi2ODhRUJIlMFLy6rexQKTdmnbpJeRtK63C+LrsrM9tX/ruf
vupm6p01jslVPa1I48Lwh6gUf2vNMZmBuUts6iYiG0CsiMBoXH9ctAY+TaPqDq1kWzWaXPAktrxC
ewppgASTY5F2hvQ1LAvHLBqXl3fN5ull2rumLNryZTS33UxA1cR15VfV/Jamo9PpzxqS+CRzTI5Z
xSaTlsXwcvaS6ty055PkBHeoneTz2UeafwXbggjAlIIDlbiqHSUB1yRCbTOv1lwotnW8GwePADBZ
em/jewEso7/RtX0aLMvBUapT5T9VP0ppGWhLObjLWMJC5XnWtkAzYhXYonBq5jVN2NK6zTSP+qcH
yxEjp5H3jEN0RhSc0vBVOS/fmBjHN5216+mWAhkMqxrdXLpopxfa/XUK84qQOOvWVFdV/UjGoq+i
+mdHrby++8DZykKYT17sQNtU3wwd1qSVrcWrql8T1Ob0upeZjyNbNv5lQEBMODXG52alZRSXsxtj
eRU3uluH6lK3XmQ9XmhEuDaKT+TZzlCBzMLYloa1iOZ+uj/DYsE167cWucOQeZhBJcVShGdPySNY
scNNqK3UrYMSHe5NkL5Y2k1G65o2Lo8vllABwC+qnizFX4gjHzuNS2W+K/pFWA1ekFq2wJMp5ceB
FDDlzFJ9MYR3IxRXYv3DL3+ofeJW8xPWyEQzOpp0VdBZ1m5qs4Ppj7iVfiP5fo40VSslQpnRu9PE
O2Uqy7a+Y7fd86pB6J2XbVvtM+slw9OsblmBMyC5bDH4o2d2EVBUzLLtzvJdUH/k+brOESCano6c
F/41aVipI5e3rDFw5qnRF0b+EXB2muVlO7DAZmBjTjdfg3AJPH8a5CKfG3FiCFas3Y3F9Kd+HEPL
s3rHLyW0+gKvz1Uh3oAahI12NSvJkmAre8JCIOC5mYUdEYY4xJvBbzl/oqVmQQbYw1II/+J8UVqd
I1dbLe0XFibr9UQ6exTeBSlpyngAou4m3wL5cLwXAssbyuSQEQaW+SfklRx9llB5ZP0JLKIQKYgW
c7uKMI7DR7QfDhPtJyp6Q7qRpWsfWKlLeYeT2a46yGHCB3ExjmJtrURi0aVA0cH12tK4I63LTUn2
7DTXN0KXmDw70Q5DfKXKrlS+RSCqICaEXhXGSdF6GzzdZQpikyDbvqguEop4a8Y5qHpO4rcRDXHh
v4MAIZQGgRBu+lSTcGK4MopjkQAuJYoLlJlR0qZF4uQA/3V/Bno3orKqo3YTFRQZGN/N061QPcPj
TCl3JaHEsxdFTesEmqf78eN5BqTV1lc+2pkEsfShApW66xsNWfltx7pEwKscn1hBwTac1CQY8KTq
+yLYhayc3XyTWwXQhzM2TOOIdsSqkY/6sFLmBWBZHb8XoTcDOMtOKtzIqteAX4uHznoxm5UI+bsf
bO3aL4HBAGg5kK8s/0HlVoyTi98f6Snrvt4OZ29FedkT6zbcnUXfJkfYLIDvaWCNgSGegBFFeR31
x7oE3c8WeX8nGysh9azCLQXWVHKnM8iJT/1Bqnlde3tut2RGaFcNPu4GRseOX7uG5bU9CXkLw/d0
TN2Mgv6KvlAGYcPpu56eSnkRBifgUUW/Fk1XCzzNeAkkZ9QdbH+ych9I7vyBoWRmLqrEUVhdsKeE
T99lGxGDIJHTNEuHZ+LoLC1iwU7kjVCtsOFjQp6i/qTOJMfdJzfU/fAVxHZ/hqDLg1YTOOqKyXLU
t5a8F40VLo68zWpO8fA+Kqu0uYnaBbGXuM51xTJkQsQ3uEBAiArTHc0Gn88pHkiRrMUr+cmfdqY5
L8zAw1PfHsW7IkCk76/1Yh1D4FVnZmXNenXVoSprrmtOBNNzVYo2Ni1xvBvKFV4AenOtYvUn2P19
od4p+0haZzrzdVrp7UoUX0OQuGTv74WC3bJyA+FlUmBf2Em64nDdZlcB+JQESrrE87A+guFhwRk2
i0R2isgTsebolnV2JHZV8uLb6T0sN5mxzQLefhuzA6ITcePtaB49tubrwO760RQvCfSNZHGutUfp
ug+djm0RoyjhVGuegd1ieByVq1mA7LAfxhXJXHZCzdEppGniTbPRgR4FdJedN8YbNj1BvtPKQwKm
JDebaPAU/2iWWwW7+Hwdwgr44TcP432iOBie8Y3Pp1AA7En3tMwFdrfmU2eshx+asOIBNau4CanJ
iazaCg2ehRtZWLWlC7u4gC+koCrBMOXqvBPIhLPGbGDOaC7T+lnn+I6Rw5pmSUxxMaGevRZiVwxT
4oSACJ1M8xd0qyqejzpkOKhc0Tbyy8aN8/cBwwXNuknqNYtPP1+l6j7X9jS4KAgbmDHNgk53XJ2y
pzJ0gIAKvCV7J61uIbSP0xWuO029sEobeYedl1dTthbNzpN7bByBSQ3f7okE5txXAnTi7FHuSsv1
k7em2grVEu8PdTrfTynSCYDEVfzQ3PECZaxXibRKxuchvUkjL5pFe7rPPiZ2nFni1Ql2LKQzNg/C
VXDsXqQgc8QhYt5p+ygiL47FqmhY7/STbN4o3TqN7yqO1GPGUQeWO9YYPYe8lXo/vrVsu/TfEt7G
tncEg1zGRRvzeclGIPFu8OHntI8CXpPzqLilTm0565u5WcvDiXJn0GjWLHE4jfgAXX5qkDjgnOyU
mOUMWbisZclV49mbpStZvu0N8p9WJoqQYvJa7UNql41wLUdEoeqbDJrbeDf7m0Q9au1GnF7MeqYp
iDM/K561zTlaFc1at8heQFiQi2sTTUCsZPuQB1Bmvj0N5qkasMYoiqtZvkU+vI6bAB4BmwibiV5T
Orcnka8nUB+RAbYaLH0xdeKm69SFIGAtTsfC4C0iKfVHJCLEHY1paTXascysJS7Q2yaJnYJQosy/
K6JgGXHeV6YU0/X3Kr+upvdIRxiRzjdFbizVCiODQI4COxuEioZNjN1LnP+oJhp1BMda3OT51MYh
wZ/TY1IvQi2xi/5aa5d1RyOxsKVcdkne9cT+RSn3mriYZ67/2EeSE0J1EMND3y9SXYXGkS4kH9FL
5/hajeAlCPYtpPNkeqVd5Balusy6qHWpufeqr9xrfbT+fcv6q8b4mUCL98BZJ33JQddnYRIqznzW
8BAjoCjz2h6M76j8XzaqofCrkijh2kQo5OdGdZVCEpM69ZyLbW5kaBQHZcKPuCMeeWPqfYSZCWVU
9yFEZxsWM9lLsRK6TRWqdk9G9mM39/neDEPTdBWcSTEhDdDAdLJCC8Cs735/S77CJH7+sheIFhnZ
PWm0xV6LeMB1upiteK0FNPlMxfvfjXRBFJVzYmUlVdwp1oui8Kay92LCB+nqG6TpK9Ts5yu6oIr2
SQWjJNZ2JFcTWSfRU/nOgPNLKBIpk3yO/IT6rV4ALCIpzIbSTLshmWCfvJU0ZFLrsU/jjd6LC53S
bQhWBm5Rv7+Dv5qtAIH+PO4FsItLVFtHjHte+0B4XSzTWKueyeLdVKri6SoN4Az9QTe4Poxfs3hv
UBTRYyallyZP0TiTpNMPEHYFxl+KZNzDxTtYlJbffNGv6Kb4DCJg5eYgcb64QSTNl2XNMxCPGKX9
0+bGX097YRfewBmy1T20mEN2TZubRjeQUeIGbnjdrayr+Pl/goarGoEG+OkaCNMvvsuID0Rm9kQN
qB3Um1FEuZQn0h7693deul8tLz+PdPF45hKSjAGB3lSauLJpDbDRqpV6MhuOOt/d4a8G0yXTpOeJ
7uAXRm+jDKLQdyR/1NpjKGFYrs9PGW22Ks444vbNao7AyfuBViO9AbU1OqfRh9xOQ8XR2Uxz38PS
Qgxlas3RJQzFi3qCmhsvBGTqBVcGAgim5axYrtBsC81COGUSDW1SknKexdke6CIdr8lfXPbBAwyp
joxnwahcRJt2PaivhbGZ6RyY931yD8GHyjCyCaSmclgCmNjSuEr9B3o8oem1w4M2behb1/NWGJ5r
EsebYzwfTM1tO5rK2TXlVkaHErjL1qw9ljzwfO0Iy9i2vQnV4aFqJrvXr63yQQAJolUajNftfNNL
EmDcRqh1O+4Inn9vZvpSiXQafWw5MNpvDzP2d/BPEfI4orVohJdZOuZZ4/QUMklyaGY864jxlhY1
PuxD8hriC4hL0VJDuuIQRPsqjezT0hpnA5r1HEHVQN90ZnUlxBx6CXJcprQIVRzx/ZXCZqtR4GBB
fZRhVeE8uir1ZVo8JVQ0HQbgEqfffnayeRdCpqloVBsFp0skbH7i+uL9rHVOIssPpQ4Lsm49UTYX
jcQOPMzHkDpRbzI6/bB2M7CvalWIqxgO21zlGL7JsVcX6Vns54Rnl0QCWGB+sfuvw6GxI3o6Osic
b+JpKD3Jg7LQJtkbgvnUyx9ljTCNlJP+qsFHO2ffj+LRnVPhIZocsWeig5k2DlapXqzTVBoQP6jp
tlFJideJGTBps5kavOAZX0PjzqI7kGbvM3K3s+A0iJlAK9MI6VBV7sDOJ+I9NrhZ/iijTi2ae81q
N4LBBJqVECLnHXo/HAx9PJCGZxmitBd3w+RhVmfS0aXmDpVMciqfk5UP3LgV6gHYTBkMXMxBmXIV
+ZBtYCsVV0imo8olm29RCuICI0xXVkBo55uAr2z5NAnSIwpNO9cygg2kY1VTwLfXOSRNFesdIBpB
vcX+ysX5cSnyNWu8/kRMkylF0+qHr/FPcX5HhkWacDoznCSrXPTCjgIyJYva26Tf9i26VY3khKla
RuG+bd5adaugVJxCuuqcw8c62cOyX/j5vLIUGlbYAN31SuqKRf8NfeBLBYtuGhoe5NCtEAp+LmAK
LSrz0sBIJmrDPf6H+qJrqD4a8iu8oqZhkgEnV0qMz3o/gbYO81bWif0uNRSgRj3M33yhr3YTjDtM
gjYxzeALff4+uYJFNKygnVlF7V7MQzKviqo7W/Xr4K1hPy4FdIc3v19hv1pfLVEVFdg3um5cbmGj
IvSy0ZNMCf8VxOwulUDtGuV/MsrZjEiD4PNrUgxsECrViqzSjAI9E+PBjtTpMU/Fj99fjfJFVUQ9
imUPtl44LF3qFNlJumiCC6Mghy0XZiiZ20pLm1PZavoxFyuRsNxY9fD8TteikUheU1b6XT9Z867L
U3OVBV0NB1wFdEhaizZ2aNADUepScMeiT+lC01jEAIuXgmatYzZJuqhMs34hTcryOkX6MJJg/pBU
ELGO/K21HIlIGH0z3ygi2vhRFOJl1Ov1R3YmZ/z+6r94lvgIQf/EoeRsMX5RAihmZA2lH+85RGXZ
RrO2sfyNY9E/bcov2DA4mRk0+f9yQLmsCTVfViLAjl2WLc9ki3YTcLJEaX3fBXvFfzL93RRslWBT
WM8w4v3RP43EtnCMy/SBGAh6oDNbKuEtoYtFvs1qXygbS36gchnSq6C8TrqNIIx2VUKPBfPDYocT
4lYGzpaDgB17TyD0OB6V6mAklFhjdsUrxZ5I5KIi+LYfagdNIA+ENm2AlDzUYakTDZE8WhiwqepW
GE+xhHHsShoTtyyBoNnP4mVivtXFypp/pMZJknRHJ5aiDIHTntTOt1vT9yJjpZkLlCCtQuKLxRF9
k7NIAzNhy3JuRF1rUm0rbe60/WMxvgjjEWV+N7x1yvvYlGsrvC8Svky8QQOR+8+lom/ogaDWIKgj
VR6TYdW8qOaCVDKhk2yheyz6NxphAjcb7yYsgkcSTUbzaZyv6nyRdo8li1GIW8W0qLqXNEHnJ3id
KC7yWWbd3GTPVv7U1B+JfzUbm64fPLF8ocNNik3xkFasdg8G2KgCRzxOQJAOAoIlEkbU+uQbdy0G
wokzKzd5tC/p3Gjypk857osgYtKrKdwJ8yrXOoJX1kF7VHtUXtWuoH1WL7L5uSX7BXKPgamenwtX
CtURCbdFFBcQf6Jt1ZpsxLhpBgbqnAKXX8hDYvNQhr6B8GReaTwcegJq6AXAWxvMW0OwclBOPARS
s6XRjIa7utPyQ0+LOnouiner2aTKKSZMxt+aw20kku6VuImKN+NA4NDgyHKDx3DoDezNgh9w7L8v
ihZ4y/KmBHsDKxg3Wdi+NnghxVry6qvWVdmr69IKnEr9aIxTJnNz9kH7qGIe6y8gUHD6F4e7OT3V
xkn1b2qqK02509H9KmBK9bLe+cb9ENCY3yCpqoLOQd7hyAQcD4tpbhyDxoO/yS16vLADKJrWUvsg
x5pXpA42RLZYXw+oParqES/+RQfoUPnLlggi6XpObsIOJhQ94kl7xz8b0XdaW04J+cFHfVZs1QfA
QBGXB7+88buXrnxI280Zh88UQHLwuK0+wNS/qvwf/nyYSGbqbyu0NGpy1ZHBpMXLQH0c04JJ7YzF
Yk7fRkhVPuj4DeycbDAdBOCDtdXz2Un8Q9/sBfRtCTgvrcJ1g8BNg3UOXErljcxEkJ/BAxR9SVS9
1TpApT0nBwQyo3NWppW6U4tk6MCafAkB0nCvmPMjxID4R29dU4UHMTEh96HkL9TshMDZ0H9MFegr
hIp4vm/zNQ7p9ojCnkuiqMXfGr1oOL+k49qCSksj01zGaKmC8GRRO/eOFnt9vdKETdXcx9qPlkBm
RNQsJiYaq0fRvOqURVa9h1BCjF0AR0cGalPOygZ12YxPobJO5btzPo0k3UXCIhNORbcUcfbX0RQP
x7AEFz2AGlvmbYmdeXRL4lEHpE1PlrZ4Oq/4TlVzjXIlmLZ6IC5G+BgoZKppYUHDKpVjrI3k1LzO
FZwluDgRnVA5eqmJ7bGCB0t7EAxPyBdqvaBJJbEci6PNdbW9p1H8Bjo5LjRb3uJiCdLkK1cCpi9K
eDPR7SPDJiQTVtqKzU6l/6kUjxPI8D41trrxHJr3gAFpuhg5IunVoY86r5YOTb1THjLlwZL22bvk
ryXVqyPcaxwBs+tsVdYI6wbEeXhj3ESUlSl8Dt9aCZR58jNmyAw+nz2E/YEF2CviRa9RF6/Pq125
HIeFOTjDue6t4Bqg+0qZ+WLKup69V8LbHAxOKxV2jyVKU13lUrVANISqytKIum1Dzgf3Y/vema8J
qTrNoy674eAKsHhIykoQQ7QLenqWaG46FGzFA2yqhRAedGWljLcSfyMIqyBayz4gULFNW3qGS6Hb
B7HoSKwhzb5Jjq22M/VlHXMeuW3SVWA9BsM+LmBleLRk7bq676x9pDuG8JRAkeQFgl+EX7O/kCQ4
HIgDdWpfp9JDAOY71byuglUW4v68L8QNS00vsy0BaR8lJrBPJ5/HX7A8PIy4mVvSOsFKXj4W8rjR
+ueoK+1Gq70SFLBW4k2DkTtFOHpPuZaBbe/S8hyONh4N6zT3N6P2FjK58uZxLE3Qtq3Ba13mzDN2
JRUhYZM67QSdFOFZNQ22JAJV+cssC2gnuPAeby34AxY9upljSHNtYc55KxsfClOpMX4I45Pln4Jw
kRHsNsjSaogxAIpqO8SrTDM4ifebcVr2kg1hbSvzAxr02QT20DpZe58aD7g/wIKjspqYAvF9SYZZ
cI0Fih2OAEswJG8HLNlr8CjpEJjOYEAxdFplLcFB8jf0H0fhkeRvN4rY/i3XkDZG8SGkLS78Pf12
28of/Wgp+9zAjiw2kOiWmaAArQx+7QWVtgypTpUcg3zc9Z51GAlTecDxsg+yhyF7VabAlhNEhf1h
iMDecvzI44VeLQuO4j2xDPhnj+q9H6/0mDS1+OGsYmPF66ETyPOmZKWLPbVdScCf0XlVRldS/AiA
OGt5U0ebVNxW3aEHyqobBgMeIG1MRZiKYs0TjU1lRG5ZJdcJpQ7YmYFMCfAybx8iaB0jBDyf8id4
NZKVFEEa4i6OJkDecGMGS/LEnQQqlzpeZRnog/Y6Z50NsynpSk6t7HMOsICuwyF6ydNtGixyzjdC
5gaEsYQsfZyM7CSGybOjZR+A4Ks7YvLU/JDBAphPrcZT1BBI/CALQIS7q8uprZK0Et2lSecY8k3D
URwoQVIVVw1/hJBVinDVQaKSprUFLSRIvcr6gfuDW5yhSPMO68WNYJqOTqqVJpjrSuoffl8vf3VY
oE1u4swL3/oX4rxcC5ifUrVkpVh7mjRFgMPlNykh34xxSYZvqdIhLCZ7tRXEU5iNw35qKvUb+fnX
gxD6o2IeoP3idodbhjRB0dj1yVNJQKvxzcd/0TyX5LOlFeFZpkgM7+eDqWFWhCIFrP0spFFSu7B6
8JiDQVoU3u+fyFcnGBns8pwqpSjGX1KHn6QDTYH8ox1bNmFyGMnhUweZUmN2fz/KV7cLzwpDwSlA
FQmB/Xw9k4TZkySGOGH3tiyjgKxe/ncDnL/AT5cRJJKJlTDJIjO0LPWY1dHd7wf4olXAxNVFjnlY
b/zikzNWeRKXDfcpbBDqqznZBKY36ujDZd5K0ifvfz/eVzOAW8XN0nBuovn7+YKEuBB0Dr1sfnC6
B+sqHw26UzdN9V3S61f6mbMBBgoark/SLlGlKdX9cNLEXSb5yI5TMyhWvamMWxzP6FhG5oOABmZf
l0q3GfU0epqmyHzP29xKHKkIEyC5QdkZvtBxGEiD0+9vw7ff7nyffnqwERzbWVXGnbqcvEr0SCr3
yM5cN4vqCjuzYyDZRGN+l1rz1UtBgJKKn6tIq+ayp+GXcRKHlrizxoqma2LH9WkIvkGTvnrAP49x
gSalaLCzodR2unBAPmyLiiealALfNCj+Cm++6B4o5Avpf9nT4hd5vtSf7l+ScQ2dVe+SKjHcoZlG
JxcVLOuMNNwag8w202kvI9AWZS3qdrXhIBPCZJXDIbYxxgycKMXYNQnJMTVHJPA6Yi5rzCZU2vB7
ywmdN91/aesXVmfTYAXdtdSxXg1R0TxgzCuSu04schHg0SsrWkska3dsKz//Brj44pkpGLUAjJ4d
MX/pLQoqAR+JOe9mS1iMIo6HDayzcvrG1/GLp0ZuElLBs/KL1+bitdRqXQrCed7nceea2b0ktauS
NK8w+C5A7Yv15tNAF9MjilsctdR2nypo/3PSTSWFHJG8T1fpLG0NoIffv2jyeQm+mCig16pi6uQP
o4O8aGVpGIiPYRftW1d0+jXmCFABz1mXtnlIjkJm56/YjNqTq3jSRvISl92Ixhodh1T9ZrP4QlAN
+wDgCesmXdYvl76QoNNSyYN9hs4Exzx9bB+6eCyfia+UHwZVnI8SgU93Scfx5K+b8B9v4/8J3ovD
Py+3+cd/8v+3AuPSKAjbi//+4zqi7dQUH+1/nv/s37/2+Y/+sS/f85u2fn9vr1/Ky9/89Id8/r/G
d1/al0//8fI2aqdj915Pp/emS9u/BuGbnn/zv/vDv7HW8im3U/n+5x9vRZe3508LoiL/418/Wv/4
84+/sj7/4+fP/9cPdy8Zf7d9zyd23H9+1L9///2laf/8Q5X+jpEI5u8GMmkVKg9TdXg//0RR/m7B
QsBQXyNNkBUGXDIv6jb88w/t7zgRYceHbx3+WCqT6o+/NUV3/pGg/h0KA2ZgEgJKpNG0Nv/4f1/s
0yP6r0f2t7zLDkWUt82ff3x+IzEVsxTJPKfPEcFAH/+yBSuSiCGQYApZpYSI1M+c70MCj8Prpvb/
v1ge/xrKoMttqOeru9wp5Vg04qav4dJ0+mqE/3NeGcvku63/80r26zAXW143aAgtJ4ZRRcBrKFRT
0SxpeS++eeM/G3z9Os7FWuar8gDBh3H857NytvF6d3bLwzmJriX7oboyH/0VjQ0Hvu3rd5LVi439
19EvFrigM7uWqLHYJhxtN7oYp4O42ImDsck698StvM2db8WeTMifFrlfB7U+74ZaTMJFQ26XPTgw
RJ2zTUO7Ut2CEfNl8c2OdP6w/1pR/zWYKSm8B/h//VL0hr3eF5VCI0lLzGox5Xqw65tCWwlSY7LA
AlPrs3w/QLZ2/bRJvxn9q1l09mSXZVwkZSzBPl8qmjlsfjosRy1kSAFyICkt1yWJdL+fRZ8r+78u
EjtEXn9OdeSsyheTVZWs1BJ8oqYUwWjRy1l7vR6+KZUuYl1+HeRipqbmVBIAdM6z8gYkHF6wOQe7
SB9nV9H/xiz54sF9uqaLqQnKPQaKxXDj2+gG24ohIXRuk2fD6xYo/NKduqhfJI9pan/ve3dh4/br
1V5MUgxYJj03Gb5fFC/jlezFLlwX8gsJrzuroJfa07fBCl+sBWcTN7IVdLbcX2aLYtTRNDXUbmdz
wX59tpBAebCMN+E3eNaFdv58defC+uw7cM7pEc3zN/mpIM1kbDqJ4oZQv8B4Z9EvsCJyjL3sRFs6
jfxP9UCql8VVdD2ftKWwNBcACCv5cb6vl8HiOw/tL+62pnCqQ58E5+psY/f5+/iJT45Cje2R9Eaf
RfZULzkGHm5u63SXnjR0X963a9+vd/vzmBenVXNUuT3nMfMrf3nOTAUeWxN84xjr37+dF7m457vN
SGdWonkmTGEE/Pnq6pkasu8jrN3e5HypggkRDOa7pZe/WLMjTFgTFAcMokX7O4+JX9efzyOfl+Kf
nnM8GXVVVYysS6odhwNwwKpTv7m+z6Xir5d38fAENE3j1DGIJrxU8WNI57hpE5dwHGBm9C9QbH5/
Q7++KjxCyNegMXPpnKEVemfoBQMmRWDHAnH0zQ/pO5PZr6/q34Nc+maEypD6qs/0mOZVhexcbTlh
VO8SuE6BhM0CZP39VV0QM/55H4GwNXYqBdraJZWtIHwawzlGbLw6WGoLaZU5b5qGOs2evYz0uO9m
x7cjXkwP1UjivFMZUbP9Y3ulesUSO73H2ZHJmhLc77ocXz23ny/wcqIUvSr3BsO1xWOG+720KsEj
f38Xf90KNeXnMS7e6mnMyQkbGKOKZgjw67N/1u9HuMgV+vU5nS/zp5dKVsKhh8/Lc6LL79to54Pd
5NUEXseu6dL07pzwXn4sAdueUcN9c4HfPrSLzV7wlZCChuF5t9gVgQhUB6t4Bi6KvbE5703frZXn
j/xcRH2+qRdbfzZZrGwKQ+p94v1f0q5ruW5cCX4Rq5jDK+MJikfZLyxbtphz5tffhry7oiDUwV7v
Pm2VqzQHIDAzmOnpBvarxyXARGASPXK2luWTt1+PCvpWIjdW28EQeLyeCbnu4Gc39SFyeUkoBbb9
+hGp+J5a+jhmEiy1Rrv4ug5eUhVjqiAz9tWwBKO/CcpyTFsBxREBaQnOUtTpx5PYAffQdJkfqh06
bFl5p1gxSEvKx7yLn5IczZtQ8aeIR2FFfs6ZL0B7owIw/QTFG7Ix0Q5YDBDxxjt59x9vqEVFqqi2
wMNkwYwM/Vlo9i5VCmDYN85XJsfl3GIotyOt1QqowPtiIM3+pmKMwNOdxBt/tBC8U+3VQSUH6AP+
QeZ4Bzofh3AsWgnEOyTpW6eeYoyEn18b7zvR7mcAPTQo7hI73Uc7coCVQPX7gFcblTkXxaJ8UJZB
k7pZYafzFAxlutMDslN7dMRnsAkmN8QbkEdj5mOkxzWD1uA5QeKrz31DygtFpgkF4wU/AMRwgexl
BzAuHscDmr67NrDc6On8vjIzRADOVVEj7R7wDeP3bJzuFPc6ZoPfF4z50N26qxx9b1yuXh+A68Dj
HxWWn9VA+4+2DMQE9S/UxnGkVsPcQ5Z2ciR/OEmwaLqGIz+H4FIWj+C9PL9ExtnE0gyoFqIYg6I3
dfeKSRqqEUu0V1M/ggnCLdD2/W8mqIs3GlCNmiMLUAswKlWvhOvivxmgInwvzd3aJTBgmMGshJ4m
TpyDx9wlwEHxTgDWEcXfz+cgL1uBtLZARisUp3Ee7vuJN0fENAEKKtTNUFaz6PKyMpZG0pomdomg
UYqf4nhzfpfeE37q8hDOelNB3QzJHk1bD7bKvCxEULablwMYfeDPwY9iE9EgwWvc/ApkQ2V+gFQ8
qH1/AuLi1AeAlmRO3s56l+BnaDIajpDlQdL5eS/FOYmVVsLPKMG/gOKT7lidA4i+o9oL+u92dQMs
iWfc6JxvyCg74RZvDFMfUcLTOpFmGO68MFgv+pvlYfg174AkhWaheA+B7sQ1/+Tsb2xSqUU4Cd2q
tWTP87txegvFn+c/KvnN9DdF6QWCFOhNonJBJRRWN1uW2uHvqxgpDNEorEDYbJU3Czj7m3nlfTuO
OY0EiI0/DIH5T5ce5kZ/BGzvTfbWne6a1wugg703vc4eeJ48I7XFJ142yDw3lgy4LWn1oDFK3XJo
0wOIH+OCqJc10tALACtvU78/LjfFRQUqGBugiDsMRZzO7zDrXqJugeoIHn7Q/qBi3hguSz5pELVR
pNMiwDoYq/7Ego7CiAZBYXTsPm/qVGEwWSQ0020hTnt1GAtX19qWcxLf231fjgoyanBv66B/1Kmj
Uif5UGsdFiIekhMgK7fZrXS/9p6J6U+X3L7VsVDgAtvy4BR4jWHI2wZ2JvEnEUSKvFyCbNuZX2NQ
J6md5aFdRfyacVx363IbKY9Tzr3yZOvOWaGiGyJeizopIgPYqHsQ6lSesasC3TVAnfVISoj8HJ+5
MENF/wPVFzxQqPNiZOFimgUC6rAOdqKItoXXGsAcnJjHvIkbM5QXzRZAjuIMN3HuYkxZaztruRCm
KejBGyRr1+dPKCsPgk7zx6Io1ylEYlRBkxFjKYRYAiTi3uIVHlTmHSwUcD/zVXEw0rzjmGV+PlOC
8BvpP1nvP2vjbuaqkNXYwiJJzb68GcCxqUL3JLRFTPfll7znGXuZMAOckAFNObpkVvR5qEkQWENj
YvJUBwzh8QGkamhcO6iFuABVY3JG6zn3n1HjRspnYX2oh6GaTh+ZphlTTRpglihpAOBqF0AiEgnu
IPd63eFtK9sTbOxRZ6eSxwgSdbBH9FXAGzXEu8z01tXtdAhdQfbOtZ6Kb0WAqSnQqBJoL35PtMdg
QPICuhMQCmW1y3MIrF0AnyoZp4SmHPwgccSbjy3UkFwDfSQJzwrUr31ll4HKdfbAZ0Jkbnga7qx0
6JM96qJWappU4gB2Mv2b5EtuX+/ALYD686G/A6EQkgLRVX7puyFzMM6dfpt/YaM4l5i4XMo9GUSO
Gu9aCbV3+n0N1ZnZiBISvTfczXxfywqdsAOABMKmiLYtlYVomdQbdYv0tcO9VZPL5cowbfAsBIaj
Be33aQ8ceqwe+c8ZRvD8ZJiKOVCFW7tOgI9AWfPUZWCVa+r/Cy/3XlJBQg4hLEk0cH9ofFlhGEWc
dVhbbfyY8TQzBXvpamj98R7ZDMeOiS309DAwJgIHRkUssIIMaSvAUAOg51xqrmSIbl4YnDPBcOww
gzosXmUqshzK1eqNUCvZgC1LoutuNO0JxDT5IR9Bo8IzxTwXgGMCboj8ERgw6gqsZldqtS6TF0G7
75z8TvNzX/CUS+GB0O5i5PbSNGzr/v9361jih1nK/2Sgm41qMnOpBuMFJioSw059Qlwed+DABSUN
RIN4VWf2tn7YpLZVyWtwH+hIsqCycy9Vs51jDrLEtNgEZrCYB61kRZJPS6Ru3NxK65CK5ODjGS+5
UPZQyEN+8kEoA/yMow83c8qltWc9cT6Zpe4bFIW0MpYRpxUDFHGnXMM4dWw4dfSqCxHmWG7mpdyB
p8oEsx+wyMOC6S5Q/SQ95xCTL0g7ts0XpoG4sgYqjLDGFzbACdbIupsrS2ACXZ5Xf3D9t5aoDG+c
mkYtQrjQXOpdzZzyYFxwhvoSKpxGxL0xLIe2NSd/DlIotQ66NL9/1xnwpwvFXXe9jaHuwunRMHb0
IzREOZk78+jibSAD6KIBk0iypG1gLPu5UIj3NtIWkyKqK5gno1BfZ4wstSvvcvKskR3YWMsxUlnl
JH+d/QwNhvJlghKDWwWvsyP6+ffyaroHnL6/5PUrmTsLvWRdRn0CKBvq6Fp6tiIJhN0irf0cCkUi
oJHnHQ/zVEJWE6gIFRGDLrHkTdhotQETw9g+d1Cwt7s+DxZFvcIoOe+9JTE3cmONcgGVIEhxX+Bk
jj6YG3tQic1OfJfhoWUEeOZlTjPd9KdB3U2N9y8aNuQkfrmCaCa/4+hA50BdjGmAo1tCFBJJW9/w
h2BFYw+SQ77iqU+8lJKZvEE9EtmbjIFViMF9PjVCVqZZacHa6Pf7/nr6BaSoA35jIYDuCSg5Tue/
pER+/dfVfdijNleGjGivqRC1MkpLKw8mChMjinOdcTmpPV601ZhO32txBs/zFK/Av4Lnqf6hRlYl
YsQ/nR/O/x7m4YUouwb0JC4ojSQo2iUCyA+Poxhsvy2ID4S69c+bYB5eDUg3cI5gOP+9tbS5l4kk
IVcd4AXicjjK6XydGvq9WXlmy53VZx4dA9hhPIGsr4gQyHyYCzgEfgcvgkFpRz9BpljcQGAIACqe
V2Wlwag+/2OPcjlWNYNHGsyH0B4D5yaGckcLG3kd69CNyg7RmLpVpbh/sJ1AvACMKKIUSmNeFbVO
1rYkTKvhAmFVlD6Xi7jt3XV+OW+IeTQ2hshmb75ba6j6PIwwVIaRP64v0FG2z1tge5qNCSpA9Go6
W2WC3CaHbJ0HQovpcQD9CkITye+RVLWP4KeIMIoKqk9uJYfVsgCTApy2YsEFAO32eYVAfM+NssLR
kboqXpWLasd+j3ISOOJdqI6tLi9WMN9uW5PU9e+rOV1CEobzfX5jPooPhNRcd256+FbMtB0BrHcW
MKLYihcfcodwB/A2nfkc2KyaileYrh4GWXq/JOFteItI6WNoNHTJo1l2sdl9AMptTirAzCsV0A5g
LgjAni/qtqFQ9IVCvAAU05zwgAQH3Ctou03ugE488BPgBefYZN3OrUnqAJsihj4mkssl5VHEDTUN
vJQxiQjBBJQtQUn0KOst53Yy48nWKHWkG0tZlXTGywRDqqjEgLRUtDFX6JCSCOIJt7hM/h4dT7b2
KBc05o1ihTMOb+fNLojLMVzvNwFJ2FV/aQ91EHqcS0uO6DmL1NsLfXUtRLxCnoUx4Ryr1HyoXTRO
elc+GQ8zRi5dzYG6wRV4AP2OgxDlniMSbTZeKc3zRWwkrHf0y334lk5B5pGCD8ot+V69AGb1T7r8
EC79OLqUm1i6BFTLJLHsq+tC1+xKfVww68vZVlbWtbVCeYbU6Fp56nFaW3d0qxMhqdBxR0K39dTF
Hx+FwxxAF+RH/KDsOaZZHmFrmvIIWo4JK2iCkD0Fq+YzuCjBhVFerz8K5Hyjhykf6cR/2FLUgL8L
ICB6UZF0gVtHpxPnNjdGs06wr50HPCWG/6EZgQkON3sw0I2XiXDW6/RUGw6aanv1yK3bsXf8H/v0
W89asnWOSBEBqd8FyJqrKpAfi13uxr6BJwNG8MPwIT5CByLguSb2jn+YpnLcULGkUEpgugafgiEJ
4O0NA6NIOKkX81m92eJ3b7W5LZOcLT0Yz37X6SBiH2bHIkgc9Eg97VeBkeLZXgfAkXkvP+b6yHwF
FO3Vr5BDwUpaCbJoKFFqR0kHU5kKvmrt4fy5ZSUogOX+bYQuQtZxOaaWCYzDCMpSjFt3Ma97zlyG
hho+6DEhak+XH+dsHoeOdA2Rth+jeN+A1KvTJE7M4Fmhrl9cN0qiLbj5plX4jXC3gOBiwYz++d1i
YWAMYIXRQ8ckiIFA/Nlz6kUqjxqkUe0YhRNX9IZL6UmSnPwJU/fC99kBDMZu/DYoMWgPqngQMNk8
5W3WUwD9SMgXouNrfGkYarkh6O8JF7Rkv0GM7M1spDurUa7WXgnOL5e5qRtTVFwsQrGR8WRH8K/B
GgBSxWg3WgtnT5kJ7HZB1J4CdAF9HyAMCbYROL/CESq79mvwxrnkloV2fASFxaqjxZv42s/zS2Tm
r1vrVCxUu1oLUwNr7Dz1YB7G63kHoe7RiU9g57cTH5R+HIvMlGqzq1QoBO3qIKBaTyxqz4MX7SDM
Lao2ZMGRq3cu0ZJrvfFRWZ0JmmLDMfN5kDveEaLCpDiKpZYn2PG6me5lsfcndd0rcfoKkkVe85B3
hqiLmawRZGp0eDHS5UDGWE8YMb3DJCN6LBLyDa8c0fD+nvi8rI5jWKUq9oVcR/1EjlU9CZAJaMAr
Xg654YUdz/fwzhDN1LX2GFQbzb+C8PzTgoAjtCu1QPIScHDsEp8XGphRFwN5KohQUTSjZ9/GCh0E
hP7YjtrK6UvNEUEnmILBAcOrblx+55xYnjnqETDMnYzaMtZHcpsMUzgGmOfF0VFdAvhLvUw4JuPN
Kthg0Axnm0dNys5XN8ul3gNWq0VCRjplk1k/LajtDmN9KxCthtBKbCHRQBu9XnQh+u3TWIM6RBUP
lm7eSFp0aSUSZ2KWeL0vufvm11BesbSspl1IwYJIT8Td5Iyg2zu/4+yz+/F9KZc4ptIIUS6c3SVP
dsVqQWYn7wCPn43eO2+JYh7+K4HcrIbyf10eNktI2NVkCEUtFuCUVgvC3+LGwgAC9B+gITEAVJT1
t1PO8Q3MVZo6SV0xfKQolBsae7wiVYLpqRpTno8QDR/xFCrjJgZOvxprnuMlN57+cLoOBBwCt2hq
79d4k8iB3VbNlBBlQwBlj2TSCcxVHia6go73wGI5WB2z4qigWYQfkEpNR0PIQS2KaZH8wpDcEqAM
LwfKJnHqN+DszFfUJsjUz78YYWPt6dYydVWrSewTfUYtUr7MLyBj4oq/yuvISy5BcPYKZuQ5yHyQ
+Z0/RKwbsTVK3c8Cr4CxJPAoDHA7mZVB+/3mvAWWB9paoO5cr2p5qY34dGP1oqJpNYqW04u3UQOu
M0hxnTfG+nqYXsbwM9gTwNdJLQfjsWHY6TDW1sZtpM+O1Mh+LqBMuEJq6Lwt1tYZsm4Ypmbo6GFT
4bFQpUxMa5wUM4TuYf4mQuPjvAVmdDLABAGGDxkDqXSft8p0IexymNAgmuckO+mYBcB7HZYEWJrC
TVxe5OVapHxKMwmlFEWwuEAzLDChbuERiFn6SNA7amnHh2bHWSTrbm8XSSVVdW9oRZbB5ByPFxD+
tqtOCgYlAoX5qVi1x1pT9oRVoPmDaWo0kzbbS3kxoVgEcSKL7V2o2u1Iy1cFkxLKY7b0VN0SdnJw
b1wtF5CAqPb/oirIuvLbH0AdITUO1wTaQASX3z1C7MObfkFOyy72QGjaoBFyI58nhMw2iSFOsPlC
UpaGXQxTPIQt2W0JgjnheijAKyepnDjLvIbKhxHqzrfgeR27FEb08CZZ7wFrBkvJXm50TlzgLYb8
+yYs5LGlDwO5gikgszA0t9phNCTONWR5MHC5/rNl1J1QIJSrdWR4oYkgHDlYtyrEP3phgWbXW9IE
nOvAdCsba9R1mEXgm3TtfVRCPYQHA2JWLilEkedUf2quEwBZOFeQt43UPTDVdJkh7pfYyvKk1Ael
QqeVG1iZ68JAhoxGiaR+qYCXqZFqMjl4vyvD76iVH9aVgXopHo/flh/Czz/ZyY1FKqCW61Kb+u/b
BVo5aB26lTPa0OSS7e4C3apb/suFWXFCE/yfVVIBSAR/gBj/XuX6PGMyyoNED2S7jkTeAOzcEIhR
vqcet5hH/i6dIG3tUjcuRjlNEYldzZ689ufwEPsIs155NdzUzrJTOVku72NSFy/uzExcyNauheF3
s+AWMQcfwqzXECAVZujwVgJC7PPdHhpQfUcxTPTu4IUH7GV4EC+L2+62v4kO2tXszN4K0HPv6Ud5
Z+15L21mr2r7A6g1TkJkaJmAWyHsVh/1okA5Qmq0ujXQInsSHCgbOYqjXnTX6bFwGyBqryrOvaQI
fn5n+Bi1QNJLKNiQ+H7eg0qahGQgPwHa0deL4QgoWV4AaFriQOn7ZC8+i6/St+GX8fQb9Amm7tZL
b3kEAOysYPM7KA9o9WU/Yc6SEADMLrBmbnMZu/Wu9Zp9eZieuBV5Fkpgu27KBzboIKfFjHWrQb1X
HWVn7gnMXbzgY5WZvm+zNMr3DYUhVgUZlYwtC5q5enqXKKB/VrLIO++OmFdmY4iK9XkdtfX7cepR
py3xYkujkBOoOGuhK8I5aDx/f6ZweFC1+7bGPIe+P78MZtti823ooc/MEisZ3FnIEDEFFL/kN2jV
JN7vEUIZZe4b+doIyNUoMBM+/sk4NebO/rkSFuXU9bjM8pkASJLH5Gp1k6OyK4Iss8dd5mQXpW4r
TnuQj5gIOs2clwyzmLG1TTn3tF7N2kLCaMf78La9J6w7mfPa4VkIq6RtzEvHeR+U8oFtGYkG0gG4
WX0vlZfj/DBIP85/T86xpEdDrTBcpZU8MTqhmtagMPsOpLp9FfFYZ3hroXxIskpiKxOGBAgPQAvA
LpSbUL89vxj2F9IJ2Je0fb6MVXVz2A+AVCDx/AZl8AuwouAbkQdMAxpYkCL9ixcTcwM/TNKjVdEM
0HFF6CXEQ92TaI9szXTV6+K+vmpPLYZqeaeCvUqgXhEVRdRC6ImqSo+nEsgU4o6hzu5UgXKS1L9Q
/0ASgARHAG87x7mwU5uNVeowip3813sXzL+3CliIV0LG5BdO48bfk/vqHvBNPkqFub0bq+RYbVL8
VuobTWuxvWiFncBTf91pvJEcngnqZAp9VkYGOZkreJfXDqoND5xjyXzibhZBxbN4zEElReJZ9mge
uqB/ggqPI18UPhfPx7xlG0tUOIuUGPMhpHxV5Da6um9ia2cnsJ69l7AGtLehr+NAnYf3amHmnxu7
VHQDMHuWUbsiBTr1rb8h9ghmcYTUkl07fJjk+XVi+PbzsdCXWl0AW8Q8oTZkvqiGxzZsXEDreKSO
7MtmYapbFg2M99KAM2sSI2MgjyM1AFszSHFyN70jjAoqdA3s5AW9NW6Xh2uUinIt5MIii3xGMTAD
yQW3C2bY26fEWTHQNKExcmn+SUa/WSYV20RwBBadTD4gNG6M6qdp8IRXuIuiHEiTlppS9b/PZg2W
dmcBvb6TYnABFXnjtjRd+ULeDZwkmp28blZGeRAQj86rRlZG6jtQ7hxQPi5BzkkGJZz4EEKM2uHc
d6ZHsTTVMvESxHwodRsI75o0GDDZA8wCmj5HqfYxoJgAkzjrLxNimLe8oEAu9pcH4IdJhboQ4Vq3
BgIfoZlR2uvVLI5TOu/qOoVuDOTbTan0xW7itAHYMWFjlaqWp8YoVnVHrL5B7AyzhZEt2VWF/m/n
53gVhTYOa+ICyccNR+QKnFswdUUivV5XhdxL8lkxrAAhu4A8eQnHg5W61k/ONyVR4Jw96oKAcRsT
vmSpox+CyWd0skcQvH8nCYYO9QeQ1fvlCdLHDwon7eQcpnc1p00ElKFZQ2iQcJhS6JFDLwjycefX
xnSmm69I3ZDI0DPt/SuO5kMj71O1gmANJ0LwbFBBVmtDqLCSy4+quZMbLxNkgFI0Hc+vhLdXVKCt
82xOIQsIPuPQ9ApzgfbS63kLvHVQARbI4zIVyPNnHhq7Nb+ZZgaB4fvzRnhnjfIfYtot+UqqOYra
7pSq8sNocIdQ8IXmdN4Sa8PQ60K9Ef8Bo059+nwypGkkCTMaJ04lXVTAwp63wISEwgeiUQIuO+vL
/DpE6jq9JItZDtFJ9hIQQap36RXpPkNO0v9v1uhpv2lVkkoiT6apW/vnCXqSVTK/dEVyK2sTFJGW
Qwy4JtR+PUHWTokpqf5oprzerEK+EO0tNos2KMc4Rp0She8/w6k0v7xfrhrMMlRvJF+Hdtx+SBwd
HRbdLR4hOtE5EqiMDCe8wwy/htEHEGbBlyGzVi0QK+006EZB/dxtNC/DuIQT71B1OvAqXsyz8PGh
DMqjpnpbFyn5zcUIVebkIC+5x/k6PBOUE41qLc9KUkoncF2oKXpSA6c9vM8ry8fwpAN39XTeJrny
574E+Ukb9xnWq5SXE0yGgLMBRzI9hREYScMQTGiFMkERl9eEZCY6249PXSol//vj937xvbpS8X1j
X3xBN9LpANLlP5KYOQ5mhE0RPCmkZEpZhGDlGg8NxnjUQEKtUtnNO+MSI0M4Q4i+geae31PmAOrW
HuXNwbkRRlIBe8PiQPXRXftd9Q1Q794enq3ANG3t+wrFN4f/wmGdoK1lysPLyyA0PZnY0SGuW2qg
MIAi7fnV8UxQLj7vjTJOJ9yDBPS70NYQZ4vnpVgOfrsKysGHbWiMqUq8lJMDHv8cndYRaSKpVYg3
kLWFNM38nXBV8SbXOYbpEqFQ9mIYLTDctXpvJ51qA6bqAItzq4p357eRRVdgbBZJVwq7WA0LbYYt
81J7TjHFcgL1i1dexBejO7vG6CjH2K930u3qGIe4RS19NZ3lIsdMO5+/ldwA2g2ADoZQ7ciIRPSk
V9cPECGICdDrrXvsrmKnvIa2iQMIi/za3deH4ro7ZhzXwwx9W6OU7wH/8ZJAtBWfWYTCXi1Ct1iH
XJ6Spc40xU9WrF/nAkRUhRbjZ5qSfWuF5F7p5/35L8F2D5vFU+5Bkae2qMiJLh4nz/CrACHHzfaS
owHKwqdH4O015R3aqtBMPcXWjuj/hmHoD1ULoYkk5rghlmsHSEcnih8S+IWoIGtYSdhYObzQMr8M
cRGMrTdUgivi6Qp6YOf8JjIXBfgwVMPB9Au9is9xZBmTRojeHU99VWhXcXhXFM/nTTB7XhYGEdEi
RZ6Ey/PZRgjm8SkL8Z3IuxFCnhBi9pAXiPgfUK1jNqu4wPlwwmPspZlXX/IekUzPt7FPndd1FObM
quBcxfGhBZZ3Cl/Or5DFhoqlfayQ2kWhL0c5S2EBUmWnGkTdnW35JcY8sLb9qCGVRlsvAXUCGB5d
beJSHLOvpCFiahEgLxUFnc9bLOZpOIYEIfSbTh4bO2P4Cwpnh/QIJXReTsU8NRtzVCyZFUIPauKI
FtGtmD1Ww4TW0g/OppJj8cW3EYEGjLXJoNmiNrUOhSpKCDqOCIG8ZxsZGH5mdNYx6vUrDyxOb5bZ
AwLE8R+D1AXP6zQ2svX9K/Zu1tn9z+pb99CGLpAzKlp11b67gajaD0sBMmPHL7qzd/XDPvURe92K
sqXDgiWA9zU9GGYI1/KcN3NXIXeBzivqi2C4+XxSxqiEa9FwGQlgYbyHVOQtCEcd4RZ6LpAeMO7P
f0XmmsAbCUI4SDqhsP/Z3JpUutaAKA3cU4JtKDshv1s7Xvh/J778clQ2VqgvN4QAV1UyFqVeKq/x
fbufnwnUUD6Ib8a1etCuVz8FX9O4E76b0K55NBUHJODNfgXrVs0dQWX6m82vob5jGBf9WhlYczhb
oGuqayjJ10NwfmN5RqgrqA5ZMqjg5kbl4QVeW4l/nv/7vA9H5XJoCo4YFcaWJn3iqvpdj+LiJPHm
VtlWVMME4zc4tWjcVjiuptqKsFKPREG0lcxOtyEyBJnfHNrnPO5PZmUPhAsy5sXBdIR65efjqKey
tuYkZUjBNRWdVBAGIrn3JUf3CVlgDffMK5syc9ONSer9OehGWWJd8JXNYwvXkQvPLbQmG2hcnf9i
zAfadnFUnNVlaNuBbQl0K9eYfHarQ4qmHZbnYk4LjNgOFKk5JhlrM4lEk6arkN2Q6WE/dTZHsSas
Dr2inPoqA0wbVNHx7Jjiynm+sLI9Al9GAxTD+ZgtpFbXW0IkCANW93eIazH0BFqHwcVoCuaq/yTN
hY4PeKpQ33kfF/t8VjBkrCExwuL0Sx1M9Nox3FsdBnEEDP1OmNjkfD3mXqoQLDfBfgvnTJ0TEVrp
dTbD3N9IMglDDOGj5fWe5Mi2/BRCmlh35I7P00McEuU+ofb+YZra2kGs57pN8YpQ7EQKIE3uKT8E
kYhu7WvNBtPCvXiRveYHsbe5rT2yrHO2iZ/bFDKytqzrYsGyCRkYhJMIDF5F1hTvphKaJrxBFdYl
+bRWKiB1HUC5oBEnkLLqsb/PvK6xIwCCneUVRNjLPdYYOoPhnP+6rBz4k1kqQoFWsrZakiEKR/mw
3ivH5GBcaT/WH+rN+zSuEw128TJcJ27ota/cXWa0atG0Af0LBnJF7Yu4ZgROw3KpscurMTmNcp0X
ED0pILeNcR1oa0djY4uY3ol5fEiMKLW1S/dvlC6KtZQcaqtEXbl+a2VOPsPCs32yQHn0phaUOhyx
semFtdMD2YkdiFRfrQHg64C04SuDIZvgZ3Bpd9ZFG7kCL29kBLFPP4G6ubPQqZD2Bq2nGqhvqQIN
7GDWdnp2Y0627iqH0lvl41JL9rLjYVzZXhGkIXgtggpOpdkuMlHvm0rCp8OIzAm4pRfSo87gFEUZ
kMzY42X+TC+1sUenHa1sTCOxFya/MkUDoP5FLG/mmhdZmAfHEDEeAJIpiFZR6UeBUVmtHeHtVQsa
9+iq9DIvoJA/8cXzfJj4UlPHlLYuE54SNQgP0G/O75qH0FWBaIVaMYBP5RXR4lL25UN+4F1I5jZu
bNOnNsd3m1Z43BIC3GULchQ59FMAHsuG43nYJ2RjijqddTsO1UyYvKM35doMoG/iYAQA83IAtGHe
8dDxEh7Op6NzOj026gLVDYBKO8ytChqKcnfnvSlv96iYMevagPlqfLl6nuxETB0d3lNB1TvkyTTw
1kJFi0mIa83qYcmYy6Bble+ZJrT2+dWwY8PmC1GxwTLxeXpCBDb602MMbbab1I1d8W5w4535lPyU
3qxLkp0CBPXSBrwbzT0g1HPF0vQ2GUOskXBUEBgsQLBPhEUOdT0/D9TT+eUyt9SEw1KQ6aB/RiUb
WTFDaITQOSVD4k4KMiqdczxYWT56Bh8mqPNRLuGoGTMcsnyrB/0+f5V2/bH1Vqe4Ga9AQfEvtNJ4
q6IOSiML1iykMKnIkMKRZ7D9dfvzG0dc6xd/tVkVdUy6SNH7AVhbe1zL8mnqSv3ClMLIiQsDXPVF
HT+pTSV7YqI3XB4T4iTO2abOSLZAC7IvsDwMl4ITGCO3Xn+sPcJ/I7hcOjWeNSrI6OJYJ8iTiTXQ
VV6gz3SXH4F23COG99xiFjsl3GwsFWuGMjLTaXxfnORDcXY/lnbkkZeF5Ew/VzDt8lwkM/Tg9QlF
UsgEQxQN271JehfoFJoKIYySo9UbssdSiexJfyrB0d0SmPbwY5xVjpthZikbm2TTNzYnbSqKVsE1
H40fufowaaeYB5zhmaCu9iqAjs4s8N1644c5XY7rZc3r7LN6dLjbH1tH3W0waoBxToYNbZpQfc/U
2c7CIQ7CqLkLO/FqTgVfLcRgEU1HXatdrOk7BRDBuNJP7aS9TlZyhUIEB83CjEibX0Vdfz3u51gk
dJGyZXiN1jqA8oEqAQzOKa+Gwc54N7YoP9Dmaw9BYRzX9U6Axny616VA8RUoiOL9vbcWz9BseQBN
r0cGX1+ze6gR/IvJXrbH+/gQlEuIG8OA0DV+RhlfjaqxQ1OIk1gzN9USLRRqoM37hSAzUmZQcxOR
r7BSi52ZWVEwNkJ7mfXNcKgGUeTgvnj2KLdjStHURRH5iOVrI0BVOvlZp0CaDr/+wJFv1kX5Gylt
TG0s8SgS1yUomv5JlsbZUytwDCqoxioZim4J8BHnrbJIKtFSAuMNmblVv0ybhyVaGBMpS/6GliVe
9kv9STghxN36JyTypMgMbhr0lsCeTq0x00Ot+/3elexoRx71yqV06jHdjpziUj5x1kY8Cx2fNuZo
uHpoyL2ur9hSUhwa91G8J7oKhDRdFAkNHaSFvf9okvLhEPC1ao286OXL3m33RDxTALRFuJTAfJf4
f0AuBdQOOGclFeqgcCOf3XcjzyXq61ihnh8qpX1J1leopP7RPm6sUFeg1NREN4hKJ1BNAvgTsSq8
JlGNXUFg2PzkE8+Rn/3lw6kWGWqHjOWX0fZiHiehksida/UT+FECMdJ34G/dp9rgGW3V/EEUlDb2
qPDRtYIWDoQCXpe1X0Nb/TKb8K1MC44rkVm+BDOhYFsABy2UWqjz3+kZ1JvW98s2uu191jpj8SCp
jvyrIKKuJ0g4OPkuKQBmmX+peCfdppYDgVnNVh4zvweAgXP9We5684PoSswsr+BcJ1EjSUDRWkht
ZgM7mfrnbwV72SakOfBmx/KpU5oBttJqpEeOvjYanReF9HMlkzc1J8VnHRsZCkNgUAeLH4x9vg1t
hw85k4qlhJZqLlbuDJqCtJn8aJDcpeWVChibB5QfOJBgEg3C9yfUJncShqpcSuKxW7e/ICWm1J3B
o0f4PWV3RgHR5WXcZAHUvfhkkT6n/ZqbLanld2V9MxjD85iIV41W3J//Xjwz1D52VqGPOuGd1bJv
VXw/a6YdgyLvvBHWC/PTYsip2WzftEBgICa8Ki0QMlF1xJPMj938SWt9aPwoTnrQ/3/c/yeL1DmM
BnmZTbKuvH5RxdqOuJ0r3pGgPKUqj0PUaTgSFSExkX5EM7efwzjkWISB/Ae+ApeJSqf7Suvnvse2
9S7Bgiee+nIyUyjT9wDcp0ciMajY2Y844HwuErm+nr0Pu9TZ60MCaiZnTxNAr1T6RaDfr6CR9Xug
angzNux9/DBGncA0XiozK2FsVRTbrO9DkUd9zrQgm2C+QfzE76ZcsVXrkx7WOAvVYNhmHLnoNTqc
LZNZW/Zhgwag6cUYAaP91wmXQHoZRY7hAQKFB3IEyRaXY4+R71jyxh6VfPSVKMk5yXdaN7tKX6Rd
fGc5y3N5BcGzW+uGi4zkrY/8++YGhyg9VG2E9RFWT7DCXb+LLd3JfuWnv3ivY84Ho899KGBcSRHI
+QsRpITn1OBlAWyPtNk/8hM268kXpRILsh4w7z8SBhoyTZncC5f/joCGtyLqkA+NFTWqjs+VR4vb
JcAhDx0n8jI9uaKBugodHoDiqC+0RoXaCA1WJCjlvijnfSNkF0uscsywoE5A43zYoZzSqBe6JGew
Q9ShSCgskrvUJ13K1VtCX7y3DnBRUDKzLniugrjUL35pY5r6aGI/oQFCOJeghjMqSIRVKKxPmjHl
u8gEP9dhEVfFcoRC01+UtJT//3mSTyunPmIUyVaNHh+OpaicojR6lqTsqomE1z+525tlUtFSUDqi
vAc7hKBQx4SE7pj7Efmi6pdedS1X/DlH5vncmKTCZWpYfSoUpDbka89i7BjPzZWOJMfcY6ohd1Ld
V/lGmT5sY5SKoHXbSGm5wCjebIutgeCaZFTCN4LvqqD0znMrrDr7pw9IBYJoiiexFd6dpugoPhqF
u/XYPilXY3nongnzWullPjT4guI4IrP7o0D0sWA6Ba/Q5+oGIpLXlOrNWua7rONR0bOAgNs1KlRg
UBJ9WEMSTgnAZUTTx8NIBib5s5f0MOwUm3NWOV5HobyOKnZaNb5ndvpukvdqAAU3N3SL1DUgZRK5
1YUEsD5/WJxzYGlGtFmKQk0YsJVZ3V32prHvLZM3dcUqmIDSFhq1mHgENwP9mNFitbXSFPUn8UAc
XXlNpn+bi/i47LjcIMwFEbpsAOWgWkAvKMsnvc7AewxYwvjuVsHBWnwj05VEDjYFa9Y1L4lgfjtA
AQjSGGI+dP9Tq9e0nQZyHeLOrbVDDfl3C9Jr548Izwp1IKcJ0pAZUZCWutLRhbd8/RavIy9lJT7x
S2jYrIU6hwkwxpre4DyEDwZ4kFuMMIPhLQGdTXYTXxH8TOYm/2PvS7Yjt7Ftf6WW5/Bl37x1qwZs
olevlJSecCmVSvYEQbAB+fVvQ3Y5QxSXaFdN78zpkHQCwMHBafe+W9vBJaxK9N2DwMdBSg1x6OxJ
AGwt00p5o9sxA/xSqdmeVUeXIHcPNKLbQaebsSfK6aJo3VOlR8Hne7v8GJ/Jnz0Veaa1fAT8hHwq
RJBbm+K+hhHdA70IRV79MrpT7eOExh3QfBUXaympRZ09kz57NVRqR4ZqwoCTtPLQiuhrqbmiPct3
0EFbM5ClwXw+rxZaxGAJ47gXaQKQIHcTHwCGPLxI3iDk2FaixmXr6doK4HExN4HWr/duYcWajo05
bvx4yFPf3kjHpnuSGNriYr3fd6mWAQrhn+Jmx6cyBgYCSQGd7eml3vvsIPuCCKYYDA4Qohg9K9UQ
8uMaAtPiwZ3JnR2cQ3W0JEoaaD5Ol0QFrIaz1q63eO3PRMwed2cyuJo0yI4mAvghRp3AlZlsHox8
WEtsr61m9qzbWd1TLcNqRI3E1nBhduOKFq4sZp5dBgU6SXqkMDxt/Dql96gy5eUakMya7pkzQ0nz
ye1KqXvGhQLcb6TML17aHyMoa9a74NYWNDOXZgJskF7mritFOZrac2wB/UeYm8/N01Jb9rl+z1s2
7b4f+lJyVDbBGKKH/1CWQXavmqF+UndOkP2QXfVs311NoXngmudeIBEaggExrBCNBWudDkvAY+++
j9Sks6ivy6kSg7FOJlQoDGJ+aroD0oeb0u990Xg2ID16fJ/Wx8gEbOqmBfX1UwyAnXUWvSWlBaEV
iBTAgqrr84xio2DWgOry6oMCjA404I7mf779ayJmqx1ajRi5nJ40ywptCV8SV/9PJGiGiW5VFTZz
HqgXKYAqTQfn67RRMCnPIlvNgUmtnz/ssP4uqOOAfIts7/sjI5ZbMkNebvfu9xmvZqc9RV4Gjrpi
ZTWL5lgehe2Ajg84RDPrXwOYlmIMRaqH9sO6ceDMqrvX1FdehhfnSkVsYMXe2iMqrdOHBZ4Jnb0B
Q2Ia9sggFBjQOwkJJyFYisNa7LyoDGdiZvvoujrn7QAxxjSEuaOhMStf27/FszqTMbP5oxlZUUMh
A8xbN0Yodtpe9tI1h/Wm+sVY7vysZkYfjdl/8JjJYibACuz7Dv3D3M9BmJDd5RdtDs5q3OrQmTas
Bm3Cmu+3ZELPvsA8mMPUQq/bsjOsz8EO0UxBkloAhl1rHF7KeZyLmb0KQkyJ6OSeRlr2MppxWKsA
30zLfcVc5vV1ucm0fMUNWtGVeVCXWxlHtg9LQ9t/D5TNoc2B0m0N09rw4dLEFazfnzduHvVgLEIk
w4TV9RvFB8+Vguae4TA9qZsKdHED+O8eY6Du5dc9prG2axg6a+ucGcgKPYpROUK62bOgnJhfRisv
4LIEFKkUHRzN+hxlqR+cJCMmDCQIKTH/gbr+VIefW3lpHz7aj58iZk85+nGNZLKxCGLeNm3mi5wB
5jYJkmINUGwxaQpQ/D9Xo7+3xZqagexNsh6kNgreZYgSjuJlj3VYP6uhhu7mXFlxvNYWNzshpyEY
eZRRsZursRdPleo5egy87oYe9Gx6/XwrVxc4ewCqkjh4bd7UMbuuN3FY+gl21AcQYjjuxtKzVzpc
lp8c9GJooCPCpO8c8EubtBQXGhL1qz5wDt02AexOCe4zmnmyWQKe0JZzMAaurHRxY8/kzsyKqpfE
UIlsXsC4B9nVewIAsPI1Okk0h/5yBHixskq5tmjLTIClGJoCCtg55M/Q51Y/yAZGWy8br2DtS9cW
iMxZ9c2MR8VLcvMKld3df7JW0DkoKKJpHynMu6rUeK4q8lkHtBGMtG8eLXIrM/6TD5Dmm5GFcFyi
zF97dJc6C139TPTsRaQm4RPS5YiCwLwA3sAUvTDVxr5UrpWXTARIOB7WwRBWpc7eRsoT262HEW63
dlIm33pQd7IzJZnC3vG1lzGQHH5r2dVlW/5zrcYcqmvgRd/raDCQ26y7W4v5mvpWPQQV5CmKt8Wu
El5fBsOJXU9f1unJFo2thX4AdDnJ7zG7vVbnOlg5jEVL4o2j3fYxXbk2b0WUD8bWAs+voQBa6EPv
Ms9BzRrp4CmUM1rdJa5MjgpzUMYoOnhKHlDLd2EvBKyhGvvtK6ZrLBrU8V47/kePF4gaYDMAJ/2h
hZQZJI2rBF8FfWN+no8bu+Q3n9+cRdf0TMTsaRmBvmJGcnLR2NJLjv4mfQvwz9Vx2cXIVz+TM3tX
RON0RiFwQWXBowj0R8xj5dhGvgfMG4oQKy/mUnu4ey5v9qpElShS1cT9kKdIQQjYeMaDTFvrv2WX
w6m/Tbu/4DAumtyzVc7UUxREV4oetqAg0V1sA7UHKZLbvMNI6Kiaa8nrNWny87NQFzTUvdP2UI9C
Ac1uqoqHaMD0daYAzSbvnz5XlGWLA7oQA8xPNi7HzOLUuV4hbprkjqobNnk8BeuD2LVIZmN4sb3R
BcasVx8xGbN8uI0/pc6pHnklEgS4kIps3S2/jZhHferrF9G1DabH5hL0whaACf9CpLgY6ZxJnj2f
tVPDBDmwddm+3VcBUCyC3tO3xoZerd3zt6jzs1XObqEqAMYIShnpI4ug37Nt54uNC/B2w8/DzkEf
vjgkO4Bp5DLLvbFDy5MVtPZi7TVbNgd/HvI8ZWGYVV9kNr5IgUVzDNPne2vzF0BX5YI+W/DseorW
Qhq2x7G26BbSJIoYB+4DsqN7a4e80NqylvqpYQ5+rmt2MVNRD5xTyJO9DdMpS5ARg8Pp2490G2MW
1d6ye8QfSe1HWoAK7F0HD3iVQW0x033+NWY3djDiro0bfI1in3yvNwLRK0abAZf0F0iZ1rZ4lg2I
CMbPjPTNspeXJW5qt+mAJK15ildgTPxz6yD3b36eBrCrDQyZwvebp3BUnYHAS86OuCNg+DAIemVr
kW/WCvU+F7Tov59Lmrlbncgyq3KhoWjIPdlojQG8rBO0oeAbmcVbLykvWdlzgTO7p7DGSCfZKaW5
5DBEKE8IbaMM48Yy1lCBVkRZM/fKmGKL0w7Ph52nByVFntJ6rbIbO/9Peh3P1jSPWbkuEo302ESZ
tB0QUwKiB62pdw6GIi35emB6as15XFvczMZhKkXCvCIyIMbtqNg+N9BdYnw16Vo1cunJOF/czNXI
cl1H0U7uYhTtWYVBT4x6g82Op1iZFgcrCrnkkkq1x+wCRlkROb9/hbPJGGKRwbORw+16YB7fONll
3BF5/a3ymF2s7eTiU3wucmZGKiUb4U7g+CRlSg/d308SJgEMnhJkuQNA1mbNgq6tcmZNylapRteR
105hflWi+dddi+EWbYgsALqWiT7cuVJqVVNUjMCd4bKOAIT2VpLbSyxuXwswbfNtPZxYNMjgAgQs
lgM26w/YavAt+AgS4t8Pr5G98DKj6G6NfttuVxs3pG16byVtU5cgh3Ci0COizzZRiZg5TDk0k4fk
ygHTBPXYgzTO0zfrKwvye4d65XcTHL9ItKyd4IJL/F76zHLapc1p7aK1SqZSryRhGPPFY36QDQio
yjybX9bB6z5e+vcyZ8bT1hjnVi1dVAuwTu19Mr3UwFhU+Sqo8kcFfSdpHppmDmuBm4LVtUF0kxig
nGNbJ9C32WXU+fJlQK1p5dFbCGrey5y5iI4WOWopdzS6SIEPO4HIo/A6JAD+w3LSe2kzA+qkZj2m
sseVRaeE5tvUHFbIzxYe1/ciZqYTuBmuSOWChgO5YrdyTBh4rqH6Qw3l07oK1PHxyr+XJw/1LIJJ
CpOzRsozthhYMF1PRdFQ+oEgmFFe9INEdIgu18QuKaVrGLoKGlvHdpXZNXTy0jX4CKXsCmcjFMPv
FNV3ja8if/jbbwOwDSSoqQqsP/0D8l6u0KnD+CKiXsx+3aSX0lmpHoG3kjxoLyABxcjeGub24hme
y5w9DrrNO0rlRcgoiG4EkMZk7AIEvmYIRCjprN3g82Uu7ufZKmf7mcaNO+gyA4ZpjkAvXY+SESP7
r2Rai3iX9OV8bXMTVnfoZpD6Uli3QrklSNeO1co7tGRIzmXMTFYJyAhaSvSLkX8jCfNy9+vn27W8
CFdzbEPyuc8rqhprWcoSFAxE9lsMnHljrEKn2X4uZHkVP4XMbhZNYsZzBiG8Ix5LS69qf/vvJMhl
nt1dJRVOOZXQbZvepw1Y/tYwJdeWMFNkjQz1pMnXshrNXZJV+3EsVgze2lHMNBcIVOD/BXcEZqXY
rmyLvdPzoGn1FZV6y3rPHn4LUOV4+1Hdhpc4eyjQfpPrhQYfUdbAUEb0p50J4il6w0C4A9p37vGg
fdR31mtxJbk7za3u2w/wH0Oox1EP660dsNrH0xZWa2OcC9uM7waMcxC1KmDVnO0BMMZNHc3IuL0A
z891vF3RWofXgoF4J2J2bcWYiaxWEPbCUvhkYodYcT1ntDAKtzKjvZC9RZQPYlQwNYLd1pgPjaHh
ZcysmErow+gmu+a344X9WOih/iju6NbYy4JL9Vvt932Qf0XWbJKDXXwlvlpQK7D+4aDxxpgqqKbf
X400nRQMJ+FqxJhGafM6LOgPUxTB5xdwca3nYmbbWrOSdW2HOy7DAM0JHDvgl5jmfDUf6QXgmPfl
SbKZDXcOML06T31On8YdXVnr0tmef4mZuexTAVgKGW01wGGK3MYbKNvEubYTqbay4CUPFgCTmDhW
gGMGb25mclJjcqJemv9sn1/K1Ly8K8B9OmDCGS3ICVD56xWZi8s7EzkzQlMyMqoTLE9gPC+R9atd
BsinRF8ZPJBnNbcQwLsDKJwG/mfgJL5XmYiLtotkIDK0oMCKyXgExLucYHUK4C9pIc9QN8zs289V
SCriZ1KlbTiz4QlhSpPIAgPJovvaqi+iqM9RJXPDRHEPihye+Vzg4s04W+bsBFtEYABvgCXQs2cD
cNmEbkXfrwhZ1hMboH6otsL5mkeStaMWpj1BCtl1QOuPj8Mlu8nuZIFM/KDf+V31utYqshCTY2Lp
TObMOy9Ute8NaeNomO2HMN0Z9WbauX4T8tNwnyugvF7LA8jT+XB6ZyJnOkMVtBNWIHjySOtuysI6
RYmz8nItnpcEHXcUiev8oU1kpEUkZJ627g6jeT2AOjBf0fw1EbNVGG6TT1RuXD9UvpKBAM/kG0us
VOGX9+rnQmaaroygy0xj3OMKrEk1wo2y8z9X7YVGbakBP0XMdNvkGlUiuRDzSlJ/lgf2BfwZgUSZ
mbaSP8k4pS+17wZrlLaLtuNM8MxGuXXfWwYIhbw+PYnu2DlfgQ4UlChXJvZjE5UrC5UW/aPa/Vzn
7HUbRjMdYlkgNfr23kmKm6GCm6zTPFD1+mtcxN+KsQwbxemCz3d4bottIERjLlvHqD2eV6SI3lsr
dSo7VhiNJAksvmlJAxD43vlRAbHddxhdA1Wba8ybNANJPYCTAFFjntcTDFiLlkCPhqJ15ITL1h4Q
7DUrz+eiFDSIIm2OqfMPpkoZaFMmGjqHhM4Un4qyu4pTp1vp9prfMbkW8MCpaDMxTfRlzPxPiop2
y4cUTPRZf9FNZRA3l4M6hX//fM6lzEygwcrIUSpIiWi6c3HPSKsFhpoEVXz3uaS5Cs7XM7MZAIlF
wN1CEteIp6YFAJJPsU12kYtMk7B2Tr1Vv38ucm0L5UGePZVoY2Ot4BCp1Nyz7MbT6qd8ePhcyJI2
nO/gTMNdfSwtVkNIlpa+bqIKmK4N6i9dIk0F9CzcKORZ5z4USrh6qycQEScXbese7DzyXKcKBrVY
eTvWJMnPz3YsI32Z6iUkRbW1Fbl9aNUp9npuPueqWAlGF0/nbFUzm1TWdudUUlZRmnsjK35zifmE
mbUVDV88HwM7p2noaYS5f7+ksuz0GuN9GSAp7DxsJjX9kpmTcvO5FqBhCX/n3MS+6bcNflQLQK5I
UM30O3VoahpaAj3QEND42qiWh9oyi9u6VrJHgzbsvsni7AeZCPlN4Wl0RUFRlvmmEYk4TAar+q4a
Q/LUuKNflCQUU05f3ZxXatCUA8oEKdB0PAC+5bVfNckIZDKTJ+1ra2aAra6wm53HuG6maJgvwd6F
Ft8icWMdEBI8UwqvNNSo77yYVqQDHfTYZPD52aQVX1U69eYmi6LhmVfOpHmiSjXi26o72bdm007T
1URpXT7F+ZCZz3Hmpug3qWzSDH5JU/6tcBUn9kdtSHngRKYZVoWBYY+pFrHhT003is2Iitzo8Rrl
SD8dhUBjp5WMV3nPsweXxx3WBNYs6zh1JM48t84MDBLVk3nJuIQbH4gTe2MvMAdQW1p+EWVIAQru
Tu5ei6whxYizaneQNXV1kDaALvUHDV1B+wl8dnkoasCObxRrGsAfa+OVDbUybsF4Ae+iOfIyp/d2
nNivjWi6zC/j0iLeaBGG6nKk4yXYisJOOj+tWCmi2EvjOibIH9NYddrbXuFRrp1c0RUwLixrAJC6
F3TggJVBKiltXK/JiUhKf4xtHCqIzyILQ6Z5xMkV8ORyGFxSCvVyGHkHPBodwx9XwJFnlicmIZqd
2xFAh9UcyY7rSB24qIOxNLjxm+y5Kh4QYHVRfBRdHZtgJnSSxsROi6wRYaS6RcO9SI/raU/cKbpq
umFKt47OU2OvkNxCkonE6ve+b1UdCHTpQHdAxM2rG8MsHVSfK5TgA1kldoPWLsaIerHSAKa/oLX2
w+ZJEVqFadCtUrslyCctmlQXNnKJSAY3juZgfkVMwyiectaXpRaqxG1cBtBdwaZrojh9tQNkjT3d
9LlRkvjCyoSjfXco5xXeB3Agqq2XD11hBJamggXq0HGrvx818E+cknpIvyP2YcjBdMQkfslrfqPb
0VBupoYWxkVCKtW6gH/CCuA422TcKKqAFU2NFxIBaMcuAOhTpWP2XEQTyioJF25IAUNkHR3itk5o
05H0p8ghI/jjRGcbG9vKjDpUiJMD+AO4FoPnpHph37FuSPNd7WaJGegG5bbHJ5Vmd6imUAzho52I
7fQ0t/uNoXRGHrZg0Bp3LWERzjqPeu5b9aCj+zJ37eHeqKex301E8OT7FOtD+zoZJJ8C9PIYVe6r
Zll0W4qefv0QVzaaiJTWAItbH7WFurHtwXH8xupS4cHD6LtLS0zTeGJ2bpleWZMJYDJ1PZIjL4ZB
u+9Hg1e7pI4mP7PNMt8NvJsAheCISocpGKvUg/lk6SUpG7v2WK0qbJ9Hkcj9mpGi9LUoMvD0tZFC
gAFAk7F7GNwBE45V0bLxLm9Kc1LDrmpduwt43ihNaJeWAy/ARW+or9kpskI0jHtKWrEhme6g2dd3
adL092rfqAmm0Mcm5kDGdvruOkNzuh20UeHanqo2Nd0w3SHK3oJ+i2Mx9rFieTyy68bc2s1AUqC0
srFuo/3nJn/xrXRUpIzAnYPS7uz9ShzQW4CDGPoENOLxpNn1zsyKjcn1FTfmQzfy29NyJkkGE2ev
sl3i8UAmEn7MAUx+zXgnWVemHbqCD8qT86JWIS75cLVeClx8O88EyzfvTDBVia7BREIwz5FN2bTj
l8/3cFkAprhNzOuC+UF+fiZAUE10woXFV9KnHs12oClaiXwWvQznpwT5+ZkER+t5rhuQ0FvfDOdo
8teqfPl8EcuK8FPEzGnS1aaZKgciOAeVAweGQfNgl6fSXom655mfNzUAtTDgSRHgACXl/VLwjoKK
poOcqcRoi4tp2AxzeX0eZK6KwM7afL6sxZ0D1hiQ0jDla5lzcbqWJLnAla5yZVMxuk2qPhgUbSWa
ei/GRvM3sMAsE0hzGHlHOm12jbTYpnWUd99FYqk01Im0JW2mFpGfTUk5hJ8valZqk+IkpYnpwvE0
wF80B0CMEpKOZaV+M0UVqdqTUDOBR6roHfpYT52d3eRoajBv3agdyD7h1AJTHP5XddPr1jgGaIjv
zWjbCMrJ4NV4H9zMe/uK//Mi/l/8Sq9/9xn5v/4X/36hNSBB46Sd/fNfF+lLQzn90f6v/LU/f+z9
L/3rqn6t7trm9bW9eK7nP/nuF/H3/5AfPLfP7/6B6kPajjfdazPevvKuaN+E4JvKn/yrH/7j9e2v
3I/16z9/eaGw5fKvxSmtfvnjo/33f/6CiPbstOTf/+PDy+cSv3dPY/rhx1+fefvPX9RfAS6LLjVk
kDHRiIIMvOvhVX5ClF8l/CKmF1wTdRoVTsUv/6jAH57gt9Rf4Y8DyFdFVUGi/cH3RzOW/Mj6FYG1
5KFFUgIJXDhKv/x73e9O6OeJ/aPqymuaVi2XfxhX76fzb+ugbQKfrY3oAvB6+KKzIMPUo8J0Mrjk
vu1NJ/P4+7jgdAHQkhV7tipqdi31UevHCaIMIGi7xxhwCnI2pL3MVmcTV0Vh089tZ0IInOg3UXI8
otyOiNqbEHhj22JbIxN8dth/bOr5Jr4PoD7u4ewt6ETM2zgHLsNGtrHmWxN9u812bezEeANxnp8V
IDvhesOz1KE671fFHLtx7OyHok0mJjuTRglHm2HyOEUFqlTIGExlKqaLESNiNvdySlUMSCimn8IF
mS4n0KKCTDdO/BR8k6E+cBISQt1TDyUBH7nRgAimpu131WY0yNPEftCjpAvS3sx3rt2DVtcxet+C
A+3lheJcuRNLco/1DdnE4xiFhNNoA3hddmgx8LARhrCO2VAYGwI8umBoTcmvniC64yrbjFx1Awza
F0czjqYNbkkWsHjIgTZu9jsMGhmbSevrm57ozSZ1mLWtJld/TUei/iiGqv8OyBtwEgEA1CujCoRS
JGaXfTe1CHzIFDoi0/yGGPW9VWvpdelOrxY6Ob1CNdqDUk/WYWoHdiI8H7eRrk+nys7FhRZpyXEQ
rQaY43Yo9/gPDRGaXaRXeqyw0MgbcYg70xTwK7hypbFGqcNySMevRVPW0402gNboi1GKtLtm6Jyj
gaO2RXshuXWFD3w/t3zOeE310Ozd1OAeQhjrS525zQ9XLwykzDREd5u+oLkIG72hMUDzuwKPSUVr
FYVF9CRQz6kMm4JIR+3znWXGxPa7SZDqCTvXg9G9pRS9LTWei62VkeoRiCwEzYKK2XShDqxS+MYJ
b76RTExsY0RM+2FkOYYGsP1xekM6GQOFbjoing9ytMRveaey7lQiTTEETcSi/iSKXNGv0SBURb7B
7O6+UE3gWygdiHBCwcp0O7FRQSik0bLn39VY45FXJIVzVbij5Qva55vRZdQ3we1gGRsW2yYam1QT
DcrpxZRVUXFDjJb/iHPebeK0i1Qfvj69NtoqPnZW6f4wuxToFok6hlMU1wSoiVopyUFpfqENKvwM
Vmn6lyw2xwcrMVThJVZe3SPAw3yG0Rfpg6Wx2PEzjdPBY7Qxr51cc81twTNMHSq8SS7dakCrQV2Z
5l0pSH+Vdyql+0LTxtGvXZKFaqYMX7retI6sz6OnlkVlQKYGVC1UFRuuuwg6GNPDdjTzB1vJKr/u
OvtYT4WKVttu+EbLIvpSK91wLPoUMJk6wi3oPSu2wJBv93GtMxTHpjoNk9GG56yiiOYBh1I7TpmW
fEkZV2wPYVMOLxqUU3DkcG7fEMr1e7uC5fcmhWeVZ3EH+fl0cBhG0tJSfG0NXQ/cfiy+loNobi0k
dQI6ObTxRo2NahCniJ6QNTBFiF46Zesa9bhL3cgIrbJrCm+AT/m1IQUqsJk68bA3iHM5sNrYDXox
Uc9iIgum1B42+EkFr4seO0dFy7TaU9yy/qKABuOpcTLlprGc6cuoEtQhMzXld0xV4NWkScb8eCKd
P2COD4xjkVmcqkqgUd7NHPodlET1gGHRAaPSpEc8OhQAu45L1/o6qi55LLXYeCqswgYUQh6nl5rl
mBvFNLrQ0ZkB4JCcosFj1LZ2ytKHeizInTYghxACdGZ65SmQugTJSahooohDJWpHTLspg4JGCR4J
zRtiqggE0G2/rVCvvVOAAPki1MF9AbzTtAGYotEHNdeaZ9GqwzXw40BQjmx5c9FgWCgY+hRDXHZV
XhcWNW4sXOojNW1jV6lF4aexotxMxMl8pAWi3YAe7e3AVBGCJVMcEZPyY5SK5Js9WvFR0+vmm1kw
46avSNH9sEuzvzZbezimGTcvh7rIfahO4gskji4bZ9LDzBzbVyAosZvYaYyg64Gyx5MExARwEbYd
y/m2izJjm6uNdmdhAm+vIZ2/YWKYMs9WubrRkDZGZJs6dzyhySO4CbvbMh5jC8Y30gGo0zV3XaOw
J6KXxm/INqRICrr8wIGrcqn0RnQYU007UuE6F1XSu0FZIHqvS62/LfW+vBh1UX9tK/fFwEX2qY3o
Gltein3mRI3i1RnCFaPp9dAlQEvy6YiEbNgaBjpaJ7O37lEOQjta5tqB3hj6ZZpU9F7PjEjx3T5h
F1lKOxgJ5mL+vS8nr0wJAH9Vo2iPkxvh5a70fgiM3E5R5WqyfFtCQDAkAvqhOOljXDlVj4ZvZm8M
XJGd6B19wL+LclfE5cmIIvTbwEu/MJqahLAKDK4O/JG9mcco0ClZ7ptT29RbgkLosTXN1quApHwy
1bIKBzcbwK3Xt91zlPBcA6+9y54QpSEvxSz9GWlNbcI1NcfaS8ZU3ACdsPkyTMhK8DaZDtXIkMaP
VcIfmyGxduYQ8x3yLt2N0SuAIALZwcZpreJSqAo4rViCYjHVwVYW299NrpKd0itghXGaWmKhqdl2
5KQuPOj9dEJGEUzUtihunablezeJwU3i1jqouOKSA9+vckp8riS3XAF6ExhD04MuYusLj5v4mBQR
Qz7WEZaP0R9LQx9URY5GH5mvQyp5W9S4t05UhWH3WCdSAJ0qHMdTF1XDd/mQNPhGU2fEPuOt9sD4
hMJPwyOk/1SLf0/S0iU7gmyo+39xDQInGdeAmfbM1f0Q11zQ6bn8ljLJR/B7nPTnL/0e3RjKrw7a
zBCHqOiRAWcjXN/foxtd+RURK8J92ZGEziQLn/wR3BBV+RVdNRiqxSgz+sAMhDD/jm6IZv3qWMD3
V1QXFK/gZjT/TngzT3DoSAEhpgFRtIOme3ee6VIrMzfNgRAAv067os6R6FC3LQUAZWvsznZmIQiQ
Tv5P59y05qKwpvOQA/P4xBwJRGWjWngWbLrniDUQrLdmrrkUHX2cQLABu+mH2ir88Yq2tU1gA8c7
q2i/d6Cl1y3XtzVYgnFAOYrcWV37FZf4WACTiNAxxRBMfpmTdqel6qbu9AvQGT3//dXDg4Q+YTZF
kse/X33ELfibUUQ8p2hPRatdAd1j+7mIDw3wcofPZMxBs1AKS1TUkgia7mVfYxFkm3bHN+6WbuLN
Wmfz0nGeC5vFWoZTtWbhugSPQ089NI5f0Mh+WlmRHLH6eJoOJgUR/+MwZ7tGx6QRbosVCc3yGxej
A4ntEZDDDeh3yKqAGs6m1bYF+f654OXF/Sn3DQvnLLXoxsU4dirkajr54g7udWmVfys59vt1QIfn
v5f2NiN5JgK9B0RFUAiK5pz7AIcLc17uamGvpPo+dF/9rhQ/5cySCo3WoZmNQk7+MIZVwJmX5mFV
hwi9+jdi72arZuCrvYrWmIY/tOC8iZYJGguGzwYay3udzx3WZazAuys2VgOMSPTVogLnqbsoUC/B
0d6WXr4HBbHfY+Qz87o1oJbltZ99AXnM53s8NDRXEnyB4aY6oep9qq8ijFA4V8r1sEEF3E+vVud6
pBn7oLJnMmVS9Exm2zctoZV0NtDrNl5Gh8Tn2+SuupJQuwLAvl5zm4RAVOFAclnLIC3q7ZnwWb4a
bNF1noASwlO2bdA9GL71ivR+tiG+uuV7hOr5ZpWVZU3mLMtbVEi2oLSFTcYkenwsQ4bZ4XTbgKqM
beptfLW2yg/jw3O9mr0kbMpKnqdYZbIvHwrUjesrLcxvSt8GAlWOTu7UxxA885UWlSdffxuWWe0w
XDRNSEFqGFXDZZ3TjbREGyMnRTVZjOqjqhIUVEFkZoDslerTxm5s6peG+ygcNxCmtVIvWNxzwNeg
bgAAW0AAvFeyvMIh5zX43ZO43FUx822xNpazJmJuNwBEwbIEIhBhbDQVjF7q7nMjOy96yGOUsOno
50KNSLFmN0VvM1EW/US8KXq2W+B3tCfLuXG6HfIVKwlI+afml1KS3bzN/UhP7P1+9arW9l0FUaYj
gqy9a3tgNIuVbvdZAeJ3k34mZU5JUJIptt0CUoxtEXlyAs31ix+SsCQ5lH8BXnuWxf0ocKYGrtug
UziHQDm3bz1I8vH4ZG8BnfRt1a69z+F+lDXTh7HiPScpZNUdqNZCHtqe8sB+08Js4wTDpkNIlvrV
AwV3LMZD19FuVo5wPqcDOy5Gt4F8VX+davSwVHcd/MjPVXJJiKTaBZGObWug7nqvJzV11ERxWhhv
cp3GP1h7aOM1XVy6WOcyZtbLSasJY3ByDqjOg8j6YqJo//kqli7WuYSZttttNLU2Gie8pol9Mz9G
6rYvWWDb7l4xt5/LWlwNhjuAFokpWqA6vN8xq7abJGs5dL68HKwv/b9jy3cls/PawVKEggjpTwGz
7UoyHRnuAkdCauULdVrAWrc1EJaBWjqsMsLLPza3E+fCZjvXa06UxzWEIed8QvNzV3gx95RQPirx
FoRHyUNp7+je2VQX+nX8+F/t5Xxodoq7BEDB2Mua3VRqDpq//1LAzF5YU6qZrRSQqdzT/j9n37Uk
qa52+UREgPC32PSZ5c0NUa4FAkk4IeDpZ+WZiX+6a/fsijNXHdFd1coE6dNnlgkfvOonSuAP28H5
FiWKpbOCRWGFmvBrQKf0v5acuF4bv70j51tWKTGv6GcXSzTQ20dC+Vqei4P/Kg9XYpbtxtbLv7+V
H/aEc/3KvyV0nV9KzkOsF5ZBFPAln0JIr86YzwMPUBgjnB/JDwf4r4krYE8EuqgETLXvwloWZgPw
Y8WaUxZAL7e9W99b2LDeAyuY8gQK1U1sHH5ycPoHg+k/T/a3Vb9lj7U1Cm/psCrbLinS1hh9tzCz
93SOZJuhFYX+ucrmtMvIHgy1OjGDG3ptOKd8/OEJ/DXH+/0JfIsrrjcoFV430n/URh/VVymiYIfk
ssPzhmJfvb0Sk69uOJQepqNXXV0kfkqn/3bnXa8C9Efgl/cP8THhUNKHa49wAJ3ijcqLJOxji0fe
vb1GJh4GhcSDBVZ0uPVqgCIjKTaj/uFT/PVO+u1DfNt/teP2cDrCh2AGOpzzp7Y9WB3/H2jC/zPM
/rTK9d9/2+XoWpQBLOqwCszVjKJNJgykCu+Hs/TX8EACsMZAcfynhFpdmYOzYB4KphHKMO/dHH6I
cH//Gv93ge/xx6CUmRa2jaUwBzKzFfXm6vzAU73uvX/cEr99i28RyFD2KjEEQC+n/2CYZs5nZCIH
thw7Ef6w1E8P7NvLd010Ovh1KSXn7QwcsK9+SvR/emTf3rzhYHahXbwTrR+YfFb+A21+opz+tS0H
+MT/vPhvoUVbrTZnhu9hiIjD6EbWUV2n0+Z/+/mVqX7qYG11tbb+6RD/9AS/BRKgjTEmvW45f7Ti
Clhj+d/SOa5h8+oti1YuNEWBefrz6DSu1XiYIOHalm7UAZ3tBEskB/HDVvgHp+37Ot8yoW6aq4Ve
L6Kr4yqJEQXeCxgQe1F97wFOAd/4/5Kn8n3Bb9kQVQoTd0CZI68H5JvbWWA3UWmMPwS4v952vz3A
7922qbEMc6TIuuibgtm5+eg2GUkr5FxTvHTH7p7G9Y+Nmr8d4t8X/ZYLKcsYB3gUItUn8hT4MvW9
Jse4OC3LLmnGIf33LOJv2/D35b4FJtZWfaEJlqtquGkspzH80c7gbx2JEISs/7QE4O367SAHsBPQ
gbiG8G2RC8iZWTmU9fOf5U7/+l1+W+jbYW5kKRvZYyHgcTPHIZG0f7qO/vJ24PECbge6h4BzfS/E
mrKsCneRRSTpMwzQwPq668cm6iBnUY2//v3V/CUA/rHWt3PlesoRRFzX4k9EvAES4xc/vpzrM/l2
Z/yxyLezdCWxzEaHRaCwncn0qiU4xM15huwmECwEIjVXgf3/j9j+26pwP/gzNHkN1dNUYlUQZKIx
wCQX1yIsIn7I1v6yIf5Y5ttZstZude0Wy8zk4tfPLfq5//6K/v3pQVf4z+9BCS247WOBaoZ4WNOk
vuGmXtDHNSX5vy/177vBNr9d7sEyr2MFoBaK5xuzglJoAJutn9Lbv7XGQ7grXHVt0Y6CRMKfXwhz
C9618LeNgqNO1yTMIGwLDNOU0dza9W8AP8TajDAZWDbNq/ED+/YvFc0fi19f52+5nkUN1+pDLD7b
j5zeAVQE1MK5sHMxHFWjf3h3f32gV/ivDZ7o1Zn5z9Um6rTgjnDw2gh8ukGgn8pnQ23//a39A0iP
uyqEhdD/rPJthwCCBxpTg1XEoYRZK6QILsgxiuTa6YddrAUptsd+1939XCX853r6x9GGXocPgRLo
XPynLfjb46RB4QCmzQpQFgDhSoq8S4H+aPujldTQFbfzyru10fzXNG3eZtRvP/saQWL++xmEYxqA
ssSHtj+E70Fe/fMxuxXs0SdfUxyPkoq3GSyMMKJ2F+i7Rg4FYqjtG2GYLkFn2W00lroUGetqWuTh
BJR43DclOh7tJFqgxAqYXKXE4XSNWF23TcytsRjyHprqVmwroIR3DUxD13vQPIpng8sBdfDSlvze
wOG5Aroqx0ylNWgoUHc+A9IntUpVeN2mxJi8AmosaKfeTibPZeQNg3Fl7Ux7HYHPXhe+Bkmnez41
kWu1i/wonJKA59kbQz54WuvUXqmoo75hRniZWwCT2iisyrbMptWzwV4ho++nPuzB8FZGgSIdudOy
MwoR2rmGDNXWsGwB8tk8A0hkPXcGupqhdM+WDa25xYKupCGa4ACAmwcb8fpzKr0xhVmQmclOLZkx
okWtVw9KqfP0PDawS6W98QQGVGKB+wy0CvmqgTFrV/HQWCRHgblFbnzpq+FcuuAnuUy/ApwPQpuX
18HyACTjflFlwiXLi8K/MY0wru1637rkILCRF+epDx+qiaH8tA68HmNqTIm/QHCjDt9UK0H2Ejmw
PhkoWdEASKJ7V7N3rzNuLDViGP5Y+k2yuFaivamL3GpKxDzNUYU3F4GZt+/JvWjJkXvjVldhpAae
VgpGQRBeEierQ5pUAtNXh5vFTmg7A1HiwL/orQhvuvA2gNg6wQM0Hq1ijvohs92TZWajsnAmthbZ
g/thd9GIM9ndGP6h0x/T2kSGTumwXf37cXyFu3MkZhBTE6c/Cp7P6r1qIAqt43r5NYKuV7SwGV8B
CG2SdSniZl3iZYIihlVvHXFs+oe+hjMqQpmu0Rcwe4BnHgsQKqn/UAPQRg4VmFiDc9DBm1Nd1mGM
V3cHVtG65gbbWv6haimmkH3kWfvQ2biriBY+bFa9RkVx27E1WumL6RaRhgVD0e8Wf1OrMmPBvgiP
rQe2m3UeVZsZQPcxF0JVS2yW+3DOXbQGmrCI7DExzLPU5bYeXqbilpltPAOd2BdqPxeHoFe52Y2x
Nz0X8y+vRU0Zd5KBS78Zyw0PtnBEjwICefMpHoOD8t+5Ohp+EdvljECezdDHGmUK5Fa6zCevAHPI
86Ol2hOC1s0lMLrYlR9tucc4p7CO4En4w87ENASQxCanuGyaHZBMCAxZMWwNdh5A2CJ7ofAv5NLz
gyxuQYPm7LJMrxP/BfzbQLKVWQkpPzW0s9Znb7qbl0+rj4GjjHTxGEAcIGgXbKY312kw5kFbcIXx
1HAPqCcO79G3YfzkPVhyK6ftgEO0AFlKiwlPHNgt0FUnYDM43bC+TybE1C5AfwWuQKYft8aNbdcJ
jjVkB9Aam2Bf4kPBEbDjw1LllYjD9oFUgCc08SDe5yL1WGLP6Ca5PhSe7uj4ou1EIxC5ZUYJws3J
H15F/2W6O74EMbjRnEHcr76Y5OSQvQWzSzz5osLdAmdYSECRhzmssDt3Y7cXyxRZhQWxDBkrsQsQ
Bt3LXBixV7dRP91qI0haz44He8Go/Y2IGzWdeuepGbNhGDKIXsER5dhBoLwock6SYoGwdLvR1Vk2
54Z8svU8Nqnjw82E4A3JmIwnw8hwYEhxv5q/ZnhXUvXuIx0f3vVwNMoHo78n84GzTJsb2z20JZAu
OQDuFjxR/G5DymNV5cYI7cJ7G0hKNGyABD1cE+xQs0jYr7PYezoOILw5ZD5Mp0U+Uixe3SM3kuzk
AYcJCLnt3ZSjfdtbTbyOOUfcVpuRnliLF2BVp8LMVOHYUTicNN1WzpPX3SKsNCsaTH3eje8z6aOC
g78lvlov9THYWYPTCERJ2IHXjVDC2zBu6atqh8Qo1h2dAQDhF4+yvMUYqgdF2ft0ZR3zlaQ+47nb
bqbQjCryagOha5sP9Yp3A2MC2DXHkMbIrOHo9yQK2KNZ3pTFnYZtSz34KbWOLQFytzgunpsLu0/s
Ao6gfYtPJMEt9pOFNckQImjWHCRMngrvoOdji5BX1ToRsokCJG1Dt10Cnjhwp1+akxGmDXLWpkTz
oQHb2vVO1Dyxgd/B2QU5uV1fRPFoUbY3aJBwPC9ds3T1SIxGVupYMi49oESbm96BCiRw1SXekM/8
PvZt91avjzYuSWdsMqaL0zyD3Mm7uJ6flbkAHzxEEyKaY2+D+alfEQ4ISMXGLZufRBhEflmlnn8i
xZtjN7BNIM8h/RyKLevGJ1/ugey9caEQ3JdHc4ECpHVRsLflHhoPzUsZmBEPbfUUsL7YILpAUnEO
wQsw9NxsBxcwwwgs6yUKCtt5tLWLqh7iOGDfEgjJOkt9q4w7zfmu6swbT/oRqNUfapyOkkCAfARL
wfXgEAK7z51Xd7tpte5qU5+CIjj3U/cALYssmLpNN9JXw6afY4g4NU8VT9auUXFjgDExWH4cGBqX
bNOe4Am3xy8aALj2b7Ze81LTs1eKHStML+kcRPpZ7tACmIgTBxr6jLa4cHm96ZaVgl2wIjTP7AAD
yahX4d4Jh0+taO4KxDdG0C6VaVf0byCRIDEQsTHbTytpd5bNDpOxA/U779YzsfY1Lx6sEc/FbzYF
vFEEPG8hSEk/a9PeM69F8rDSXT9AIPk0dleTlJNpglDSgcEPxkb1IsjD2Ka1kTUdT4iKVLABvCcm
0076Y2T2Q9z7qQDQQ321QN22/B1RL3Qvq/0kvoxyGzhwmxZfxDoU3iMwrH71Hvr42o+zciOni0cv
HWRsird1ykIFUTjUQCqAlHhiuDfOsz9AB6HR8eLeGsEdLrx2Qqayk/phuDHAjmjvrOoM0gj5EK8a
1BojqyT0kN0HXCwrz0NvX/pZuOScZ83jwpMAcQetzSoh/qVZM4VX3+MRunEhbi33UjpJfRegFV2/
Cn/vgN8MINi8b4MzUzuYf9QbJzf81HFhvZJg+00qg/cMWnFX5Tyczajsd15q13kt4uWZiAhaIUMQ
eWPsBne0O8LCwHiswL0w0xUxdIlGVMgV23C58710tSHYKeHKBQx13UOpqE2RVcNOUZBbt3lYPZRs
oAt1EUdXrLRuCuezVJFnp02C80dMfNQ7Yu2WOZ16HjM3QV0RO+AbeF+GE+kh7qyXsr0R/pvs9x2F
eIN+aQFWnjnklt9b7PPi1uFbNqTMCNJJI2LjjlsharsWAJgjJhI9vgydmxnVJsCsrYUXlcAnxd+O
eJIWeWBgtjNgRFokLal5vDIzrlDsL6redBGr5VB36FZitLq8MVgRWwoI/jsyZqBjz9yKAEirljuy
voZqo419Mzx3oxkL/0uW8Pr1RKwwQ/T4gpgE72kAtzuGsxwilaJl6gGIDdpR4ltIpqb94MeuuiHO
TguaGBOawapKkAwj9RtYPkNACFYWTRTuCzfTR+91GtpIGXknM1Unrkz1oyfTYk0Cm6Mu8CD7AX1h
qGXg9EQywLWGcn1UbuKHPDICEhHuQ0JxjRznPoAvDA0g6szQbSlVKt3bgJuI7g4CKnIzlQn1biJT
xpVacpiaIrvp1xS60VvTz6lxLLW16c4UJP8+d6yUhft5zeenpY6s8tSiU7keaicZoDI4sADd35RC
8HWaE7wEJ8jJZMdlcBmNz4AB/Q87wLhYojL39k6/8fqE6YSjJptRFSWwjnSA2bq1X8s7p7mMa+Kb
MWjxYfsY+Jvu01w/pia2oAlgx6g4Ifbk6Kx5QMopcM7RHYbGGYQt/bRDq8SM1Iyodlk5cqojMHc+
BeUIykY3Pv/VirQtb3R75uGmPuN9FDgNMMYUxmODNhEQZFNWAuKPARvYgYiERVIoPNm4nACJj8z1
RHHmYwc0OYJ4+WgaJ64xFIxBtRpxVbTkatLTytx6tWCQYUf1nfxVlJjZKZk560m9lNDU67DsZlmz
ydt7h8m9xaYORWSKDahd5BeFockUkXUbPutT/VBYX+EaeX4a1KkTJFZ7HocjtbZAL7sHYaVgV7nk
vhlwaUXlU4VCC1Uox92WGcPOrnLYjGqgDr3nkr+5SOS94gQRh0DBjipxEn6DfVi1h17nXbOhkPj0
j44FCsl2Cg96OTQiaUTKzLgCy0lHzLzgoOjudoZiCaSOoE/yqxyfAwQsWGL7OR477hvAZY5eCeJM
Upj3kj2Bx6X5SdBLVcX6VmgUW6fihYyvAiHnFYz88q4ZTkW1Z+2ul7hKoyV8cZxckbPT7NYmtVHl
XQVrm/Vk7v0DZu4oo8BvWkH8KOFk2dxbRlLN8aIj/GTX3ndjPpgqcdcjomP/aeu9vPXBApNZ9cS8
mModo/EqL9NNyyJH7GH8DJMDs48blYTLrttz9kRws93rGbs9B1exN7OBbnuxUfj14/C1/FJyaxnb
CXG9T5fhvoZiDT+WcBWCzex8cOq7ktzZFOoQsKz+wn9Odp2DkB2XdsLyEKOFhUU48ehUOuDgwddu
g4sWQ2Z3PTvFxjQv1qmQB3M71dtAPPteNvE0ICd/hqDf9VKjSzzU92xyIgkLmrF987q8wT2IftPq
4YCbUDn/xVuFQ3Zew3PjH4ZfV6APB1MRfD8YvhkpASC2xYQ5HRYjZta+77ceGhVowulNjT0G6gZo
NirryngymrQTG8tJFmjBrD40fGTUcx4BspyD+RbxN+jm2CqnOpHlsfRwGpjC5bVd5SuZd52Gt17s
yFigTEZx88naLbQt+nFPnKR4NKwEVLPmMpmH0XkY0TVGtkYSC2xg454gK28So34IjC9Vblf9S44P
Sn046ow4a70OZAb36Az6jMBBCsbY9G8rEErbSzPngftqmMkwvU3mqXG+nD7rKfZmvD5QRFNZJaOL
OcwYd+9izEeOCJOBXkbNzw7/FxjzNbxuoLpzO3w17DCsybDTj62IwJyS8TiebTBfmp2hzja3c7ni
Ih6gH9Jt/AIaKQxC4k9qyJbuduyPJeLBcm/RLhNgILYPrv6qhodavUzlvaHXWLJ9w4+28dJ5CRvu
K/rEjDxsXlmwIXLBBBkKImnd3fmIoBJKgsHncGz152zsJb91IM5LIXGFs4YcQIVQ6MEVAicfdFCM
YY6gaBOalxAHYwBd8CvUN0Nx6gQym41z58Ovzc0NmTrYwFCtcmELXn9ASyj2uiex9BHZ9AgxKvjw
7MdVQ4Bp3Rt1soRZ5ebKS7CFrfC99Tdeee7Ng0xNFwV1OkNSRj6aK2SbToQ/2LiMrTswk73+xUMV
tMhNPexNAJz4mhg+0EZ7b03G5Tz5mT1v6XLDpkcI40UOmhsLOQz6ToQqAQGqm0CJY8myDJA22rl0
jJAC4212dMvkhunINr5czCS9fl+3+3BNizByvIPbPk4nFqCGOnPvGlRvApSpC7oGVbvt+3gUQD/V
Gu7Y4XPnY0fz+lTk6HSM8pYjvONBcJp5tw6UkfVmUjcrClwIODlZ6DvAjuQUVGrctRXUZ6pEoeRI
UXSD2mV9ojhQVcrF1uqT9Y7hOnkfkWYdClhcIq46iehiL9igYrbZxoWK/5r0ISI/7jgzISJd9b6l
H93QRK25Z+P1BnBbhL9hC8Kh/dnjP+xixs+YL6V8jQXdWNMZIJWS5vV0gFYOhWBRF/UsmcwYhah7
cpqDUjkrsYlhF3Z/zbj5q/K+YFegWDZ3J/Gmh50c7hukb3q+QG+rCpOqRrJ9Ctx07rMrJARtMriM
ERvduCmerFyOG1/h3EBY6q2j90Nz5PMF7Shpb8D1x88/L0GQl+QpXC6DqjIJgcOV1lHobWUPJ/oY
0Ga15o63N8bnsr51WXbtXFU1LrbQBqt06wKUFoj3Zr44uMGuDVPnk9EiBl8O9qcA58BXguQ4L0Rl
rPrUC/S0Tva4gYitYjjsuOg+xIRIlNQ8QWQXr/PjuqJfBqZsVrsZmlfOpnzqAFnHSkiRS2dnGE+N
Bu19gydnznmolkh0Y9bjicKCkHoJxCdXmpDwxmnPxgWJUA9oaJ3aKItgTSy2LdpFdxzyn8O06dDW
M7Y12QcTyM4xHqFv3ysIdb4uAdyMx6NCK9RuH6syh8CYCA8OmpWNtYdc13bqH4YdeKmx0W0hAAPC
C2S9CB7zK7XuAnuJenruCtyo6BANxhGKAMibT26HfqpKXbYx+tiGJnWYs+bigW1vMrxsFxgF3HB0
Vw931z7wFfgV9W7i9bks8hZCKYGK0YvDd5KASMkYCZFLMti90WQuN+2aVh+TciKkLwW5Geix8TJe
bG1srTliJGPrrnFvRH1B8wvgQuS8aNW5+6lJLZVyZztUCYwxFYdm11ay++nNuTioznk2VNFk5mu5
HZq9ROc1RrXvIZ2tNgtLpI+WZeTpKIQlEm4eiFCjdVrmCj39rj7By7Unp1U8owkaTp8rGMvdo3Zi
YiREJl51PZf4QlWXzt4JWm9LHxMeF9ajRlWFZt3CoS/1CZ0C0FUelyHX6573R4PY6boCiIs+m18E
0YpeKYJQv7y4aOKhO48w82ucXtm6KbuLQmGJY1f8AviwctPxyxUgMH4aSKidNBD5tbwtTxoJ332N
PK0YobeI5+Ckpc+SAvkWVLNNXKSK31togQVqj4LKAv+xAnmGbPQTts/cZqoTh8BFxfQ8yY2iqMwR
yVD2HSVHUynXr/0UrV0CxVTv1qrT9cwCaIbdV6aK0H2P6l+wh7c/wvaM2KTqvOkSBFQQk6d2b8Cz
oX7kcMSZ8slInTuHpTD+7ZsE0wHa30CTwddbbgJrEpc3QIKYTYzo1YXZIpOu3zrYg36qyXmBfhUS
NIq3AKW+owBuxP305tvF+qg7NJ1aHyWCmzBE37KErB68tVd0dFdbwPxaJAztzZadCar3AbUhpY+Q
W8L25VByKtHtssS9mqoN1BFdTGU4eg19thpjKhx2girOu9OPCVXzRePvAxMCpLBAeKPXkU8PJZ+N
M7i7sPbfMcPRsRrxbF2titytp4cqYH5KfNPLXAk9vcmtiJmYHodRdV2v1raCJFi+sJ7dQpkBVcFk
tmjlupCDoxETJj9Dn2LZiZHht0KMT4RCidIYjrnrQcY9ri6j5wE6QbAcqp1lxaevxLC1zWFCV4gV
OnNdVu8cLbeuOaFVT+/A8wtOdTNtCOWXcWynXFoe2TsmOvZQ+HMR0I17V3SJDKeYOdJIRm2mrlxS
s+my2lugVRaeenfx4esZPPg4L/5U7mZe3Rk+2TYcpmY2rgOodEFOEPuyr82jYQiA/dCaH6i3aeqJ
ZLxm99yqxwNfvTPImy/Kdh7YMOyEXWx7Gd6oFU3KekXey/S29IJ9Zfpfo33NJurezXg5i8TyAb4b
beND0elXZXQIV7RCiz40d+Fi4t+LkW+gG/ihwr7JeKgxpA7pGR4jw5Mfds2z03niYJWoKPUkggyU
MnY7cFxEPStQdenF2zD84AP0LoBirLQ+22NrlEmrOnUfVI51vScwPkz4YkL1IRhkwz4khNboQdNV
+ztuQyXvEWwKOd3Os4X3ZKFvj8BECnzapdHEuhO1mot8Dhuq9tIwW+sBELNGQVnQ6Xp5qfsF9Umh
64WCthJM7xgRKFz6hkWxYjnXu94HiT1umrqHxmBv8BBC1LXzDi9EgjrFGnBZhYblvkvfNtSemrKq
Mj6U6KxOvttiSLJWw2Gspua54iqcN+vVLms7wRumiWxXAD/pSLc2f8HhimGe0q8U9ZJZS70bPGKo
FI5Y+HtIzSt9hpvYILAZr3FUWBrNrsYC6xs3y6RajEIKHeRViOeEnAvCdLgVZtvdXcmpzV7DXNDh
qVr6Ho1JJUfqzfFqm/JaqxetJhcIcQn9WArBUW354czDc9/MU7GFmuRKNrW/FLdBV5LqHWQ6WBaI
WfteNGJcCyPMEONMAJJn5bQAx0MmwIrBd4c2ZBPa8pqGFBDfmnFJtTWaLGVrAoWHnuxs8w7NjWbl
1tYvQohEpnDhrlFPQYzALV+sthLzra5I0T9R3ymaHrVROwxBKoqh/5R9bRV5WUk0VkUFjZgNZ9Pw
sU7NMOe9cKqvyWLTr2GCqgFgBdYicMhmU6DUgqgD29qhYTBYbRtBCJHo0R6v8idraU/bYrQK+9Mn
tWsk4dwaXtaaZctyqkIjG2fbr2JjqhxIXhBHBzG0KyCfUbm9X2XObLB2b0sXijHNZEh323tWu7H6
hp4nKCmEmR+MQDV6GlmYqQGvzoJh9EoekSpEQ2HBjhaZBRbjGi+ynYq4o3hA6FMv5ZI0DnZCKvgE
qReo4ixiH44rYffuDPXArOeM4FobGKkyr2LFK6/gNZZ0i1u8BqayPjvt4ubnlSBz1vABM/jWCuwg
n8uCtRsbFm7kLMQQ7OwR9/e8SBJLCOTsFK9CBiWL+ipq2jUaowA+jlW8GpOPPK+oiEpbDx4BGdUa
CTybnaVNoSBRJGimV8+dsOl7ay/NHIVmUcl4oo1HPrUIxu6tbQkGBYHpSaix0REwWXPCn2k4raK5
CRWUZz9Ce0V6vToMMb30LeNNCoRqNBgM8xYiMBXstXuo0m541UAbk3caHuOKXoWtLd51T8Oimmkv
vBkdVW8e5iWX+EJDKrEB5UXZYmV4tKqmiVgVB2KhAZ+ns0a0byk+BujhjYUSBNI2zQjx6nYModHW
oNHSs6uaZNlV3keh7MGJ+KBda6Mh+F6iwyoRF+3Rn57NEppDSduwYgfpcBv1JuT8MOssXY4vBB3R
KcXgbtzCJL0/zuVinTDh0k7SS8gIQaVnRWPX5R32tWRAHeQDX5Y+4b21tjHkaBY77yGHgQsEAcS+
NM7A6MYnwww1z8Wp7l2De8i8ugldZUP1osOtA+3VqBpMl8WFyfursGnZLgkZ+HXkDeG/5wZqFQrN
dUDP72EK2ap8tOodkeW0tVWrYGo2A4nx2K8dQUtoWBpM9P1xuReTlXh1bdyErFheKURWToBRjcVX
MIRgufPZtq3cp3Vpxu7sOtCZdSZrzEKBq33jCEeRG2+YIYbnQn+i6xJov64d3znr4hovtF/M+ddA
cRucx9ou2j7CcA3nqeaeqzFbDL332Q7kfADTr7sW43QdLUj7KKSx0umDDlg3x59Rirr4Ke8S8rLj
V23XSr264Ou7t15nV2bicjM00gpnZ3r2qRqq/UQhK5oNoV1I7NxVWyn8Iy2ZNB5j92SqfbRL8Dg9
+OWMyBHWNuS4rJtCoqKGJhGdIVETzkBEQo7yiiaVxdc4LqHcCM9crHiq5STjXsxoU6jCbMKYsBnD
CGW2GjDQqWr8qLPdcImaceRzalikWVIm6hD9Jrvw7Y0daDRdLQOaTGi/hba1kV5nzhs6FnaAbjjX
NzV1hnq32BWFzIv0V5kB/mG1QCNzhMXFDivAGiDbjDJKacjE7IOghuYc2upXnMZCAZD8HGnAR0hQ
Lfg5tCyU7eMKoNAiMg5gq183MYjW1SceKx3fAo/R6bP3kUduBAsJxJ64EsXypQuMtaBkt/jQAZZu
MZtrxo0qcLayW3E/HYi9VO5Hrxu0owUnnU8Tt4a4dYchTRkML8LtrkalFhBA+rU0WvlJa89cb9g6
Tpj81HAWSuk49n4y22Ic41DLynx0mM3mG1pUaHvVXWCzTIoeo/DOJwpSKqtvYWNQAJhYJKXB0Yxv
IH0d8b7wlmSgg4KSlOL2ko0QmmfAPkyDfvYqET6ZakaLLjTr0E0HbDMT88emFXc6CFtMjswaiCaY
oe2lgDNO7PlDSzMB9jBoI/gEZeL5UEiLoaWNwZcFaaYinrvAE/+LtPPadRxZtu0PHQL05lWk7PKu
3AtRbtEb0ZNffwbX3jglUYR4qy7Q3S/VqFAmIyMjI2bMua41I/+RD0jfrCCAGmI6ELGrOaLUN70t
qBqarH1VWNG+9dum3KruQDUaEqQwdNJUKasbRTb79Lk6KpG1j5XMM1dhyLm/Tc2wr9au38mDrdd8
HMh5osZ0Bj0O4zXeSLMO0JbgrwEVmcPBL8XWWsMxXQMZtQaaLo2fdDAXa32qbZEANZI14P0ORq6q
6gpKakfKPkMAiuvhKGThcdea2VF4yYdINW0zhUAYYIPk+7TvYaGreajrxUF2WzwfkKVh92bj05QK
U+GtNv2GNYiNVf9ISyHzNnBua4fc8wu67uJQOh6EVT0vtXBMAIh5D0FRKN57KdVuSy5kAAx23ChK
240g1UK6liPfyJzB1KBLKqwMdvBbQ2khVKPeH4leuy4D+KDQ1/HCsv1liIOglU9WD/svUoRy1VF4
HfI2cAT4ILyHQPZaeiBNYbZPepiL7ltWdaZJY7jVJTzGE6uXuko75bmsAgNuZ7hAaMVFXshbztT1
PHk1dUVEDMQiyXyO1Lg1P8tDaTyFuSbcG4mrFuQMvRTeDX6Y5z9zC2FlGqvMVzpMS61ihRP8nJtw
MeurPieZ8jYeTGnGuq5yqKDrTlB4LEIx2TjhIKfq3uSAlQfPg1xijxv37k0vaCoCP75nBjFlhd6N
91LUd+Em4hIot0MeutJDjt6F8FAjYS/tc1UR8lXeSupz7pn5L1imwh5wgfoeyu3L0Iea7QcVqG+Z
qgeJ1yauNVHbMUslRXZ99DxjV4dZ/WrFWSuBfgmO1bsfkUtusr6p6YFH7lFf157v89D0O0H90hJh
oh0TwEN2x2vLKLZDLQbwKnoFbqMpflWtGQvwh31maoW+S3qJknCtB1XKK89QHntBSYsbMI30fbsh
J10S+MzqTWDGunEL0zoc/kVrqBB6eA0PbotcV9nXYkQnFebQrl8zKldQwJL4tSucW0W4JSSdpgyn
Fj9bIw9pN5chMLSg1ORiL8IixyOGA1o4UudHNR+91L6WzVGVt3IraOY3OYlzKJWGPkopC1dlXG0B
SouWU5jQsJMOwEh4IIWy4FBKQp3rLFXC6LjukyBCfyqKe+0H2T9LF7QarMzA8eNpHkVx2ncUYmNV
73c1TIcksG4lBNU21/raiu0IZn7K+wgiFT9zyPSSbx2om+K5hMm99tAEyYLqNdKlI+Vo3gi68KVu
hKp5UUyFv8aOilZo3lJLz6kqSoVSU+4U9VTfm74E2WCTuqZ1iKyI0nDeWJQWw9DKhodekMV6k8U1
ZB8ZvOjNc1/mYfaC4+XHrRwzWPsqQ7rlfe6BkMV3hYngF092jZpYq5slGBBZ7Hj+/E9ObuZGY2th
jOqwC3KfunuzP5q3hcj/ujUFtZef/oeL3i0KahHQwMVHi0Y8bP6gnJO4shvktCw7CHK9WQUEWMFZ
gAOP+OlTTK46EsrKqHcRZyVZm6JhYctCTSFmBLr5Ym4phZf2SKdKnVxeBa8yiszUSv7FJHxNBtxM
sgFf3TkAN+56pnfHUa0YuPFGR8lhK9juZrAhGnmibfH7byebPtb4x+CU7oeoynMlxyDAUi8y7GMj
LE3mTEdKPkxA3AzRLpoQ6pQ3QZKkEm5kTIQIFlZblZE+CtRpXPdkNoHwwuBTLVD/UqV7uUg9So2p
XHytoZofNgvbO8LEL77on58yJVeo46G0Wp+fIh6CXfZt1JrTttYB2oGt/nzd1hQfz6ohkEUNFHZh
HYaNyZcMMxHCNo7Ziv5QlucHpvvuLT/dCoKyb4/uQTaXaKum4y7/sUgA1EFvixeqj23ehQKZFXxD
ceVYQBl68W4AUKR80qEgvb66Dzz6ZCdZ3h9jk3kX4NOK2EkYo71w627lDpi6S/cb/lqQfTQ+Nktk
KZfY9HFD/1icbOiggumkrAHgI29u0wqoYPu381XoKIHNRkHHNMdPJo07fALCD8I+06wgBGFaGsZe
iaLkljhfLMzgTb/TaAW+F1OVRBWo+zSstJ2CFEhaQ+4xSN/c/nsgfvFlKHkBT0a0OK9/qOngxNTY
OBRzsiQ5k3izWhhr6VYHlDs9ymQtvcTrZqTpIZ/amWxdVZm81HvsNEjDlDKIYpH3favtU7AOlK9F
/Rmitq1ftUueuLTCqSfmmdQblJZX/ijBToXXDp2Rqgg8hvkioRNOD/EBdtTrC76Yc2fBMlzOBGoI
4nRjOijnpnlxrI9gDUaetNEq6IBhByTVL9aokjqM+Y/nwH1tbHEjO7q6H+FK+6VTMX6/03M4/RmT
76sYkR+KUevS+S2ZUk5N95doVOIWHRAIZlG92V5f98WcJQahxoNPdqQPNE1lMnQk8p7QhJh1l2vl
i+4z67MyNkduqXjFbF2prUN9w/0IIOO64empgZ8IehBZNUVZgdpkGk8pYAQF/wdgEDN56WL3VWyK
34Zvt1W6L5W368YuVvlhjVkcxA2YCKLQen5sEguQflGK6iq8Ndf6NmBun1HSX82h3/i7whZvlkeA
pvFtanL885OTKqhm63sBJhEOtQvqV3IuLVzFsyZQa9A0k+4B7MHnJnoIhrU4HBB2jkGaDLoKWi17
ub5103tvXAYcsBaEVmwSs1TnNlRtUCMhr9RVxREhR4utQysnm6ihD0x60Nlumz4nmrWwtOk5mJqd
7F4F5jWGBFtdDeCqBbf/eqx0yrC9qaxEGnkLp/9ijPrDnA5jl65q+KI1WWWfiyTzoznmL8YGA+xM
NtN324bmNAa3vUODfbM0iTn3/VTDMg2RnhM8VJPxrDZpoqbqMqzShG6lG1f/df3jza/rxMIknJQU
iLRWzNVVp62DJP8hiT7T9T7IbS80YL5PeDmF9ffC9e89ubwdSmWvCPuKiaE2WNjj2S968lMmztog
XKaY42KZrQYA+nisvloaI0rmwiCjMk0KP74lh5zwQs7NwTj32DIPXKuu+ZZe4rTr5F6mGHGX3Bgv
7pZpmkPxCjiJfqhDpXsv3FVHOy9XCcUn2//eO1SbXcnp1kyXO6m99MFHcYqz8M5v05n4lkSF06rr
07nHKOYRXAiQ7ybvyk/z0H/T340v5bpfy+v+t/9T2tF2W3fvwCLjZzDn+T21mDVYYdzPX7vrfiEI
T+9afo6BRqZKXNSYOJ1OVFdD3/lVA5g7LYsfrhk6dcsDMlHVBdKAi3RiamhyqWeuC19ChKHqyBB/
FB4yxXoIU+UF+bKbRLd2dH/BQB0tfWVK5pL1mXN2tsxJqumNvcSMaeRVfxhlf8stsCDvN2xvq5E5
BwiX5Riv10/edZPUC8+d0OWVRPsIk4X8GGifS2FYOE6X96dMQDYsGH8V6Gim93Yf6KorEFYgzKS8
CDyhYUTTB/UAiT7ZibJg7tJTZFhJuahVns8ahBbn6xk8XwpN5jJXnSfuvCjaaVW40iiQX9+2OTMc
DkNnFlmFXmfypZKi4MVIqxV4zdZIyo0r/xB937luZCYqjjUARUceyBBVZIjOF8Nl59eW3GiroWCu
CsjB11ovb460MIVkSG/USI4difknq5E/B61FyT/+OWTBI7Kf75nVfb/+cy4D4/mvkc9/TVWpUaSY
zFl0gCEjo1sB0djIDVMeTIBdN3UxEa3z6jhd+eSe6wJNLyjosb8A0LYgbe2RmFPZAdh2sn34XbER
nt2YC1/18jDIuk7nlRlk2YQQZfJVj5GQ1kctZ4VN5DFIUrwasrnENzCzjUBMyN4Rl0Jeypx8VKaS
ablCCw+HjHYjNwZTAkwAdP6D0C9x/cyZkk1LQqRIohg8zV2RaLGUQgN1makig4SdrWQ/q+ZWCh6v
f67LM06CrItIKqsqd9nFaahSFBw8TaUVnR+aipIVGlb0R2sw9QFPoCEBpnzd5AV95GiOsXGJmXW+
FtJLE2/U6LJ7jYJN9UsvfMrNT2EKykq47ZS1SSe9R3AjKrON0n69bvnSSRQeYOSZaPUovNgn3y/U
e2RKIlVdKS5dWebi0EHRhG5hffLMnn6kBWNJDprUqS+iioBco9WrK6dyQNzvYTxgDtfbaZsC3MvK
3Ctb7WB+oV9d32p2v1dvjo+Jk29dW3B+LdA9j35/+thjr+GSEPEWmIL4z+Q0FgihtIPMb+lyplqQ
mN7mNdhYGuqZ3fYgy9s63LXGkblPT/9bVr7RuCxZNLN09uFCiK30PMXPkV5E8silk/7drV6uf9AL
PosPC6ooQ/MsIpo4LYx0lZYnTMupI/IYtgDGsGXfBixsj+ygjIkdneOXY+GIGwW652X+g4/yznR7
iQf/Z388xicvsDZQ0kiOWKFS0wKz6Q+ke2Mz8p+n/iaKbfmntQVQvw4ca3/cLSx+xs8IRFDv8IFx
5qmfVVJP6PBjcg5ajMUq2MWOv6luzHbb3UR3DEk4ks1EwIsg7JhWum788hblbpMMFZdCowUtgfOF
0w5tkUDU5JXSQ73yYNRv5hLZ8GUIJOyB6eP1+UFYPgnpbVzmRgRAYJWqYHUtXFg/yGVxqNRw4bae
tQR9hTwy/yAIOQ1Idegjb4OlaECV1cr3YJGgzfiGrMcCgfJMXqCM2wbN6wfDkDju64nDyIabN4U3
sG8vot05ILpCx4c4mkEs6ANW8AY49d9/KviaZdiHJQoh1CjPTR45l13TcNGLHhOfCIkEVELipULB
zB6eWZHPrZgtabaeYwUUxVdD7DdHRpsaPXYs+mJ/7XtnpiYxDbaRLjE9TGm9xeBlsdLk77KQbK9b
uYycwNk4VaTRiE2b05czpCToB1uJzDjfoU8PvnjbRt1e63i9hQ9KftcXf7+Fo0VufLhUTI33zPkW
8kKWo2SIZe5iyKl1464wwq06PIOaWHD4C+4YnT4Dib0mWTwSEBifnK1UjuIQ0WAEk2z/NWZm4Iv7
Zj2gkmdntlQ/mg4TnpteAMS8oo10X22XanOXV/HZDzAmj5c41fSxJQfMYVC2MQzxIvQl1z/gTJ5x
bmOyn3Jq9GI8LhIdLNC1m5EXm16RsaVTvV6kDrt8dxtjRYDHNyebMu9kSwtK94EuMdsXJe968Ujs
sKP0DSSoI4EMopO6tLzLEzd+QZMXvqmh8TJ9WaeCWJrAnQArQ2UCMm1XwgQhtiQ2wU0KsUcwJnX3
qOv9NrQnI2ZeuA5eDdgIGoCbtSUtnJeL/g4+RbimCQkhEOXCaeEBJFFTVgOAQHWrbKzINmFq2Vj2
WF7QwejDVrAoAjC3BQoiDxTWiW7GNHDjOw18cOOorZH9GCgeenXxa2jAJNKSX/CmyxuPrwpqwKDP
Q/L4kQqcRO7Waso+0gBtum/qAeoswaaEvZYfhDtz5X3tthRzkEdauuOXrE6qGkYqCDU0kHzkbefQ
ct1p8A3wluofte3YqVA/hwziLjaVLzfW5Cmu8j1Bzl3mVaUWt3npYVbd6gerQUwZbOgqf2h2xbpb
g4itoKf2V+Lt8je9jLvnpsefdrLPcWqaqdfCGTfKkUo7fT/Wz/NF1c4ZdzVF+GDpMOsoEV3QFsKK
KAWSNPrO1tuRmSPQaOsPmLLt9G4p3M0t6tTYZFHwXKgpVbL/Luom2FZrfSPulszM5MPjonBTi9of
JM6TkIfuiFf6DXZ6e9ikt/J7/jV78je6A225U21roD77ygbFAons+voBmV/iH9OTBKCkNZm0UGl9
7Gd0CLbtBsqcjbG/buby4jhf4eTyr3UYLlIVMya8PU12E5XF0klfMjH++YkH5kXUMmGAiWajbHy7
fyO/1/dckmvFNjfNXftDXkqnZy7k82VN8kJmHGKl7rF5XEub5hHR2qDfjwEG5L4tO/F9TA8peune
6FqWj8nLEgn37JoV2uUKpVpFn9b6urxNgnAY18z8RS89Rt379e92GchY4ImByabGRil10bjArhSe
ii7dFRWkMaD7r5uZSbDP7Uw2Uk8Vvw117ESfOodhw613GPlch7Gra6sIDZcLIXpp5yZHO4wKJgU/
FqaQwwNmYEByYU2XD73zNU3eJ8c0acsBMdyPoyXeBU9aAUcXYwqr/zhluBa+ukzKlnZrrCiaXjc/
e7BPvtzkCtIzD8yai/W6TxkT8G+T9JPMkyxjQFJSnpQKb/123eTMnpooqqu6PiKaLmFU4KcVye+G
lWXcBRB7yEzKXLcw445nFiZfLerQlACiyRBf5DVODFh/U4SqeZPKrb5QpBj/qvMaAa8HxD0IytQO
L0rBEnx6oiGUw8pTmQo0Azs53lWMFjTS0rU9t22nliYhOC6GNtTCioHg/FekvFjmQrFwpsd9vpRp
8G1JkUwfA4UjvKDg7SBNIO7DTWIfndZh5g3tVW+lL/j//AYSlvgmRKZpnUPrTRf+TTbQPf4CMQgP
C4BS5bcU5AtOMePpcHnSSaFThQjv9MkHjkFiLGhkWkIKM4iUt050nwwmTRmt1t7kuqF851eO3iav
171xVK2/9BHJMA2UF9Dqmz79RFetgbLnODxEggzZWIh/9G/NPt2PEjs0ErkJaK/eUSjYtI7yybyR
d8JWfUhv/E88MEZ9rWfDEW+WwulM5DENdKZklcI3p3ESTeMh6HUoxYdVG0YokKZm/pJAFoY+a5U+
+D44U3hZ0sG+vh1zHxzGVpGu06hfOa3TehTUgHX63BWWXj1ZknC8H8q2uctNkcnn1mRW97rBMYRN
jyi0z4rKWwovmyJzmsrKW0+EdDTQLCg1mH61YBMymK/QN0CO7xnO2Fy3OLexPNt4eos8XhDyOs8x
PF3sfE/Ep5OwB58++OjNdmJ1X6IO/e4rantbyPSL/8EoHSlWaFFfmF7yTaLQG9XrYSU1cFNBiVio
NzUUPyrjnxHlr+vWZqOFeWJuDFcneRRMY4LYZJgbieMHB3lx+UMkDRqIsRwbfovf/LulYDEX2E12
1lRGcnwQ5udGmVnUkGTmDOs8ImAyM1ZeWzdbtYEt4Pr6Zr30xNL45yfLqwZNbnMZSyMfVC5364Ge
Xh1/i9un64Y+svapeyLlClqT8GddMP0GgabldUx0MO+On4LdcR3dZwGNtXBjrcdegnCwqGkEtsJ8
1EedewlUMHexnP6AyZcsAM8H+hieQpjjPHMXtPrCZs5U0ilQnqxx8t1UpeX8JZgwXqDkUL5Ez7CU
2cIaOkbVgUV5XT3x4l0Xi5WoWTc9tTz5joiZ+e7H7laORLofb5ob+Wu1WsGTwxNNcJiNXEqp5pz0
1OQkofNRS86EnMXG8AoI0MlVWgrH+K/rfrO4sknmZuWKN8RHzLTIG8CZY0cHMCvCurHNlbsKd/kh
v1sEpM9doqMcAM09+gK02M+PRZQyAhWPayvk49eaqrZnlJ+ORvKT4byNC+lxbCZwly5Rtc+FcGts
uHPmFfqKk9TEqwGHt6OL5r6w9rK3JgiftPRTmMg3Hsj4YEn19gLNqVMUPjU4ORN5OgxJ3WOw2RxB
Efi2ftBN2/qpAW30naNTf3EfrPdKp4DafhGekl+0FxYRznMx6PRHTE6NEgx9FXX8CL/XdnrlO36/
h8LraCz0LWY/6snuTs5I44GoaMfFUkq9TTfJth51TBffUnOvNzaV8WxqqGDkpvWLZgiDMk4/7Eiw
ta2PAO4jm1mXLQLrby48efbfjjP85zv+MSmf+2tQF7nbC3BFWioUkP0ujOSFa3f+HJ6sauKbUpdU
plKyqvEiVPx18do8Kjf06lYxTMnQB0FFa0Pt6yyc/9EFL+6NE7sTF2XyFGbS8d4YZxfEzI5frGdv
y6zdJr8Pb/w1fGHHbMGoPO8qf/Zz4pJerQVFWGBU3fZQVFl2+ayuG8gFf2uQGNCWhagtW1X3kD6O
BZWxLRvb/Ta/02/kW+Hp+Np9g6Zh6RMsbcXEgeWydy0KxOOvOt6PDfAPH64+5ffKJ/gDEHpZwrfP
H80/+zCJ8fTiwi4y8Kta+Jwad7LR3EZ1sw6DYmHH5yqZZ4dmEubrnlHmdvRg904/RDfBwVrLe+VJ
/lKsKju+o5S64FdLn3gS4k29zZSY6S7kCt1vkC1vo92wB2cNz94aStZb5S67ld6FAzxQnmP9um59
1jjNWk1SqXRSuj0/rwA8oHJJMN40mb9JFU3eMXf46rXDc9AUP1qLSbCyfDj61UIMlMdjenGcxucB
uE9KE1Pciq90FB6BbxEEYaKw8wf/ASrIHeQJMBUlX/x70YkcwQE+DO3TDgDUg/YKc99SwWkG6cjN
c/I7Jt97QGNBlg1+h7qF/RM1Kxo9Gwghtv7CiuceKaeGJt8Z7ge5jkQMDX4LAY03PHc1mKBIQq5o
EIWdfFySCJkPlX/Wpk/6gmiT134y7nHzJfte/YodSCTsYq19kw7aIbyJNvGduITdHCP8le968RYz
5bQOZGwWvLVH/Xpvre/LjbCN1+1O2V933/nTerLCyX0zyJlskgKNHR2PWhBpbmare/hhW8ddaW/B
Yo4wbxGhkLHZC0LOmFw/+pC4bRBjEYorZ5w7OdrZXcL0xSjZm78t1Qxm+q5k8ry96GUzmXcxCdFE
SqAbeTww5yJt8kdlBwuY+DAc9A1lin4p+s1EdgvIM8GA+ppxMSvYhyXYP2hrOJWd4x6gdxgDkWB3
KCS2rwnkl4e/1h4nZ6BSLjKaCEIFwqhJDMprqYyqsV7QbKJnafWjQ1CuQxVyrdFbYZBl4faaeS6c
mZu4jMZkdJqk1EPypHiyvHZXu78HwVoK6zPn4MzMxE9U0MQ+4gM8aGtplbiQi+qogWR3nbkRxXu/
+2oYX2IEFSRMR9aS3uTMfTl2Hxh8J7RaF1U+1y9jxqbxGgk1kxStJe1Y2LoEZAXezIUzOLvScR6J
loQm0bI/v0PyLJKMdBSZkbcUd9bSzlgnt1AFk438vRjWh7P8MTaFOpRSyPVM8FxxVFw2jmpBWAK4
17Sv15c1exJODE28UpbbwADbTLguwzUCETBDLRy2WUc8sTDu60nJY2gKoy0jLEDTBAtIC8vzzeC9
/P8tY+KGraf2KWRN/aqFc1yXIAVfCMFz9RQGjcZLnLVc4hKtIM4UL2YZwbuMjoe3hhM3jm574VF/
13bJFiYAUifDiXnPwQDd26F8EDMExuNDvbu+2I+a2+TyOfstk8u871Rf08YtNYCCyU4OKa+jtk6z
ga3tYIAgDfMHVduMWtDjDxveMxRZ0LKym/fqk8cYO3oR0J3ex9/rhnQv2iyPlMx/9T/bNTktetN7
fTF+EP+IPApFppL+J/NMC6dy3n3/z4w6ufoh+IqQ+GMnjnD++9lvq/9+fa9nDRikjDTGqU185B4n
3uvLBrjkJBgge2E6KUiCz36XLSQTs1HsxMbknTES/YV5hI1eam8hHFtXUvLB51tBa3B9OUumJg8M
I4OHzCwxJWjJZ11nuDKJtp757hbtz+uWljZu4qNhfexjU8YSxHJ3WRDdV91SUjv+FRfH4GTfJj4G
UX2v10dMtLSFVbFcV5AHaVG5aaBSPMowtkkLJ2+u1gAi0pJhSeHiYa76PJiZsVFBHYZba0hHrDqw
Jomd3sgP+ko7QPT0ZDwuITHnstszkxPvAKzcqTzVevIGmfmWTbxhAH6lP8T3MjAX0VHe/PViFWDO
T07XOfGTtLKaQByNMkzwCSCcG+2ACtOzo2D8VCc2M7hMIDKWsYjVmCvqnq134jhNFdeF1YzrVdfF
Pt00u+AWgpv7UR0vv88/gYonYQrfisUZgzFYTP3pdNETf+IRFyRSjOUoSL4xKgcLdghvHO3XdVbG
kAAVv2Hz/iLodNWGf+hfjbhKXYPHTgWdNbnBlDKwICjEuFcWdk2bNxjQfBIehKXOwGyqfWppPLkn
Ic2Q4O0xA7jgNJR5/Dq9LQYg8N6tCKVvizI4LN+QoTfS4CSSsXSA5u6FU+OTAzQc0R1LTIy70UrU
Nur78Rk1rF36Wf4pe9v0u7SGaucfJn2A+p1s7uQM+UPa9tZ4bLtg5Cp+aiAHvh7u5h5MFhZg4rA0
S+M7nu+q2aHBEXiY0OX2m5BVG6VM9roIiX5Mu7VSHQhkDnlkbsMgeolD1ghblg1Fx98PULBWDbSh
xXzDGKfOf0hqFi08b1CoD572NQ2a/SCGb/+yWCYnqKiQdeOu5zY4J6JYqywW6uZ1d9vsR0g6718a
+sYnebcU6Odd9sTeJCbog1wy+4O9cF9/zzewaQPOGT7BgLxIADAzi/YBC7VUCFV4+E77uomi1PTT
sDW+Devn7Kl5iKBaAOjHa1v6JN3F3/K3pYA7G28Nxhj/a3TioJ3oDyAxMNpFGboMsXNMH1zvh9ku
QVLHnbqIcSeGJl8OGi03LDwSJrg4DzIoTTdonSE/hPJrIqe21i+wkEhjen/N4OTTWZFZMNqFQcFI
XwvYdHtI5i3pMCCmosXbAjotq/5+lHoImq2dVT4suOpcHgLK9/92dnIckkIMYnn8nN0DCfkaRPMT
wqKPZMV2uAvX6XYJFTd/Yf+xOGX/8cOKyaPww4HcLVonb97TSrCr1deU6Wlzk94tDtbMnw8TqlYm
RBjj1ibBJ1cFM4bOqf8Ae2WHsf8xNj7V3fJkyFwlkRFDFWtUU8cK0fnZNyDaaxDZhH15C8U813O5
Oe5HS9E/hdQTS6NrnVxUx0KyPFiU0B+7QyJB2dTb6A0pIdt48h6zx3/r6p4tbXIHC0eGDPvxy6nb
dq3a4ZexJoSsxiq/HzOtCDVc+XnBP2cP5MkiJ7dxa6qBGObYDPqVUa/yfb7x1uav6tAd3NvOhsJw
PRK79ARVfSmMz0adE9sTt5HESjsm46cUeQ3+8hnl3yo712m/+vf6F2jSebyuq/tos1jtGzfyIiic
GJ6EO5brVmWA4Wp8udopconM+3ZMNGl287v87G+v7/IY1a7Zm0S9vlIryx8XWgMNqI3PaQIvl5Gs
Ckg+k2YJ8TaegGvWJiEv9RUJ0BPWwn3ynKzd/c/aiZ/hB1oc01pynklwAy3ja3GKpbJ4VuMKwnQ0
o4zjOlT7bQtde+tG++s7OR/dTJBWUKyNMyST459KmRXGGgmciPiEukZV85YIt5YZV0HoA58JVton
6OS+tkt451nTUAow/Qswkom7yVeMoyFtoJxBKsNBRpRpI56ua24whhaPKoMzVOKqDNIEa3d9zXO7
rPLW4/XP9DTTXedxCHifhFYA7Ptmwb2JaIaSak5n+fcdqJMAYQ7dXZjAHQ/e1IMMKLsYwZUZ1plC
+0whiruw0civqjRFoyyhj74KoSh+M2vZMJ3r65u7ImHqgSuMWvjlDFniNZKVwzm7GmQBmQ3PvfEj
5GquG5lNkE0FajUqtYz9TEFWrlzGgR7w9cQD0qXobcB09AGy1t7rvft5uX87t4kguhj10VSF8cnJ
Z0MgozZyGZkA8+iu1YE0J0a/MVgidpkLopyE8SaENo58+Nw7Gr+UBbQ3Oe0Wuunqa2O+9lEJb/FC
JjW3HFCGCqNiEgi56QOjFGLV0y0obPMUgXTNTPZJnr8o/VJyf7keGjEik4S8Zpg6nXZ+gN/lMMJi
J3R11NTq/NVNveaxU1r1u5GlmwW3uAyWmIOHAciBCH5jitvsXZeJRRdlUjjQbXBqW+Xeehr5Hvz1
3/M9YApCONoFjN3BsHH+pSRPiSS4QDHli7s+VhA4FH5cX87lUbJkqpFgjk1Vxu8mN2qZaY3bDeju
+sWw9/vhUBXNQjSa+T6YwLFhC9V1UFPnq5AZuNCbBgYCV6bi7BnQVIsIAZU6XNfQU8f2369IHxvn
DFUDrpmGohD5jsRMEGoPjvXebPVHuDSrhdhweT1/DAEysq1ZrGp6hIooqdIa0h/4l36IzVMUI9qj
m47YvA3pP3ygcR4PZ9NlvGGyezX8tJZ+hMVEUd+t/v3YLTnZTImQxZxYmCR0uVz0UpJiYXw/pvAH
bAYEkol1JWR9Igpz1np5AG4mKz+3OnG8TJPqPB3ZWeh8PWXyLqnzm1GZKK7gEorcg5gCISpeEBu8
7h6Lyx3d9SRJj4ykcnkSoLjJ4JOpbFzmgLfRdszlUOhDtkn7DRPJYkXgMhqer3eSC8hKVZdK+N9d
7hkqkcEJ/ccs0CjlE+q5cBIvZ1yzrnrydcdc4WS5ad5ryK8gLpl5yW3TNGjnJihc9usMdQMl1xdY
w2aez6xzpPDUVYX52OnxKwTD9+CPQcvxAw8N66S5iiAHtgAa9OLiQN5M9ePcnny+Pn0YOuPo1R0s
i7Z6kEft0kE/FObm59gb96CcX/nZbW5AO7dUA/konp9nPee2J2ezjAIzsnRsQ4S9ac0blPgayuu/
ROTskKdaI8UyNrTGaVIr3nVAmxkFR5Oz5Oq1S9pMBjPaS79q3sFPvsDkPKuxWQqdwRcYHbxAvst8
LPS99DGPKa0H8zHQv/8/mB0Xe20zJgc6hdgcCm42Y6RhkxCUj+xgPc7Yd2sozw0gucuAt5m7+MzZ
Jmc5LfLcrUyWGu+DHUJk3hqwyf646X6n9lKcnLvGAF+MFUrJkBnFPne0UJUqWS4yPnYkB06EulS9
ssxS3lbHOr71GtSAFiLV6LqTHVUg1iIZlKBAuThKxwCmIilBRLXYjKR7KWVE/zOCDNtmu+zMcwcX
axxdng0K/0wDVCsPsKOhZxOa3u/GM5+CsLClVEG30US9F9HNJo9+eWTejizkmhMJ4muPTuD1Rc+E
SYYzNd5KzAhdghayDCIYrQsBRAnouOeFLzp5AukMSj7Vwv7OmWIACuiOCou5OEW6KbXWlwqKbczR
ZyaqKsmbLvlvAH6WCtwzIRjOlT+GJiG4JP01XRdDGuQuRunZpVnfNmjyllpry0a6kJzMPDutcciH
3Fvk38uEWGrasm88xtS+WdYK1cjiMboZduKj+0KDH7mV6BcvpoP6fP3TzQUehUxS+5ijgolpEg7z
uE7zLAxIVSiyCys4iqJHfzMWLsF8/e6Nw/LtNnMoFTBRsPOQ/6sXzJ/NEDEgJwvtqhGaBzmCcjsy
UQPX+re87NSFRHYmVx4XB4vrOCiGH55HgDQLhFHDjPw1FSFcRLwyLNvgH7yS9yaDSwDD5Yt8r1Ck
Y5FKqCxpqfaq1MlBaZRVmSyAHud8HxMjXaVuMvw2CWZpIJkxdBPtKq+Kldww0tMiCqvHT9ddYsHM
FBU00GOKg4LF1BEy9+KqEDv7iNj5dSvj+ZnGyZPFGOMtcZLidEEOJWqAla74EpWfhFK9t4IK6M6z
F3xuF8s6cz6nK8QnKg8G7jDZOwQcXS+rtXYl+PAMFsKqQ5WwibMtl8OCM8x5HE06hqF4zzAkODGl
JWWsFAVJo2uaUPSgoqhYzvXNm/tEJyamxX+0pPRWFzFhCWjRRnc8NlaQ9GyuW1lYyLQI1yJ/VhsV
yYFvghKX8m2tCUuJ/WU33FJOVzJepydu4PECjYuGlaDhtVXr5tsgpg8MGG7zUt+YEXFXr8qfRpvv
qzxbMD7nE6e2J6FvqPWitpAqgVjwEOHoglLYBSl9qjQLOzkb3S24yD7qmUxVTu7p4pgWxwoubCha
tNiWNqqd7KQbwW4pFP/Uf5avxwdvY73+y/f7Y3RyhemFlgphQqLldhZixTt4YhaC61wiTy0PJioG
RT/ur/PPV7dalxgINK7Ep8pRvsSPJYpdq8KHHHJl/opuuzUTujqCJ5K9SAUz455ntieuU0MjNHTp
aBtNm7T7nvVLwM+5z3ZmYuIhMiRbRZNhYkRjdg6SzqMwhGW7L927CdbtCVTmy9+PZ1hnRsd1nxwJ
qfYFSU/GnA55Il+lYVM+6yVSbeLC3T+7gQRDirLwiF2UkeTARR7QJMVBedBp9VvgrwtBfn4DT0yM
R/BkLYjVAlfQMFE5sL48Bjf+zxFZlO7aTe8kP6Xf7c2/PKXIRf8sa3LWIg0O7NKPKFJoX5DG+155
xe9OkO/6IbvpdXAo9H98tB2U8r7L0m2mv7Vygfy3sP7r48fvgL5H51l9WUILBaNI+oy1S9ZPi/w0
br5eNzBeJJMr9MzAxFGEasgbvR8NIIUFH/IqaoB6J8E+E0tHqZC8rd5NdQkqNuc1iHKNEFWoxC5Y
it2oiqOqRp+u9WEFRBLa/fshVJ40Bo07Bc7lsVw7uUFzv4zMJoeiOHNRnWjpHNBO834MWuovOOjF
YrBEtVvjuaYyD/4xMnbinzWqgHS2KtSm6wStRDlH8ds1X69/p8uyGfwJFDd5rUAcAIneJIwYFpVn
3cyAsfwve1+SHDeStXmVMu2hH3DMbX+WWWOKiZNIUaK0gVES5e4YHA64Y1z1NfoIve8b/Dfpk/QH
KbOSjGApKru3tUhZyqjgCzh8eP7eN5TOXeEaMWm/DyaRsQdH7Gm003Ee0avAJZ/ZyZnY6+9+MUkQ
Gx0XFHEhJmV6x9mIJX0B51KYlY9O5uydFG3fpJuT8WsQdZHY06z5+OuIJ4kdYGWArUGn2l7hi8cB
TQqHMFq0bsSKR+5+9o3Llj3N1F8tEqM2OJOsnqwBxAhciIEhJQYh6LhO7TgdBIKaEtJy8KPLOB0d
aI6pRHj5fU/9vRhgQjlzCWqQC4jwr5/UOg0Oo1w0L9BWgLrcSbNpWeDnV8s5gELweGPBs2taGHx1
+21d0b0xEDwuqIyen/ql3gho1ED3L7HzW+03G1/CgVx1CddDWtODlZ+b2icXWMBHQ8hErqSwVSz9
aNIZc+BSVU9B1DKb7U0pYdliwEK5dbo8CyY6bCzP78/seScpFYGpCVTo1p4BJDKOX35pFwt13BLV
Q918I2a+hzHdfqKwrp2qsI1/Pf4nWfAaDDdlL3BR/DjpVcnOlgO6JH7U9ZbIHGXmMAgt7W0NU9Qz
S/iVwVw1VjCWto1iwgkiN6hpCSUMWJ+2bGJ7NEnnlDtVxaJQDr2Oew/cKVBKneAcsogcr18Q5hw4
88A5gYB7fBx5KGDTLKGjCKXiYgnvw1KGzQ592/Y2hCwXhJNDY4GhQ10PEmaWNRBOaoK7TMw9o5Sx
u7gNpOphc2OeSWlfmfsQ4ENyiRMOyd9xo9Cp5tqAOi2UxglHcscqFKjneW+3uRMJY8gKZgL1MBmb
ZmzOZJ2noSFGik6o52KGYkM9ujqivacYmYAMsGp2PXoMPiVueyGImw1m8bFt2sPcdteAENz9er6d
ZrsokoCVAdkXOKHZJ0KavecSBoM/NxJtgYJw/9ny7Ft3nK6qvEuC3oy7Ijz0Cm0y/5sI1PsB3WHQ
IFpYgU43PVaF5Z+p3J+ut1UsFfobWAMoVx1DJOH5V5kBaLaQhfk8gJRiOxBApFWMVv6Zze7kpFzd
itYbDPhzoJger+xlQp1IjB3cP8uP0njg4uHXg3v6+1fBUBz3Ntiza9fxZaZo26wc7LwG5jy3LSyl
1u77nWUV/w9b1MtA64J7duQvgDzk1oz7CXJCloT9fNVP4z1p3CK1J/PMfni6RSEY3G3wkoDYxXt6
GWws52oQcOeMasutDovl5Tca8jAbXzjn6O2nlTy4O0IwHwcSGjkoxh6NYM+6cOYjxHKK3fjBAlkU
Wg/3efLVBZfSXSv558h/p5si3DBQXoYolbdqQx2dMJ07SHjMShIZnhO3WrLImVgToby2cwzQ9518
OidYQE7qBQSlX7gorFkUORXEBmh/9bes7WgIoeLsGMPWra33OZZlzCU3I9tV0C1BL7R1QCgAme4a
kKz9WIBcKpu9YGFitb63YaX/eeBGzCr64JdlQodlOrNLnS7Nl990zZOezTPthQV3F3xTRd4XlQOH
VBdVDXiqaY+f2YtfD4VbBnrbSLuO8QDwDobLS4FQlBhTOhXLxs1hVLJaVs9uewYhsn7vFwnljzcA
LWiUGmFWcpxx1V4t4IeKjEvy8MqVw40EGgJAfnnhCu+JwaSxVt05sNurTwhklAWhL9xXj6fawAMP
6GU8oT/LMXJ0mzqiSxiFCrRcyI61JeSo2W1ROql04OFc1SJ1kAoMQsSDiavQEHrXhqPP5Lqny9t3
ISiMvNrGzoU19/IdzzzvptWHG65BBVASppE1dS4zi+TqzKif3qQx7Kv3JoydgBJDheBlqKC36Qx/
ZjtKcO4hzN5Opm0JwQz6zWSpjs1IPp0VbX31+Z4FXV/Lsznc8hmTqELQ/LP1QPZ0u5Y/eGyGUXFl
xZCtNJKz1/fThOflgx6NqbtUDZ8IYurEj8wPqIHQtIS4nJOp1QfqXLzXZtZKL4D/GWRzTipzvjvB
9GOdWaYitw4VbdwK2N0H9WTHs/Tm7NfH3CnDc32Pz+IdbQvjTFuYcCCeStkNAOvTkjUyzqetzdMq
M1KoL6YFjaYmDcvEhUbPEltLKt6db8O8cmCsXwX0AyyoFRt1NKUsHlhSc7g0rKoRelUeWQUbgmh4
7G/am+qdcdbg8fSQfxnxaD55Q030WCGiKUHWxoHRdn89R3sZ4mj6VIWihq4RwjKy4AqN3p1EYSRd
paUA0nPnWH9f0jZj+7Nw49dn0p/DefRmOZF917WIvGpasXzT6XdrXB5be/u7bWfS3ut4jsT9uXP4
3KgeJRnEceeB5NiRnRqu6midoGCS/HravhYCeoBQ/zfXLOa4S5grORbGuhH0fGCRYFMZMcvs0l9H
OW1nY3E8D7N+jWf7TdWWpt2sixGo/3fwStt7ybQfEzP5VyxS1plwfJCtaoNIJ0GGA/LlZTCGQqta
Fgwb7UHXGl2YnV7KhUVufuEt7hn27Ws76fNgR09mtoPrlDOCNcNjOd+U/Gk1+vr18J1MQJTgUWFC
wWcVSj4pR/h95cJZFP3BEbfiK12U+dfcneydCwHsPV38PDgT8OShfgTEzunAxRQd3aMRpLhW2rNA
wMAftgFQ7oWqYvMvX/eOohwNncXqsFYSUZxNt1tRX/ZmlZQ5e9it3/bFfDiKc7Qd1qY78xYSniuk
jkc2+IJljDrqnmQ//RDPYVNO1tRRvKPNsHfGEp7aiGcF+mDAyLSlZyVITpK1NQbBjQKFgxXGefRM
yNnpMDDEoB/6tLlldWwlKyLa+ODKeP7WXJgJ2eax9a07mzy8OjlWyQwgIB1YIRztSujuzmEDQaYo
sI3lnoesPlCnl0Vsy4qy+NdT/9Wx9C2wEZGMrS5oL9cy7fN5mLmDqS94BD9dBnjeryOcMoYxlPDl
gy4HLtpQTD6a7B5kBkQB0yqcWVExRO3jAk+S4VB9cUTmwZsZ8PKDLAEGtD/lj7+O/drCRnETbEtA
DFDxOLrZCVFOo+mhRjz3DuE7V3c0NgK/U1lZozoaQW6UN399RHHVR2HcAaIHLkdHr6/Poc1TEqzp
0eloQtzK2YSw5dr9+slemSQobiH9AFZ2zeuPnkyZwlhKDrkOUxp7wJRuPb7sllDc/zrMK9PDQZlq
VTGG9uMJmnlZCDcmDis34DQeh7G+BozpnDj/K0sNMbBrAwcClMHxfIcHB95fg9uJUJ7sY2oVdWSP
A1QsJSCXHBrlgDd0QTNcW0ICM/vrJ3xtIHH9X4V/8N+JRg34OXwyaDVGTQuGxaK792rRcH51y+Jc
Jei0DAYjGdx4Vh1k3MVP3Dc5rRgFRnsALxc07iVx0pVc3X3EsQapmvA75CST/Go6V25/5RHBfrDQ
RAF8+7SHPoSQYOwgHBjxoUnNtk0n343t4RwU/SQtwNMRUA+BfkcycpLqNMKabdIiTGCBJAvVH2Z8
KYgNq2CeLOdMDl8dy+fRjg43VCsGFCYQbci6CxKX2/5dvbe2Rto/WHBXsC7Fu/r696PuP75O/40+
NTc/DzX19//E3782cu44Zfror3+/5F+7RjXf9X+uH/vHP3v5ob9fyydxp7unJ335KI//5YsP4vf/
Hj951I8v/pIKzfX8rn/q5tsn1Vf6RxB80/Vf/qs//NvTj9/yfpZPv7352vRCr7+N8ka8+f1Hu2+/
vbEc7J3/8fz3//7Dq8can7t4Uo1mzcknnh6V/u0NCd/CTXxt0EGr1QINgbz52/j04yf+W+S+YL0S
/ARVFhtRRNNp9tsbgwRvMSVR5IM6O3Yy08TGoJr+x89s862H1hC6f/C782G9Hrz547u9eEt/vrW/
ib6+abjQ6rc3IKEdpSioeaP0tXYs0dtBhneUMrRL3gIV7ucRIdK/J3URBDHLwyDrg7xLl5rDvpsZ
Um3J1E2bOhT957yT8x6jqA9MNODrF00TdLFqPXcXOsJ4F2gurovcbg+0BFNa2oTHApqUHrJ8q743
+mbZiZktPJ5EiBoP52sS0bT5wyQCKDiohXIL1g4h3aDDQz4OTtiqqJSd3phFN9HIECxf4s6f2MFo
aiuV3VDtms6DtawMi7G+qPH/34gkczKhkvTd0iGIqAUlm15AcjUStfLjwdAqjMUiWQZypR9GDE6v
Q7RYxMk8ZbVbpZvmy4Te9DsDbZkbY6r7KvMBj921xmLuPG3YD6OnayPKTWc6hE3v7+xKdFdGCPtv
r+hgBzdzK/E8NNWjgFtOF0HiXWetYdIDhLqLDwihk7KU4wUXzDkIDk92pdshUaDWHkZnBEeR9sZd
oUzYausi2LmygDyM4FWXdEGLo4HawWxFjlTdIZwa707XOduHpeE8lFM5XDhLKZJmabsrCn5WLJdG
RYGTex+qfNS7sbaLXesWTcJG0qbdaMlkgo5JQua824fWqN5V/jLcBUHR3BOY++4hoJCnhj89BhZt
No0ali9OaZa3rZ37m0bYxQXtSnZZ5YGisFfpmw+GgOxI2AXOUw0IYkLYwFNJguKLDjjfcasXiW2O
/r2Fe/zV1PEiLXra7s2QsTrThKtHexqNL7RaWjNqSOGno+uMmZ6K/mD6XXfhj9W4cYVVbkrkW4em
nsCNJ930cXFrvbE6BvU2a5qDLZ2L8YB49ZOwffqtL5SRltKtEm6UCqSd0r80hJ/HedBBX8TVZdrR
mmS6FeFd66kyGWzcsxxN+31l5famITnbgGIWwGatp843MN3KS2D16Iaa/EuohMuimosuDkelIs/Q
433BfZWJKmT3tTMYH1vSeBeuqY1kaVX7yWwN+nF0QjeFhO5IkmmczLuaD8UXuzLqHYDn7bZbpuqh
gxDNgy8GlQZoGA4QQaHj+wHUrphg/l8X5jDGPnNhC563TsYcLCdgENgN+Jh+ElaunS4gaGzaxoSC
J5P9R9xqZMoMT6bC4ZCLIk24s6263TsDpK+scYRKBqfzl3Je1K4panO3+HaZgAvdxJ1t1w90qMOL
godWRjruXgRNQzIBMOMhh8RxhEZ191j6Q5mRCugj3J71ZWNV9p7meRN75jzFoCMuGcr0c1YWos+I
uSyP9TIY78Q0TamqqbtdVN9ns2/CXh7X3gT4+z7VE+cXFEz0qO8qdkFrVUaWMNnWn/PifRg29Y0/
aSP2+6KKbav0oYfbhpdVV/nXprZDFQ3eVGZyCoPEqT0f67QkWQdXnVRR3cXuoIu49kaVlKPKQV1r
yQx5HYB+IEeFsilm00aPxHxntyVLsUUWG39RzSd/yut921XWh2owx4NJaLmDHybcXSxlHApClUph
nSs3tqfqdHCs+ZJbqzJRZYybDlgImOghOzeF08daKX4tSasuFyToqawAAMXx6Fxb0vBTqUT4YK8u
5cPYGIlLCohi9DNdZ4q+D6HochVWWNIDxMp3bVEMKcevOrBJz9ugw9ZMhibYij4U75Uq3BSj4qDr
KZaPVdVWt1jwUAade/9CFzbbFdJRF0GODm1EcULfukyG12gLWylvXJBZTAkoW6/967yoyy0BTGQ/
EVJd5U5XHkoI0R1EtYyZXQv/XVj35Ek3CkhxbKDB3ewYKvMntdyPqgbqvxkVT13kvgfMWA3Ujknn
j5XyrMeGieBTF1Lrkde+eZHjCnPpc8J2Dg/QwrGVSHNjGePcKfoNGlx+Nhp28V46bYFrOBoQid3M
BgdgS3T3gzS8g3TIfIPze46DkYafvWVWF5XtQDeKwMoJuLkFlKK+4e+hCKayApemu4AzdihmRRLS
z2w+zJXbQAYFcHPDm4MS7GcpwCybmyDzhcUfrWqyUuzJ1cZRQ0tRrOzmcDfazK5Tc0HSaYYVsty8
Ca7NfiLJKE0A9tpa78jSAABi1ToVdd9f68Wm8MycG5U6U1fE5hDO29k09KXSdrBtfQpBJLde0qFe
wi1qmzjQ9OLEeagLid2f5Wak2TRsCqnyjzUqdNvO7kkswxZ+M3Nl7BoIn7yzmSg+QqYsbCM4881J
OXO48rFy/Kpn9ITygmEPt6zxgBqlHZtCWnugB0KduaqddqHW7e0o2gqLxmRKJovFdZ5SU/eZA2Lf
u85ldcoLCtK/3eiN6438gvm8UxGZy27TD9LZzr2iZozOGt05ef/H/erfSeubFVf0z3PWqNFqfBQo
GfzMgH+kufjEP3JWMPZwFiM7hSki4OZ/5KxW+Ba+2uC6IgNFGgSD3T9zVst/C8QU3FYslO5WZyT8
7I+clXhvgRZClx8fwnQL3PCv5KzoAx/lrECJwBgE9SfULUC8tY9uOGOgqdnptRWJAuQSTx1yeIot
0a3v87ZQjhUZs9l4YRS6oNjcjLLgPHEhowEfL4sW0DyGgbh5Wc+kCXZ1249GYvaYk/CHkb7/nlDO
8gfLG9tlz3sL8n+yVYW4aNwx+Daj4+N/zEdkfVPgPCIw+F9VBe5QzF0UeWOuK/uDB4fU7pK1HmzK
pA3EDa7pYbNHnmO7G4gjMRkT4RFyyLVP3Zh0gHtkWLJ9m4Xwa6eRA7SpjSJoGPZJ0XrNEIvQnd2U
olENbA6A5nnkmKUBSJr0/N1gTdTLrLbtPiHZmJ8sCGx8Qne4biPdt8EYh742xQNk+UdyVWB7MVJ/
wqUkxSCb80aUHjgLshXlnNXLPEDITRZLDbkjPHKibGx8UYNj1U+nxp46uJ0uENIzi9a6U+BcNrvR
Lxovbcpu6KKugdURENqh/d43mBw+EtUG27FvRpFWfosQqDib31Ve6I8+Ukw3CuYuJ4m2dRBuAQQ1
g6dOy8p/hI6zKy58dxyHx6UZXHMfDCFhTx2rewGhUlCi8SV1aYz9F2WVbNjUaqRtGdVGUHg8amEH
POyYRB4V5Y2VD+3OZbroMlqLib2rlC/6T6AyRa6cHfIpFMPiRvNiWG7aS9OSWzIAo7XlggTkOp+Q
yhQRJDQW9aEwyfI171y8i9zo7TryNCTSYDZb8g8tUzBW8LXvRjSYJ43QyO7WcwVdZALGOLSoxazJ
ZR3yxcBgFCpjU67fA9hRVVFhV/Nn/Fh8n4g/fy2hJAROI8e1Ji0W5alr2gv4vlPcneAzEDjlzeDP
kxsbFitINGnijPHkW6jZVI0HCGAFnsqnqirN/GMrdNmmPFj88sr2a7UkpQ2QWWaZbL63TI1E2R17
CftMp/VQvg0NBrP5KZDyA1IqSZq478p8jnFug/+Yh/akk1CMDc8sw6L1VixV3ezHvtPDh3roQhgh
VaQI9hxyPRk1TZ240/SlKPol+CatahEX1aCq8pqPjSt2QcFq9wJMCfBi83r2Bx9m6Hxpg8imBeY4
yoc2/V63vHMvLW2ZXuK0M9KqUvguGve4ea4WZrkAYyrXjzC8Yw98pDagsYXh5ACuUeb13yCDmZcb
z+JhkXLRcufG0lOLLqWy3enQjq4SG78alRUb4zIA9WbOZq43necUZib1XHkZSB0Du4Zfe6PeV9BL
gK00Ej/jdlKwgtiCkOeUACcKwnvM6XHwU9DbLbmbvEbzz44M7Gk3lziRY7zJ3kl6JtTnaZIB7Kdr
3LeTEiwZtvMd1BhvtGV4YRAFBc3Nm2YKTHHgOb7W3pPGID+1Q52TK+5jUUbN0rvTxUKJ6sB+5qUH
fguv5wcFPoWycHUykDTGPWOOcQg6WsD5h7OG7CdbGp8X3J/YHi/DWqn3Y2AmTYC0I5EB1XtIZCOX
j0qmTDSzZsCs6Y653QxhAMvO5QbJujugVVh7XdoUohz31hzCrrwA6hqaVGHNUF1TbtDeGSZp82jW
C7kbizwPbxbsIXUkKgvyO4U2yuVrQeFjDUvl0DU2A/GL4pKXtR1Cn2es5rTusRJibiJY1FdlSbe1
aNvmshlkXqU99hu2JWPVTJk7MGN5DHvueOMe6jhc8FQMWDTthax5k6MPqMAYt4ItkJhGhYuWYnVl
pUYATZQes0ZQN0StYVZD8IG0bPYPk1dh96qCwWW3tTmGn/zaWJp4ciEdcz/ZbT2AVUnbOiJIoqE2
X5TYN1GY8W/HvC5uOVpnRRRMbSVikbuqBNNuRp7rsp6al4yOykg82slPo02BUeC8cO07bZf0vdO1
8l7bCurMU2V0aBGY0uOJ9pmEQZ6HKZ2VXgWJSMw331v3hiUHZhU9Loh/+jUoprqZeL/BsbiA+o06
2LLxVeiPG220A4OsIym8qKhEO/ys+f87xXoD9N2vcqz4v/63fvrbt//zP/7nbmh49/Qi11o/+jPZ
MsjblcCFcxxgEZCtQV37I9sygrcAooLmgYKxiwaDGfxZIrTMt4DwQgfEdOBCjhsMPvV7tuW8RVYE
+wPkIegcmPjVfyXZOkJ0BGArI2MDUBPMQ4hKntDBadjJUpldXO1G1KaiKhkOfVZd2Zs5IZG+P68g
j2d7kd6tIQGIRY6JDNNBIeNYCLQbwADjzRzLgenxfTs6zgLWo2cUwfseJdEQBZRg8g5eg02C4UI9
1N2lEThF+HVhRZGTXYUMruUgjCu3z2kUVgHrSGpS4nVNRFjlEXkBg0vjq1lBNDPK52ahh5wLv9uN
hrC6S4pMRCY2dWfyWXdtN6c9g4R2zGRbycg2azfANjnmqI2IkC67tYXiJT7cT4dsGMcxVWXLagiZ
msOcMqSnNnA3+PF1iM5U92CMTtu+N3N7ym9Voboy9Yaig7e51mENr0DitX2kMET5deVWTZD2rqIw
TSuZ5w4X41K4bQLwZGkmkDr22k3IbQc4kLrhwAkvpWQHpw1k8L3v4JTVRyLvhvxgQTcuyDwy2X2M
osPoo4jlls5ODWaXb2kH4zDYFC3IA7HbL/aDGGFS8NFRajZRFQ2110cmZQ3kPPDy2qcpHKDtD8tH
HVxSBlW8lPacmlvPHHNv2+Hi1+zrsCuMfcCDOdhIbTbLleEU83tHqEJW8Thg8/zMQtZ5cW8WSLNF
40HZe4Ie7RRRqw0orBg8ttyG0uyMWDiDjeurNWAYIoEzHm1Zp1IwzONGXm9Vv4Q8Dhjx1YYvZLIg
A9H0dr/r+yowUgZyX3FhGJy5n+iEay+30UjukRnAhCEfq8seFFgjo75hQ+JWopCehWKCloQQlIXo
wLGmTHku7XAH4AfB9jp0xIuttsIOjpljPNgF6676fmLfkREJM6lCI7DekQ7aFKighfmdmBfiptVg
ERVpsVhq05uDGqJRjp6P+gzmbOTBoquJCjN3H+hM8gn16E6ClIsSg47AV+0lWOd2/z50eGWgAagW
Z+uGjUcyyfuAAUrt+WVmyZHLrdsqGKXJFpe9PYBE+XRw+qBCnahBRnAt2tl10nIYyjxucFHpDsIf
kI4UhOhwE6owMKKaOY2bCVSY5GWF9Bi4Lq+AXB6lZHgKC93kUU/DyY98T3tdtNSBVSDR7aohLlq/
DPcBUhyxXWrRJB3qKHk89jUTie9P3ZAq6A0CbDkuZn2oKep3206OPd+K2QhYkltm1V8xXFPMd0tA
5bAlZWNUF3Xg1U5SAg9Zx+aIe0/kuaUUsd+AFHLroUdKsgZfNkzzALvBzSz9QKSB7AoB7axgzNE4
gPhCJKxxCvdW2ffGd1GZhbfxfVtgGuNlVAAac9bGw5A7buy5bdFhAQ+tu5+rWYvLcC1exCt8iUei
612UzrE+bjld8vCh7vwhE3lRfWidyWtTdAcgVUtRXNSZ4Y4Dv7KCZsljmEqZX2UN6c5I5hLJssNs
ZO26JP6HzoXxbATpMtpHQSnqNnGKoDFQUvcGVVwwYXnmO6QxZIhNPYUEBXdPH+CdKfImAqe6KBIz
N8I6gTdZNWzr0gIljDBKzV27uOW89VHHKuJBB4MXeyKw2DZYgsmNSiJKK1Mu6/wYCUnjJ3ZptwQX
DVjh3hhkCaqNair4qFa24ZYbXNGBDEM9CxuQNS3dRxnmxrBBx6z85PhTzbZ9g4ITVIfgo4Qy2iQk
NGAMY2+C6oGbn2LQp1AOgSh9uZBghieEKdwMWMllSbCUDWtTQGYL+rezr+372a0MDT2dtrIyEP5Y
d8cVHMlxyaksLyKBKiDm7JgcbXlPN9ZGV6TiF3ZZCZHo3Jb8jkyLUe2doNMasJw6x+WrzFHKu8AY
yMem0Oq+N7FNxyEjJSzd2mXB8m1Bt0shL0eNmAYsyK8XoOOQ/jYDBLMrSvtvo1HlS2Y2TOPagqqF
tZnB/JA7KurKAI3G7PA8vMOlkLcFGJSBVUtotVbERNG3LFDgK1Q737t5HxQffDbSqxrNQ+umGysw
1uewD4fD2LpsSUlbVVeOWc/1Bba0Aa5bBMrEjRmswjchqs8JduYe7FC3dKn7yBtNvjr9aIpN0Bum
f+m1IUGzKMDxCeQ6XkAyFXXj4VvAL/jTiAZYnwC0GtSRUsDAZLnqbCtz81oYkcEtmNU0JfWKGJI7
ZF+U+HDkFt4CP5lQDeWuR4+A7kmv9SVEkbT96FfUvTcmybsokOFUJRjjvoz0gmMm9seBdTv0m7sn
BhArhhTIBpGqubDHrJVlbm8n7L04CWqDFigBtwWqhpjVdmpIKttN05qNGdWolZqXE1dGkXCPQnCJ
jDgOLsKW4wIum3mq4tCiM01/5HT/Tm/foKb2zwuI/72i//W/Ov4iqcUHfqa0loUqIUhtEBQEUQUS
SYBD/Ox5rxmtB+5gCJ7TSrVCU/wfBUQb/XCwgABogZSGB1kl4HZ+z2it4C3ISBA6sNamt+l5zl/J
aMlaHfwTlOeD1gdNGh/9bhAskSWFK1rjGSI095RXOnL8Flx6Gxvs+2krsuZSb8cNLIZvm0sHIu3h
Rm/8IhFX7TXbWzc0O+vRiHLoi28BGQ9glFBbd1HJBALr6FvQwECzFMhlYNLHFAbs6XTw4P67G7Ni
212GdtSekWY9fuzjgCvY6Nlj6wFtu2VCQDYcuP4ESdOfV70XCJDnWIIfNI3nA3scYc3rn0WQvm7s
kk8wd/shR4GFHkTOpy5VO/i33ygdnUMpn4t47KIjPDqNnUBEiQQTAtTD1vwmPprX/YW+Ak325hyy
/+g2BGXbl2/tWJqVyLEewVmDicg22FiJvB6gL7OZ9u1ugEpyBY25zbN19Ttg48WgrnC1Xwyqs+I3
ng2qxYdadOugrn52ftbGLPOSOfMyuTmnEvFPnm5lLACAe6qgOjFgcltgKX7AYqFjNnyBmAgYqnKr
U7YV76QTNSpWZ9fCq8/ouiAVO7hqnroyECUaTVFR/vmMVQJGyMbfkMQ8nBvPl3fLHy8QN0oY2QUr
5evHvfn5cBZ+ZY7dAl+3IdM7e4tVDxbIv2D88Mryxo0dihHEhPDyCQeEdWD25Jb985FWDayxjVb7
mz4ZL+yU31nn6EwvoWw/H+x5wKPlrUahq3BBQJRCb8gjiuDNpoQG/JjMu7VZG5eJuKzP7CmvLUAL
RBcwptEwAsppHYZnszMHVZkh7LrkV+F5BcXnaDX6Xe3l9CXNzhlKnmxiBPQSrEHYWqHRhAnzMp6g
YSV9QMJxIbpR9SevGM+AHo/INBjHNQLA7CaSHVg6HsNH4d0N+8Gpq34wWPrP4g5q68tmRNv9RoBL
Y90Gd8FDsDV2PUjiiYi9q6bPzqz5l5isH9/BA8oDaqz4c0UMvnxKbc8t4AMoMfwc1Sqpn/QWsuFZ
k4nLc+IKRyjkn9E80PwgMoYKj32MQg5zE+rIfY2DYac+EDCGnJvqzkhRmE6G/eoL321IHaGOcnY3
fcm8/BF5ZfZDdwwLBLIZR2dg09X24jeYqlY/xP2MxjjpAVs3k8K8FrrNPK4PMw+TIbfPnFUnqwWe
aD9KWqB7B9jrjiLnPq5IbYksVEA4nAVoBU6Rz84CvE92gaMwR4uSmXrIB4YwKl2ydYEIbODubbmz
UnVnJOd0VM491dG8KareCXqOcMyl6CPhaOouXZv+/41dsL7VZ2ve/L+kXddy3Eiy/SJEwJtX+G42
2fRi8wVBUiK89/j6e4raXXUXECzN3IiJnQftKLsKZbIyj9GnNG/I3C1I3Me7EtDAjCFLt7Umz78P
vQvxLsPzJEQMGWyrGWRaR8K70eltAQzB5dfsA2RxknajzzzRVneRCKg1th7olwpR2yR/fj46FKuk
wChR3jtkt/BAuO3MxaofIbbBNGMni+ziaiehgAwFKFiEV61CHZ7QHs7QZkSoruStASTjUnGEBuIi
ys9BrBkH2/qoJtHQvFeQZSMHp9H36lQtSh8WcK/ai1ZkZcfmSKiBmlfcd1b1xFKB/KL60aMDU0Mg
rpMSIPLUUV0pcdDHQfbfeMUDSnhiSo6yPdoq6ZdlLZpWR/5qbq30QfKISi8spXez4Ag7xom63hmq
dP5jKJQrPw6A/kw5WU/DDqUAeHa886fmh+RFfg6rMgCXTO7E5O+tr6vLsNQxk82VogwAQiHJF9wB
TCOki5G8M6zeJuXzFkoq5H3N+tSX+AhyrhInNl2AJxx6C6t8iovHIENNNEGS0z67KOM5eASrt7FH
3KcA7vLy1Mp/MKZ4fWldBqXOOnTv47LREVR7AAjQWXxxJ3joTlmJEzLNrjYmFn1URYQYEFwmVulV
3ia1EIIOb2bCzSijqcaUgttYMYhA/AqgF6ivmKxRIY/YmlwCi5nrNNasQAWFUPQZk7ZxBFxEodZl
qOSVVOSIIqleox3C+Ynnn0rI4wvSbdb72hgcUR8x4Uhq5dGh1t4mDmxi/ah0LkCejIOd4kp+rRtF
QipHsit0luhTtwuHqQVMAmPeY5e48R5+iXBbb3ehxV9JjIx1Y+ikgAVuITJHmMxT5wNavuh+Fjqk
ZCLeqftDiXeF0PRAodxrImtxbnzNi2DUPGc5fAeAQU7M6ABRQRfa227u6Y+CV0IlGrVjONmzNv92
SB0EMlQzZMicXF4kWZEDp1ziTa9whjVmO2m+DirmJ9ucRbJCIQUGFAqtAhlEAOSngwINYQeQusGc
3zRfMMtrdVf4wYPmcfvyNFynR6ZZ2Dq1we14Fpja7m0St0UEuzAE/p35R7aOuzIziacWUMWM1bJ1
fV3Eo3KbCTYBHfc10AYPYVm3ukfBz1q8cHqb0y3w21GxYV0bG2eagqcABDBIp3VF3AlnSPbUGc6X
LxH7A2GKyrgxOS+1Z2aBhnR66XwAkm54leLdAYFhWoQIGLIpH2sJVaA7zUYj4p48qBI3OMgnYiwP
jLNs8u6H4MNh4kheroKTu1i41uBIlmjCBcsSdstL7xs7xa5dZE226jAOrI30CG7CMC7HWx3EKfpW
LxOlEWsYM6IAUu0g/bYP/PZAfE3Z6ZGwtYNg7wNiGBybYGNM7SBFj3kJIFjcKJEZP0M8YbIjq0st
zil84VNpiN6jXV0znyVbe+o8LlkVZylgA/tnJZwWTLcX+uN1fKX8MBy85D14RSkgCg9PemiC2w1c
rM2Y3o2bG6TCP0OmUsJGyuQFII3ELF5Ub5Ct3su9ytE7WwZhEqRh0gq0JckEPvZfXEUXocmVezbq
OINc4cgjNJRNGrt7aXZQ4LFKS7dRuii9zpz25Y4Tvdxl0qRZH5r8+VnoZImltC0QGqqM+dsEJyIo
+BuWSCTDy0cNhoAVkH3M/HvzTMHRjPqMBMY+sonLuG0AACBX40MHT+RWyJ3Ijp/GU2ujN+5wtpAw
ErONrAXdi//Fk6iXEzTTwfwh8aAtDiHKwppSFtVwe0x4VXz5E0AbkhoTKLYzH8k5WbzBHTp5pmAG
tx+yKX2CAMN2XtjaK4CuSCjPfyl5UeGKtgGUrhDJCUm03tFQflXcFkXK1CLYp1sF6d/8Q7/nXMZO
2VozZ4G/BDLP1kwHq3G1BboQ9090m5xgimB/jB+Bu8D8T3Ka696XHr8PufX1ziNSx1EiCH1SilgU
Sp5boQycOrix34egkM2/M7DzGNTRU2mQcplTjAqc89qZrdlJr1DytRs/vRZvv14N4BQdW0YdjzU0
6tiZRL7kdBI2gX+0+IuXWZKD62sDFjCGKqPnA77jSuHJAIoz6vgg/jpSecCq71Rb8TK/yv7CNJly
FSWzeBmNDPdsbcBwN8rE/isaOG4oh9icle5Ud4SOF1Oy7GulXT50L6NRp1eTxj3gpaQ5Cacb4SD5
RE4CLKkjMx1Zr3nymBMJ5gt5Appol+MqURIEXAbjmu8Wt74XfLl0NXD3PuuD7CZOZQndMfOYXZb1
pXQRlt5qc6cDRRQjbHEAxjsDPTuyigfOAgD3COWmF3INR3csIfD1moQTGQq90IEEQXtlXggNzMlQ
OXDrmuR+7q7H+PT9XtuaTMjKko4i6erQ5Hq1bzWtygyw6Menpbvp43umG+Lm0jiLoVAHfmcYyVKJ
iDHuqx3/FOzEY3GD9HjHEv7YeLpBtvTPaBTqcCrUeBZ6DZEGFxxzAxYxqLDgwkZ5A28b1o3NmDuF
OqYW0ITrnESTc4AAx2cDuktd9Ov7D7S17AgekjzcIH7wVSM828UKgF6kUB+ber5vRBx7Q+RlSe+m
hfLPH77EIwWyPaCVQOyPzrzHZJLrQMRayw7GS2Fnx8FHZehesgYAHFnfamNhXwSjJi8H5jNSYgRL
5qsyuZ3lp+/nbSNvvhwNdZoryigscfu16iDCdZt/2SrrDwbeSjOEj0S//yEztIg2Lq7LmNSRO2gd
KiYCBgVa4zGqTNVK7MlUK1NGs7K5GY+xq+y4Hat1uLEQL+aS/PnZGslqYZbbBEOdl8IU+Puo60Ay
Z6TGrCBkoZ4FETgIEACEj7GhFNMBTK3r7yVLOX/dfIXt4vkaJJnWWRQwgRdjxpvH5L3ZAta2uxVw
cXX+h55ZBViaduUxLUy2bkq0JyHBBa0lmMPT/bRGECtZzxCU3F3dToCJcmeCaew07O7yRg5wEYua
xkIBA6jPESvb1TfNQwLTg8mC0PXt/9Qo/gEUAZOJ/iuRVoDA46qSBT+7QJgmUICIIxtnKn4M/zUg
/q0e3dfqmtV93VohQHEQLWfgS1avYllIhxmQk9jkguuCxyGch2ZeGIzsUCTXBZVpgDL9Jww1g1Ot
wF43xKhGC6oMvGYHs8O/tXimoe0aejAx1sDKMqO76U5qTP7Q3Vce64lKFCu+/RHUOh0CFJ3BZIjN
6gOPpt7iHaLgqDmq2TzDDVt/bO3RFmHAzdkinsnwNv6LnIv1I6jq06LUM9DR+BGDOwOMIQKXHrmx
pZq94eU2zprH78/UrTNb5FURahyaCtF9atCqCKzrwCGeGD7CuFZjnZ8kc6O/LF6hMhTPCASCvusC
iG0jRZFIfqy4km84BJbQeKycauN1iGfuWRxq3lq8TaeerCDtAbjD+TnC2kFr+YWbrcVJ8MlYqKPt
iNC4QhoHaNeqjq72kcqnIkY2WrqX3ouW8V5epxZBBSmwAWKKb27MJHIFBfgz9HtU6ExdHqN1msjV
ALYPzA9em+iV1/x+vJsqvNqQ42Fr6gArfL82tu6+i5DU3SdHWqJJPIbYvXAfsgWdcKjG9wCxqLv5
Y/msf6qtnTgZHAtYkclgqGUDrDlgLArRutLpHLaAgEEF0iJw+A+DvdikWqiepDvOg2LzPmNaH27l
s+fx6HxWn41oCHrEI5Ux5SqyBzPdJf6/wc8Q+3AMDJ8S2uhwqL78jANIgDU6lvEXJKgBzPy1tHKr
xtHCLah1Vmxj1u25/BOR2hpGmxoJryAi6JM2tJ2tUbU4Czhgr3AK2JheMd9VmxHhFCJCUA+DpDsE
SQcWsgYZHEQkJXTJjl856yM44oayxh+sg3srLYTWGwo1KDBCY58up2aQFNEVSNqhGTnY2CB6Br1y
qGxB+AJ4HWMBrdPkH1FFdhj7Y2ucKuSvsEihMYQmxeW3rBNoQbTZFJvTcbAnG463MSpt4iNkaIHF
/wtD1u2hnkWkLsqkEMox5jBU2YMx1lPsxF7ykFqwOQcuCf6s+wCAFosxTLJA6M14PkxqySodmA0l
md/0WXuRn433yA0eBx/49t++t8ubVpvpg3wfvTJP2Y3cCofdnymmFm8JjkA2KIg9WrMVXtVeYKeW
4qlusmfeIRtZyEUsqgqhRrh6QYckkzuhJRIhEmmji1fMSOtbHgRzdM9gygEFeom+dSchL8eqBIeZ
4AIJaIFkxIFLxhXtmRXF9RwaKK7A+ZRoHkCEjnpCh4UcFIOQ/T5yitsezZ6P3m5u/qKvxApFBn6W
63PQPBkXHQMD36QBbpVzlJs4gkMukBjMjG3jZXE5MLI/z6IVAbYk0aQy+/31YKM86/0ia7J4Dsy/
kttmjY66D0EfKrJ8xH43HhYbFCk/stUDgXMmr6wm60Z6cTk26myJOHBquwpj+y8AMXQGEzIFVr3r
vNCdPcYm3xwb+p5gVqLqjfLD5VwmVb5AVwdj06/1fWvF+9/FPvXqL8S01+cmVBeJBD94nKiu00D1
zoAbAtiREZLc0SGfjWxq6XoChCN3DZuF4FjnuAgHECePmgukNVa7TZnqWlVRI43FE6fggExPjMnb
2M8XEahTqk6MAeTlkHysyV4GgkvxNWBhILuGj8WEwxE5EupEhsQpSkcQ0MP0rQxwoVokphHI6ubw
MkNQsn4lb4QILWrCY12uAhviOZmJjN4GX+Rd05zSSfY1bzKbMlsDP/8h1I7A2xuOSRx+SHGYHdzz
e8MxnnpbdnkfBq8//8U0n0ej9gSImVNXB4gme+0bmePa7hxS+cHLiC2uz5pk6q7tdans8SDEUw+H
dLyYkLZEuX2wJgdGa//yEXP5WamL1oi6Ri90gMhkL7/voivBhGmS/nNC56fHVV/tIodVs9s6Z/Ci
IJwRDcLeYJBc7vtIy2JI32BOx33gqdbiF/bgz7cqGvKlG0Kgwfr+I5JvdJlMYIyaBoIK1F8J++Uy
XhvVwAZyMkC3UF3sSjDI+GI3gdv1fZitPY/qD96cKnC4qyL4JOlhNooapnKG2su4mDUTyrm5Pv6E
oN8MZQwWez1/rcbQN1I8UQBLf/ja9GgNvmcWx2hmbdTCMXcoxUClHtkupC0v5w5GPNCwKgGBhbbi
GygTwME30Jh4FhzeF24Nhl/S+vkH7wUFUH/yL/S26BoaOoEZ/mQi4TQz9uN9doxQbNWug4fRHnfA
3Vs8RKxYN9FqhSAe/NBg4CUjpV9hU5qgm/jcQIkl/uwd0eLM9jq3Uku7I2WQr5YMexdsxzQAIwU2
fq0aLXV5ncIZj+wC6RFc1fhGdhI3vs6u6o+xRNQGL3oWMmG1RslAZcwswfkZK1gMNJx4I0wxUL3q
HsMycfpBcL/fBpvjwjdEhQd4tBXgPpsDmSuqBTYHwUMd+ZV4AmX6/xWCtsCGKgjU9VsBsm/GtVjd
K+lDNrC6rOSovTg0IJygQKqZ6GOB10Y/KCU5nURlwEpsne6Qw5ex8bkbDilDvBttvGK95Jrzmdaa
4lZYCFTDex2owfVbnY/Groar1mfrCEDWtfCNRnESVcHB554gOehNyJOeepd4ZEBimSTU5K5XjlCu
400miWn1PMEkqBBTECG2jOYRvftLSBEMXaR8yl7sp3eGo0CpIjErL2Jh1DcWzUUg6uILpwFOX7L8
+Rv5UNghwMu49zgPViA+6j1edGAObpV+UoOjrj4hLfVOTNXPYnLLAijxFNhF/o4TRYtP3bj7kcTp
e1+yEP9f1RZ6YZHCAXJQHDVAsFyeqHoCXvMgaJ/SEYUKkCZVq8rv7nU7PWhWdlOAEHysrJjZWt/Y
+eQE/19Y6pnUQVRAmDLtsxaq+yIxhVZ++H5Trtk+RGrkLAK5vM6eRnLVc5DnRV8leM0siGdkZnyv
+ARzRTyFlRvFm5zoCoJY9uBVFnDMjGt+XanAD4CTAuCFGhJvnHCXPyAR5hAqsir2zm9Uaux1TucT
sALv606yY2fFmx/zPCS1bss5bmahVLFuB5vzR9wdvTfAhin3lrt6R3CEk8fOoMjKpJcQwOgAVMOJ
DwRDagktQmRAPEz9zICIDYRdHO7bUxOP3hCwXOtIKraKpMFOARwqCbwK6psGXVdCQUT5THZA3D9p
OADGHXv7r9YmTGXAEEPeBDozYY1dfjjopQB/L8qfOf9a9G99dvf9ylwvDPL3k+tIwT9YH9R8FZCO
U8R2wcKIHrkXwhxa3jm0Bbg7yaofluuYieVafSEqIrXbshpS2m25fAL9SVruWR/A9WdEe/9ayhk5
0xfS7eIbqZD4wwOa0J/Re6RrkR03JyJUqD55D20IPKU9zZXerwc3vC9uyTu39KAla+s9nmecVXqc
1bu8q1jDtWKNB9lPH7hHxnyTVbH+RWBkE0QIPid1si4GVMfDRv0lX09u6Pf4DdINyNkO99VPYtYt
VrcUHO7RmyQNH8hmrhLvPDZ6penkX4Nb3pDtJ4EqgV4Z04JmvUxFXISonyMeQHp0OwTsaAjxtMuv
pT62cIwYhSfGvG0MBHYwwJ6jr4RXBL3bOqObxNbofpHdlh1jrzxEPpDHLrM8t3pDoxAId0CUQoig
/qoFl7VVFXGK/jPbhf4ME0qCNefBgyaUIRa+Zd0XRzDcDGBgojS/Vr2C0rExLGX9E6MazNYjHSvc
dfv+Idqz6vKQmlstvctgVFkEVgtBk6d4N2RD1Tz3UmxU070oQFOzVU0FIoRo7DYLV4YveThDV95X
oZ5TqxDAToM8RzVF7LkkhD5vkonNrxmfqoNwsVZzMTQDBUzbPF1x0HIOicRNyAuA0vRQ0xNflcmo
h+IUNRAkT9EMEIlQZt1NQxTuIAGTTodh4ZbaF0pIkIILAjVV6Xk28niJLDx5clmDCvFiQDYyn/VI
6166ESr+haVnszLwplyKNd86aqyg/GGLUlfH72IGeczcrLVg6E9i201gmOeRJIV20xLZ5kWuxeJK
zbkScOA0aXrQbKck7SN4alWcBGRyKCfQrYI0pCDEp16OuJSHol0CM5Zd1EiLOAMLsmjtFfqRVbOD
xQIOtthqwX8zFHuBpJ8BTcs+SwrlOhTlJIOaaSxoEWeOkyTMx2WUQdqy4qQFYcSM4yqDdmLDqR3/
Myl0v8WHqPxxgBzKjyiItMirlIpPczNDi0ffzTB6jqAHqxQjvIO1cE7DFCJZUJVyIcTDL3dwGi3F
m2koGsmA7s0QoaGVhIIC8U8jkn25T8fmQe+nQD026iIsKA+VbTrByE/hZAXiT50sw4w3TcQ+zi3Y
B/HqM49m2bSTy7kB7EBKIHXtck0dhgBuGyXyFq2HzryZg/8LhUAj6hXINEr1OOX7XpmFbhf1BtfX
piJBFT03Uy5Qk59ao0fC7dxOin4/4z8QamiRp/V8lIo51Z4gAGQUxwHyqMJzX2jJIppGV1XQc2nU
UPfkeJ7zxV+yru16M9YqA0K0EwT3e7wMeAGWDbzKQ7qz4+CSUFsal85dbJWQW0sVN1SVUGg8tVSU
6CPP+hSfIRql6siP1ZDcLGXDiTdyFwiL6oiB1HH3c4y/bVcMIaS6bCMQsxK8BHw5SXXCiR9TO86I
nNNVDhlGXrEhkc5xLdRtylDaR0Eyqo4Udfl0MIDiGK70QBKHpxplc9kucghEomxXhAuYk0abBVXi
5DWnD9AIq5fxEyLwijx4UETvpNGGlBskeM1Y6Hu88ohCPtdFY3w3tP0Q2MXcdpDQqYVI+hHxQZY9
ZFoZAlSQqPqimsOiFmgRQ4ZHjF7wxaIE0nRL1Km/oH6a1i+ZBH1yu4q05mWok3QoTV7NeRU3ZFvK
+aHX1QyH/BgLY4C+QtfEu3SG+8hNkfTJUqKQhLXeWmU+FtrPvu4EuOx241SA3w56VAArgUhtu4dC
gejTXk2DplCONc9xcnyX8cDoXaURBN+hO643yTw9FqmopHhp6hAjvwkTXWoOMUwosj3EllXjmo/U
Qr2BtY6WuEqdGeFnkUDbrsDKTXRtJ6rwvfpsYnyRmzFupEaEsbeuFZEF3mIrSqahd0kS3fTFUoQy
nKmwd2AxLw/T+CxFvA570kgLVGdaCmOwdE0PFojkyaGR+2PCx+1gS0JTFrPdathWvBnI8BFW4CmC
v8EljgKqBo1Zfq4VB+eiVidOKQ8hHH8VSK8GMXqksUAoo+6si/NcGG6kN1U59ViVfTy3jWtwUo//
i9nxETx50eBbQqk9dCgQqT+lIJpCF3DnSbmBkGDTHpV6jMLSXFpuKq7lVIScWlLyfVTbPPxDRFcW
x6G6r+Bqlj6U0K+BPkUkVHG1j8M2hqw6Nlhwx4ejkUB5OGyLY9yAOXdT1q1WabsqBr0BriatLMpP
QTJICzi0WgFVYo3T6sIFzyFWBHOMY+yY76//jfQCxRko5oMzSEy2qVx7iRe5kiPck2V4bUTLXmDW
NFbZvIr2+FkE8gvOXmhRXA+6MKe4iRVXOMp7WFz8Ioh4mJI7SFDxKvR4l9hDsYGa66IvFZvK8bl5
krhqSn+iSQcjpfqetK1BpDXh01Dt/wLVRP6+yxyUQAE01Jfh7QOhIyoDn5UGpEHEk70K2nY32U50
xie46+0NC6COyJplK2Wzb9Z5P6KCcQZxG/gAg0l4OcNFVctSLUY/a0f1epOD0jjixnv+lL8QfF51
RThPvM/MsTYSuou41GjruBeFIgt/Eikd2SFqJaD4e4QD/heP3lWNinzKs0FSCxVGMb2USQk+Jcr3
bzwEJEEAJfwizgMiUfVVl7RemUXaFSZAhZW5AbtEZHiw2lvtDzWQwyQNf5Iakf6s7kExgpLaoUer
F0Srr5KJVPvBD/aI1/uGwB+R+kOpEm0L2t66yWEhUXPAI6FcI/mcI4G1yAaUrVesBFFYmLbh7YjH
Nq0dApnFAKxa/cOQk9AakN2AYmvg2P3+lGFFoc6ASZhi4sP3IQe3BRqTvHSIm4f/Xwhqq6cphF9Q
4fqo6xmyK6EI/dWaSKdCds/8PtK6/oI1ARKHIWooVOLKpkJNNWx2oLr7ob6Sur38jDt59GWwHK0R
Kvu3so/OmZ0WyMdNprrFes8BU4SHDTRaVSi90FUYLjVgzxwPH8UB1lDoDJJH1PAsAjT671bgeSxq
f3cp9NCzcPjg95JbuDqUzdod+4G7cUijyAOML9640HUCU+Ty+JqjuECjTPv46inbAtyvUYY13tId
YFSeoUAWl/UB15ceIuLhjsKhDBk5GgMw58LUx532kezALpLN6qjdDD+Um9EV3cwZQNO0Ycv4/aLZ
2M2oJpGbkDxLUdu6HCSsvjhu0hXMZei3HuH+AuPnMwE3GxsNJQJo9PFwq4MSFx0mg4qlOMDgxda9
LLZTB+5OxxIwOCI+FL/AO/wvgm5N51lQukEIPfNw4vrxQ38VpqvY164SV9CgIoUqFJ5Iuav/CG5Y
SjlrJCPIHudBqVWjB8oiS+2ECf0thqI5M+jUzTXzllvXlRAIDBYIDRE17q/T4Cx/SaZGq+Z5+mhs
3nqVn1woylvLneGV0NhkC+JtzuVZNKqUYCCXVRd+xLMJzXgOrnog0oKwoF2DFgmbMD/y1Hfmqlkn
EJdDpFZNHKd9qxcCdqDuLQdIOgPZL/cfhC0/ouuj6CWuuhDW6Yb//a5Yd3rJV/wz3C/A/NnklsoA
nd9Q/Ghe2tkcDhVq9uNoVg4StMj/C9zW5jY8i0etmmBEASxWyP6on+Vn8U71CEU/uA0OZIMM3uJ1
6DLDM4KJhVvvTNQJ0czGMYdjAOWvywMgGSZ16fnmTW7coHzT4/tFYlB41kuHRMACRR9CXetxKHWc
Rd3SvOXcc4wSkQIJZsbXWkcAmQ+8ZHSPITVm0HpHQtfWqKplbwHElR4Xe3qI97o9WJoHxznV/Rs/
9u2IhgAnHRAncHZeztrUlHFbcelbiLZ8+ZjMLP/YjcsHQxINUsI1ZLTGqM8S9QIebXH6xkfgz8R+
ew1phgcU7fYSeA/pkQmlXeeTl/Go/V0P0K7ikvStdgbw0sQ7w4Sn45G8hkjQ2INjJzCEbFQ9c6DU
TC6aMKm5lL6RdDIIv4CYwNM2ByL1199Ge157/H61rBc8ViGPii8EOFApoTOVUAb7D2C0t0lQb6Hy
F86NM/KN84+D/PbfRkoGlhAtX9j16AMEWfsqNbs4ms28OaUzo9WxbuTAzQgtIjwAQEZCiZyeOSjq
jE0pnICWBRhygBTjF6MbQus4oxtzckTwVXpWE2wN+kRYbDSQoUlatNpsRp4UOeoDp8GVXM1N3M5H
J+x6cAgIJrA4n9kOX6WWVECyF8/OYvi/cfNQtCftKEBJofQUPOYEC0Vc4F9YbdPVOawBsiRhTxNT
XQH77zJWKkUa6mwZmdMDXE2c3h0Pf3Hcr+5uKgy122DgCaBZm50IOS46wabRb5z6IFi5zUNL4Z/n
JFQ4aqW0eTqXCsIlO+4FUmFIzuG4AeU55oW92lsIBGsREasD2SQ0mi+nTw/RkItlBHFglogLTJ8w
h50p3RF4PK7qB2G0+n+eNmMhkqciJOGhLbvq+S152OmQUPhQJjd+RysCizI6Aobs65NLki/eZ7VW
1vkBFZJ6gqQl3MqELvkI35QXAgTTnAbqQdgDIr4fcwesWmFf0SRAb3CWgLZCfb+gFYoI1rwf0U5y
K5QXWohRwKWNnaZvrEvM5P8CGeSHnG21ZppTCJrHeNtPcPm+TWzCjFHg1WoC6PI3Sjyr6snlyIg2
93lAadaQ4GFkkslbJF+GLgzUj790eq0YFmgmGDnezNrl6yQdYcEaAbaIiEasEMnF2Ld1FAbvZJsX
EHce9uNBNGObY53RqzyBCkRt9CZaKqiwGe+8p3v8M/wBndQKd7o5HhRIG/2FbMrGYYk6HxaJAeFV
CdvhckIha9dOqKa8i57wgromODiLp3javgMbhtlrJl/noqyIFvt5MGp0k6ZmvFiQYCif4tEfuPmO
8DLZ49qYx4tI1A4A5QaWc4r0XspI+Zv7udp9f19vbWjkWlCJRzpH0IBkZ5yt/KpZ+gSlgHdyIpOF
mIIxNVg53vrFL9bpsXFKoqpEGCgy0g/wei9jGUmpDwLHv8+wPgruFVRhVca625ouIDdh545aEMHt
XUaYE6OCDdiC6YKwlwTPuJQFhd2IALYXWv/Aw0DIkMZZNBpslHNjfDceeqB98nvBrC3xFO8kJKgz
wUkzEiqi7U+vNQSEljduFnA+6TMQLqBZvWTj+/QiuRAZtacfwpWMfwe3RPEzhkKcCupJ50BkPLSK
PYwSLdSdb7TH2mGRotbwf+SPZ7+FPia7Bf6eeT1isRSH3prcYP8OpyEnvi/sGJTl6qq3a9sg+y4z
9xOqo8zHP9lZ1M67+AXUEoKRZ6dw5fiuviaW6unoW4D6BkNNWzez+8j9UO4ANt3HLmvprtN1DB2V
Z9TEkB+t63xGMkKWpq3fyUM19jO7tObTZEX3X9gMm7//fluuVxm49oDPGjhG8e1pzSl5bitDWtJ3
QUP1V/+hhA/f//0bw0FrwgD6EPAPQwID/nKj1NCGDNJJe+vcxYVpJZCt6i70ZJPzQDPfMa+D9YEp
SICooRONh7YCGOlluEgZAIuI9Df9enFlKJnqh+SGJEZEa48xssuLAIAcBXVY4I6B9YIIDXKxy1BK
Gy3B0nYvBIyHVAzbc/JJ5lw4sctSebo80L5iyXh6QwEYz1XQa6nV2AUK7IfE6SUdUD6ECXk4OFV2
+88HBPFCWAeDHQXgGv2kmuDkCicn/sV4UMGPEq4mXzYX+CMgZ75iCiJtzN5FMLIwz66DBHSsRkaw
+LnZqZA0Rs71Uu8yJz1mFjM9J1/9z2b+PX3nI6M+VacnQirn/EuyK+8lINRG+da4VvaFM15xj70l
KgzEOHXZrQNSQE0ZBvDJnPIv0lHdQ8FiD8WlBzKR0Z79oqK22DoYdReBxmMo8Fl60R4IIbG+5qzO
5K4J+i3a/8Vbh/XlqJykB9hnaAr+JUVTTMLYdFs8ErFgUJSOzGOY9eWo4yOG9SkXYCJJsN6L97CX
OMyuBCnx9PgXU8kYG+1K0iYBPKkwlfEz8SRJjkRFNz+Qki/QY6yMiDE2elOXU9WJE4KFbw0ke38H
UzzgePFGjdnn1eVL4D/LhJDkkZLjZqGP+gm4FCPLhZdcB9GYzGbBWZhOK8lxk+Z29mrYfgT5Usap
sjnKP2Fp9kQ31x1MtPkX2eNegucaUgDyz8wsdx1U+Exu17GUGi/TmP8OEw1jKEwhQZeo5VnKPezq
EE/MPVF+SICaO8C6DJCh1uwn6R9SiP4TDlm6CFNRpEj0hQOErFKEI54CZpqj9UIeWGmIQWpW2WBe
OytHKbFgK51eXnS/45IHFrIkdH1QZrs8P7uljoG5klEIIDWbxJV6d7BGW3Cifaq7jG94mSWsg1GH
NUgEwDfw8ks/QzF4wesxgV+Zh4UDc0+7uf4rnZitdXM+QOrMLuEAOMWT/BJmpg5lldYCHA96qsfA
5PYE6f6vFup5QOrM1tUyijlZfpk9PX0YbN4h/Ev+thueJofc6awkd2NSVbSWYBuPhiRuJ+rY1stW
KdQuPjVDP+yIWBqv9qPP+HIbm56IC+ApJKGJhbfE5TJJ07aM4Ppw0h7k6/CNJCpksaATb2iW+kL6
rAn6O6wLdyNdQSMSPmJ4R2go4VPpihwNQ9Hlysui+RNYySH3NtSvjJFt7POLGOQoP0sguGxK5a5X
XiAjBF4uipbSbh52+iHfwc3ylTyRpxEGjKbeu9I/bB58bYiL4NTuE8aoqWNVeansHoW4L2njYEfk
txQAz63Z55l6MRs3E8RUVBjrgnQireqmk5zF7TRFpzlwZkdA6bTz0aeLYEbwN0IA6w+o8US9j1Sg
QdujS/jBLOg9n9YnVf9RSbasvcUh615YDwghILv1pWeCYgq1v5MUxBrYWaMQnN5ARZ5IfQ4mrCSc
5fUvNvf6uLyMRm1u+Gi3WdSTaOQAg3vUFXJba9zlLqtEu16XmkC0L3EDER0cukIbR2EsGx2mrjuU
wkFL76t8NmUJiPeOtSg2vhIq6KAgQUASIsh0SQX+i3MSZeNJL71guq0mR4sYncWNRBZ0vLMQ1Mm/
zOFQhemIeYNde24mLmn7cblDdAyga72Y3+/qrRHB3QtKBsQjAsv8clOnnTYEk4pw6Y+0vFfRQ0pY
r5z1vQJSAHhjyA7wvyvByESdhCYZwGCCnk0ILnjohL+I2xbyZXf+obDCkYLu5dPjS5dSUQk/BcUi
6qTIBjgoA450yoxjmt6EcJ2Fwa957KrGrMHqaHQr00Xn+1nc+mp4wUnYuYRGtVoYFSLKTdCfOltt
TFI9N1ATTW4CcwA9jHlxbny0i2jUGom6pEwzrj+pcBfWkAOhPWCjsXMCbLaEaTe0zxtrRLXo+0F+
XSLUzKJIAmYMmt8yVgx1yahcxs9yN5xAU8CJD9WwW0ARkXkBZHMQnXyfe8jBdpIVwDDVMlSUuZkj
3zhV4BJHfgHkEdFEpn5CA79fDS8G/ATjg5RnDWuAL86uRFtwOH0/3K1JBroUrQOUN4DapdaRImRl
DQ/Dk4J9l3yUKQ4XFlKJFYL6joLR5oXQjac52QUJMI75LoQt9/fDoJqb5OaEOfzZOMiPOLu253aM
Kphnfh0oA75Y4hKIEqeYyQ15sWYe80zZeB9fhqTOfhj9qk1WkJCS2zZYH6kHnCPpt4OD23iBkxus
y418DXptno+Syu1EXuv0qcbX+o/6EU+8Snt3Sv0Z8oqj3xUuY15ZEalnT6/XoRG041fDM/bzaUdQ
uZM16jvBkhBRKP5RBfw/HxKUUABbUJSCWcrlh2wAhO5HBJSS+zBAY9XQGZO4tRyhkABmLXFCAnfs
MkCUahE82KYTN19BFMya6vumKhj3zdevpD/UeRBqbYQDqBd8OJ8EA/YFzSM4Hj9Ka7gisl+zBLGL
3wD14F6EA7bH+GRkP30Xm1okhTZ2FSS5Ti3yR7t/VmBoS9hq/DF4QBMG7ktsAbDNOYVHGm5YIAvA
sr2cU12CTlZXzKfgSffIGYni8rSPIuiNBQB6Db8KKzDsmnVUk0lcDfRPVBomqEgxmFj5fNLl2ebq
fVVB6gxIoiVnpQ+UQfDvRQmFM1g/ASa7xloVvFLAJFzELhBeFiiccU4JzjKEs+K9dD+6YB1Y2evg
NOi2praBGkv/Gd2VrNbN1njPfwW1NYo8RhlVFE/dS4Kep6/5CRRnpBsZDRTSu6kPcAL/p63l9dip
b5smC8o+o4gzh9g5RLBJI2mNDmmP0o1dgZXYbK3es0GqJPE5O8g5XYxbnPW4+3gLU21JsGGzFo/0
zYfXykqeWA2qzXP8PCJ128bQKMxTFdMKTa0vkYpqH143SEVlP5pMBbAcxmW1tVvOA5InzNkQq0Je
1B5DjIU7bnSj4EciMY7tr0c+vTXOQ5Bj/SxEA+xRCWziif8/9r5kyXEc2fZX2mrPuiTB0exWL0hK
lBTzkDHkhhaZGQnOIwgOf3S/4/3YO1DUIEF6wap+27voLgtTRrgAOACH+/FzNCWsLfaQAH88p89Z
c1k1bTDNdUCr0TP0EF1jXoUmRPcnHa7NAtxs/bTW86/omPfyqVmVrR91IENwdjUL5/rCcG9zzQgS
eqnScZOM6y59glqXnV0R/S7mr+qcrRXbXA22vjBrEmzqD0cEeTPaEnE/yCh5hXGzSpmOnEOLaLCb
wdglqvK5B2bj5DHftHggL726hHOfzuNfNqVzPMs5r2fMI2gXNhpkHFqoHi9XBfeo1BMz6ABAakM8
UeR3sWZxlLEnHY+H7Np403/2IV0Zt9xX1/2a3rUAGSkhRAJQ28rMRTWHReuSPw6FPaIhWH+lQ2Ds
6jX6Ufo1uiELtKf5eDtfVVswxVwRL72ckdIBSLkcFtb27KY/GL/kropGuxrVxNch08HK+5bEC0HF
2WU8+PvC/sF2mIq+M7VekNhNXydyb+hrt6Oruk5WKh7SGvGd6X3hFj67yQ9Mis8PTPJYb6wKk8q+
Cx5ekb9NrpKV4GvAO01gQZNAv//c5tIsys6KGq+mY5QamGNrC9213cIySY0qH1twT2gO8Ag6CGW8
bpOUqaWY4nAW2kiIsclN/M3yNN9EWxjS0+jTqvE4dAN9KWFwbmyHlqUVzAwrjWhFsPldqI3YG9Hw
Z2yhPAI8XIos6mIUJZz+eEtihGAKA4eyCeSWHNKYqGm0vevsrz10WKBKn4XRRl2Xq2mz+Jo/dRZH
sCUAa42DWaieHzvL2KMMkM3FV4gC52vLQs03Dex77tegAfWLtbnTUShaIrg4nVIYhXDMXuECpDPS
pis4gawtq742NvqG241pPXzujmcu1mMD0ppp49yiy7n62lZen4NaXPPSQOR51ByVNmyA9dLFeibs
dkGQjAgNKsvoLLOkHaBVrC+Ndn4FiGqNlPQu/fHRrILzLGwuhSReccP/BlHK6fod25VCbjSkk8wc
5tc5vp+6xIvIexs/fj6bIrg79keY2GtjA06B9kFptSZi0GnM1NfKHlZpU/ss7y+HmaxQkLu1nPS+
iyET+LnJMzfusU1pAcverEkVq68mQDE30yp/JVCDsB6LS7CIXeXXCpKPG2vhEDvjNa6mgsHOAQLC
xAaU5hJZatdoqYq3hBVGobBoPCaXaLFFIo2ulwptZ1YOhEColxAHNI4n2R63LduJc+2Vs13ZgH3e
XmfOwsqJWZJWDrQ2wK6DFQjgEVXa3BXPFIpe6Ve9eNAibLVeX1gn4dUnBpAJBIoDtDHEkLy+TFks
SDJeB4iCNPwussKUXoHbI/jn7gAUzF92pJWBB+YQVdFfiQZiQ7fFpSban79PNMh/Oh/rk/lL4fnp
1e0eGZUePZXNlNjGpVZlz1pyGyeRH+kgfVaujQb/KXY68PP7cf7XkVZI9+//xs/fq3pqwabCpB//
fZV8b6uu+sn+W/zan//s+Jf+fVO/lw+sfX9nV2+1/C+PfhF//3f7wRt7O/phVTKwJNz17+10/w7d
GLY3Qt8r8S//7of/et//lcepfv/tl+9VX4Iq6f6dJlX5y+8fbX/89osDz/ivwz//+2fXbwV+LXwr
viXv8r9/f+vYb78oGvkV/gsEGWJvggqEOH+G94+PrF9xLiFXqorODILGy1/+VVYti3/7Bb8FJmn0
Q6JcB8yZSuD7XdX//pEKoJMBuDk+Rquw88sf3+z2w7k/1gQT8fvP/yr74rZKStb99guS+cebADUf
8Azi0EcPK7CgrkzyF/OZWW2d33UqeRyGePbaQZQj0cbuN3rSrHTwxnmEKq9q226zlm1bPg1+RsBf
AeKMb2mXPY+qfq0ir+5Rk33RjS7QuLLLhGA53yu5aGzlNOiYMyl4YhwdvByUQ8u3zD2w3WYe5M1R
GSySb41Vx6BPLWuvYlXj9UryAHWsH0y3qIfeNBVAWOKXg/Nt1PJvWZYFpjG8WQb7kUHNzVOGftOY
aVTWN4aWMPexGBnxqdk4Bag6NOPCiHM1TNLSeMws1H5G09W+9WRyn2Mj72+Grld9M8vKZyseo9Yz
FKW+U+rU3dYDjV4jRqybIYpcv8kTBjHNXAF79NyCrI9F/DpOy3kGISU3agwKtDmBaddIM7TmCDxT
PPSDPyd2sk6clmpBXcQIi1ybfom5S27dVkct3ZnYGx3M6EFLp9T0IPie8KBRUkY3SWOaL5WVmd80
t8a3TFQXXDhjisuZNMglcNqG40jdiyLPvvQtqS5bDrJb2x7zG6ecG7AE6W5ceYMym0/21GjPIJIh
DLXYCjqhsZqq3yiOi+tEV8o7K6npA50Htfdct80hfzk72Rsr8aW9upqR3E+serqIXSVGKRmPzmtO
R3ZDO8ovrLEagwmQ49JXTCV5rmB8ow0O3RnNZF8lOou27mhrnqXm1QZN3VrAodqValG8dZLeeR30
zHYBDBlA72mRYr4yOrVYx+2gBDZPh21ll8zwzL6DYHk9KM566JThtTan5raLOytAI5T5WLoK3/IK
/9egPyPs2wkSInQAY07GDeV5oANq04Y9BKlpsRtXJ/EWgsFW0KtzvkNbvA1NDDWut04b8xBcJmiB
zOYytCjEAbw6rpswr/t5C0657CrNMzzwChNtHnGXXcxgY3ltkkl5rjtNC3ozzVZumWJWpyqPA1Dc
PA+RrjxDVgU0Nmk/uyultqqtoU/0dgSL3bM+55Cxd7KquR0Ko3me0sZ+iPI4ei3IZL4StzShnZta
fOvOKhgA7caGTF0x60rs5QaZqiDnw/jTdlr7msCdQKaL3+Fenxrjq8NTbovRgA65Ain6Ndp/5s1k
qci953pzG4GnY9W5tRNOKuvQC0TiAcXSDP5oFzENXDezPWDpoutCt8ACY5Tc+J6NvVsGQ5cpTyBJ
G9e80hyvLW3tMjUMEpCmGO/HjrAHnETda0w4gvO2Rr9Mak9fnFaNLyw1RUoQ6eRblRT6TV930VVW
jfZtnqQoIuXG13ay5xsOLGa86RKW7IYW6WDHjtLIuERrvLEGVc8mZ4rL165hWQ+znpc+VW2wW2lR
s6n7XtuCFKsIWWtPm0gh2joCr9LLmAzXU1O38CnalCul6um7Yicvhpo/DbFzASmKn1UDShgSYasz
mn/LeVGsupo76xEY28vCRYYoblTyQOoMM+4gW5t1dRWOkQtZ6YqyTTUR9XsX6dmNUZTqdT+aUB91
6miXKRyZg7z4RjX6Hmtu4cGsGUAikq9AoVCF1pDr9wZIpILMUO96FbipvFTry8Ys7c6bpsZddxab
bkGqmEOlZ8TccHgo69KgtTmYriBl6I/5GHkqte2fcddGOAXTbnVw3Z25ROT6prhDUBdAcxwo9kHg
LBdVIzbxNoqmO5Dl6qhvzhsOfe2pAmf53wFDaFJoc2JOBI4HKQLsEmPI6HyHrM/sty/TPfk+X1qo
SKyghLZiK3MHWSYHdI+dSBgsYtGXzEtx6aSQyrAwWrDW4tVurGy2NUiM03bLe1AIWSSs1Sr8fIql
WPhkyFKo2lZFH4/adEfsm4hnvuXQpTWUguETC1KQGrnRVHKMSsCncUCBJvNVvKYFeWT2w0m/QJbE
W+6oWRqXFKXGycSoEc93KcD8buNDuM//36CUTSIoBbv2gQ+JoPcoKr1O6P/5nzZ5O4xL97/yEZhq
xq/AutkAxgAThlyNSAl8xKU6PrBcHY2ugo9G2xNdHoSljoDZA1spXn46fun3sNT4FYpuuogfbQEA
AP3RPwlLhbP99TLDt9pTzgLRj5oRehVk3EnEzHpw6tTngmMuMThCHg0U1yNkh5Im8lFvej2YmzNH
2LH3/2EQHcyaioZOQ24eaHTeRxA88+1Z3SUaGL5i4PEqxzO0eWGjQQtSHhxeywD/CRZDlPwQwh8f
X2YWk7IAJWwZ9WM2hlYJXnbP7mJb22LOkw6in2byHqmsrC7dJFOg5D7EkYsbqtIBXQfslUAW0Rlc
P2ks5xUoNau8AcBmNDdR0VMC2Ac32Vx4DqWW1qxLWg82rpYU5Vpds9CabU9GagI2pLfWlTkrpYao
eoawW5m7PbKSEF96SdC5kYLfb+7tNQgkTb+kTPeLoe/jdaehTrqKIh3FSSSOpmpru1N0PcVaEUVe
w5vRRkYAZIDZE6gspxKL1jqvQLaZyfUEMtzK70mrsWDK8iJAT92zSp00jAGpeiGEJHHo2q0JoEyn
tEArtpo7QpkwNUCzeAUWgn7OPDS2tXQ3DVWaP5A5tVgwi3LDikROOvn9VDXTroyUvNjkEdjbECw3
+BuhW0FqV1/HWZtpHgjkTIZhRUAkdtOkINIBvyUYkcy5mqLXFBExtEJHJFB9t7L17Mns1Th5jufB
jbcgjyzNtVsNOn1CpDtoV2mrW4Ov5EbiIMGTgF+fzOw7BM5zkLNTrpderEegm8vHAm3Cpt7HIOUc
ai1UqqR+LK2s6wO7UKM0qLUWHHpTpvh11xTdrh3G2ro3coQW67Gl5bcocqopcMeqjAMKwr4uIGB7
rDYJqcE6OqtaZftqrGW2D6hMmV6QgUc0qDoaoRcTIaexzpBtg/3JZDbYQgdWrVgal+Y10VgPPRce
WV04jPOsPDeD0+Qgy2xQBvBbapf9FhoNsXIVgajO+tqYpAaZcOeM44qqZXk3gt4ufonIEKvBpFHn
RVe7Tg94rdlgFeXgMb0Y2JTbt1SvKzvoMqctVzl6M8a3HChO9RnwPG1Y1V3KtFualE60abKMQVCx
I7QCv1g/ZP33yqVF77MZBIigfimcEplS0D2kqy5xmtnPwXxaBL0xto2ndrTAi8I2+h/uxDXuWWMD
bRU8cMf6gbsg8N6S2jGqS2s23Ad8J5N4Wg7hXy9qXTUN8rEuk22uanizOiVzgHfOUnfYsTEhs0dz
pzPWVknQTluYvLjpQWOoX1cV60Z/jDtICPiENvMYmLmdslUzA6T7s+dxk3p929L73kndrPcNnAi5
48Wjjld2rpdMROka125V/GfeESXiN1SxW/SfDYNZXRncdmKfVOmc+uBFBIwN/w4VpqgsIro1SwTy
3ug6FCROBIqb0FVh6VONXdffWVS04ntJX0SAGLRDQsOO4/MVovW+vdI7u6+TkOdjm02PpJmd3vAK
wgv+NoNVybPtVks9ShXjjbpDmq7rWm1+DlOlopNAL5offV2xaGW7yZz5Q1sUnUcri2qrBIrCFyCN
VYnXRWDY9R1gTh/KMjNf56JyBw+xvvHK1BbPH5MMde71pVZDSCK2rJuGpeVPm+Wjuktnc2Je46io
wGa0rXK/sEYwxVoxaBO8rE3YnUZqA34KWbBthXQpTrQWqVia6tobnxsWeSPjzAmS2EZKwmlsYww7
E0S2HgiGuBm4naJmAejVefYOKaSmelOoM4DNzK0Txb7ADTK2d7wuG/LWRYqTJRvXTpMU2Lq5mwRn
bVaY/Veag7W7DyBoqdhoGOwyMJzsHKufmBq0/TCpvpXPifGVJWnWhAALKPnsgRwX38Arppm3eLOZ
DA843ynbqMj91ByH9iWeOx597Q2jIyt1KF1jU/WVg1IEd3NuOF4FilAwVbYmeIPfx4pp8Q03ysww
d/NcTzZuFBZNP4lep4VfmFk9rzqzs9r1rGgVlJ8jFd69jV14nbkqcDaOQzCrJUoPU4oLsQNjo5u3
1JtMhSpdMEa9QUYwjlJi/OhHnB47mvEpu7WV3nH8trfYGJZdw9RdhLltfHUagULPG6Wx1g2K3rmf
g1KV+GS2Eu2pU2cdvP2K0fOfeKuWjldCgztpvFRvGvsVCSz1pSMl1UKQM6WGl87cSl8QfQ99CHrA
2l7pA4ToN3XqGGrmqbHRkBtmJrp2kStmbd2Co7Yetu1c9XMQqeVEAj3hJF81QIq2l2Vuq+1a65g+
B27apuA0VK3YfU5BWQslmDnn8apS1aRfmzjyao+qDrpKsmKeLebZY9uRx6jMq3hrzWR0L0CpCyZ4
P0LqjwZGyWjp4+3s6l6vTtTY9HpvfCc2iJvfhtEd2Tqy7alca+WcmX4/aOlzbswZCbuRjvmjlVdp
DFa7yJ7LmwGQPXrRDakdvUK2O6/8UhnVepeXloU9UKaz4fWaFV9OpdPqiI+Qf7vI3GrKfUpaBcoy
Zq7p0HgqGH0hdFJwbiOfszbtlCL5QbnLN4XbjZnXtQ1wxgat9S7U+xocubait0j81EnurqDEUiNk
V11osoB5yM7vUpwYGVLNQ36tjlqam36KvsIOpFmzXaSCVDlvx8az+DSxccObAkULv27jGuQHrDPU
0dO0CRTHQOwlnW8VNRlCnRVT+YwFTZC2mEY7d3pvsMAe/d60UC+u/SyqIwUJhZzhHvl4QBwltQ8z
pMcvFESGaJxAoAZcKcB1yMRK9SMkG9LKxL5qxyzz9CF6TfRxISQ84UgHpE4FWtXUQVZIAIyXbGSj
YY9WSX2BlkAY0oQO9LXHFZ/BM/Z7gfZ/s/S/IL9+EPSfPIge+zLpjvP0+9/4/T2k/QqpH8y9KdDu
RBct8B/vIftX4PPwIEFyCWR+IHr5M0tP8JH4JXQW4LeArNH/fA4R9dc9uRgEMD/y9/o/eQ5J+AHo
byE/D/fD+8RFruVEw6yNDZ3rEQVhZ0ivp9UMeXmO9G0AugYUhLOtaEYHnnq7JBUgnt8H77ATuxjg
YaYlIQMiu1l0l6XQF7HGdabGrWch3k4K8zLV8h0CliXIgvijJ0bBbSO4Vl0kc6RcR5YjPzsi/e0Z
Iduyh8p3gVWafSQg0Ii51PUl5a72U4u+GiFVgcYsnMTSaywjTqRxB7wF0ZXoHAJsTjSZWp4LaVTE
yItdpmdGh04HE3VNExUea8/UcpC8wqNEHYpaKzxyA9LSlbYpn+OnHo2CgkxKXZhLZATkqURzkony
piFkv/Y14wNjRdkUs9HDmDEWoN7X/bRnXksr/2Aj4XaYaFV+ckYKNwHpMeyIwpRg8jx2kxJUdVah
4XwsCXi5hjpgS20iZwdyYEGc0gcDMaekRPMlCEhF2GK0bN30d1Wubz4fh5RZ/HCGw4GIr3FgBk1s
mAkdT2cjbFbO3bSiF/VNCvVxG3jx+sLy2ifylq2BGPgb3QvSTXMyi5LfF1OkAl8N4/MNaHrQGtj4
EdCy62pLoccosm9LDRPigDr1j4NplZJ+6EZ0Vc2EyfKSPfaOL8B67jUHY+5FctdeCK1LB9UXSJMP
l2gbCbvn9G6JS0ECLpxOujiEDiZ96nPT5RmcVFD4iB2RhDPAuYJBCwilmyUm6SVXkjY8chldnalw
1sxSfdfsfad6rPDo+9yVkO/6dGplPG6lIhPRamCOhy6lx3PtARRszMMrGikTFB+nYaM3YM4aivup
4DsrBU+krl/0EA/Hk3hnluhOcFU/TSDxRraWVfmGEwW6herEk8lwINPmLgbRTd8VAR+g5YwXfoFX
I/L8fo2EWeewNWlwwjArcOZQBbY75dCTQ/2GaQ8WkkR27+C5EQUKxDwadwn6fXJzIGaCjqMAtiMd
j4Ti8aLmRQl1BqPOUHncVdnkqdWVhkJtjBSbfqHzeeEEkvpY4ETH9uS29sjNag0pBTBO75Sb5l7w
tCiA7hOojmmrYj1c/GM3EgbBoQJyeZAmg6HneIDcTPPImlHj7vNtgkduTEyfRksNESfOKlmRNiiz
dDx/FSSw5hJquxFzX2KV3hYgtFjwVykB+jF/B8ORNmEXRzktqF5AcUMPGnsNphWPmc9IYX2+L06P
HIwI8TIqf0BlAY4lGYptezDtWGAD1vGjem3lQb0lgWBVjJ9RroseMhC7a9dd0IOHEJp8AZQNl0CK
5wZ7+B0k5wSFveJaGb5DXaieXSGuj3Nf1261SAk+H64EBfvwywNTMoOFha5k0wRzlNcCI8y3UVgA
EwmQMjiEIPHyNAG3sIiTlxLM+7UE9hJNcIK2EjntY9dE5oVh24vrGKnGfrri1fMMRP7Ed8hzLvjN
ydtFbLxDY+KKOTi9m8iEblElrpBEDfVcT7wShWKIPr05Cn5IUYbUO+2LyvSQdRoSrmo5bD+fZLFc
RwGj9BWk8AMFdZvNNsaraLejmvtjagZj9qB2tVcrX2NkBfrx2+cmF4ctBSSksuqi6xGQjK1a3w2M
RGGpcSSZRiveNuXkj0ryamvTBqmgdTnHL2qlv3z+HcST5NNxS9EKR2A3dwRTb0MZ6Lq4nhEa7eYA
lKFXLog8NfRT27viMvGndetpV/YOihCL/dWnJxRCBEOHIgPIGgBlktYfQa6VMILb21EazzB2zI78
PntcGOoxSklsI1gBLSq6llC+P+lOn+fe0iLxAk97f7jjwbSq+z1xXXeXBvTLdGOH5hNoYFUWgLMa
eH9W+Us9DSevMAJEM4jqgZRFqHvaYofKRWdN4IL17Ngb12zb3FV+9GMgntjLHLEStM+fAXKe7v/h
6AVwDHwmoMvGswEQMukWsKOC1DEARV4Dvg8ol6yibXnBnrM7Zzvf9cRrNww4YZiH4McDnDDRVtXz
59/hRJtZ/g7SuW3NI6UuLQsozgt+ZnqvrkQ/lyBcJBPGT/zuIV4B+PO5Xfksk83KR3VhDY1j4wXq
5qkNwJW9zpn6lrrJblLNTU66L5/bOwkkhEFATnG1g5gHiQDp8CS8iYzGofDlcALlCLko0IDIvOhy
WAtuB1Xz7cE3FlZYPsFko9ImMng+a2nSZzBKNwT9MkLh4W8IxcibVdjBtQBQFnDeIAGSZjOPchca
Ixhcuk025nMFnWuwvItGOBUPjAxNQb61WhqcfNt+GAV+F1edhdtI8l6jKgXGGqJfLUBQHkNhykOu
EqnmKHtPDHPhxhUH7+FlIFuT/LQuLJpVJe70MevTy2HogT2rq6zyPveTpUFJM+n0xWTOyAt74/Dg
RuEADbreQrXh9XMz5xfsz7mTafkVJ4ES3SDmrtEfhnG4ndI6AXnSdPf/Z0fy+tSM+jaJYIeV+iof
irvSLdZq0y74+clbT1qdfXR4EC24ijF3CTT9PAuEgBFo7ZDdWcVPfAW+MhBYLIGgF5xhf4MemEvt
yq4VG8MCX4BnORelO/xH7ibYrUyiImElFvDAgmNF1OHCgg3xRC3GQ6xe7B46OwqwBWHz2CD7l48k
g48dwgrYcK4EW0rae9lG9OnnnnXTbSvileFSz+ySSelA0jrHbvVYRMZZ+7VV7Ou+0MPPXe4k87b3
BUjEoynDxXkr9yXymqPoLbJGH8ohVhbGaytQ12RlghHAjxZukvO+d2BPbOmDpVIIpHKj0qrx8hCN
SdozHudNgLoOLs72SwTm1P9kgMBx460DQhgidyeCxRpQD/EmFVJZ7Kbx+Wa+Fjq4bQge2YVWvZOI
dD+dB9akJcOZ1yXQFRB3CNuWN2wzog3SWKcrlP43CyOTI0/Zlvj8YConVetsPiFp+tHcLFhbogDX
855GdNkbz56C7l4Y1wKJj4zOmYGsgDgiNoCWOh7vHp0S0GrrH+ZK92M6MCK5RxUBtg1ubuwyNAZp
m1a5VOqFTvSlcUg34TA2rHYodhVYXu8o6XwUv99oky14+pIZ6QqEgGvmAHaTeVZGv9TRhTYnFzbw
CJ87wbnIDGgZQFX0/aJINyDp9TaH7BwSIDTfGCz2EtcBMhtQEtVctcWSy509kf4yJyd4xrJFq8EI
c0aY38ZAyISjDaGv5DbfqAj7gX320l2/ZHVhkLIkVkScDowUWDHraw36nJ+qb/jTl+oKleSbxE+2
kBIsZ4+FEE5emN6TzIHkj7a0nwEgK+1WBDLO1+Ytu8jXZRCvE3/e0a3ICGsNMgdLCeGl4Ur7muE6
Q25G2LSgcTGUvllvimZczwC0oovO+9yDzr4pHATZaIE5R0acRjoDSUosDsjiethB2nf42W4B2goE
EaadgaO1vc+XaTfE1Mkx4oFduQZDunnSLGH3g/zc8mewnZUX4upRtkuJwnOOC/lrqA2pIKSEtOfx
WcmnwmpqkZ2w6u5Wd7csnxdOrrM326EJ6ejSWMUaQ0HriREmG7wixocqTMA2o/nAz3Qx4oNFtmXh
CadT+NeopKOsoEkCIAemsF0DMQkltSSkoRbC5gpYrUDbLrjKkj35TKuJ1kN3tvbGF8FoRUHh26BI
jh6OD1zywu6TevshVo6X0uGUSqfbQHvijmqSeZOPpPqmvSlWFG24kL9+KRTPvRpXb7vaz99TH2hR
ADIXhnvGQ4FhFMkGkKM56OQ7dpq4i4pYhWz53kObe/EkhCyREJ704+X9cGZyEVdCEAuJHJGslAbL
SxBWqqmbI0k5g76xDNAlvkb5B9xZ8UV9tRRcnvPXQ3umxFWiA4/DigT2OuQzYl+wNgCN5UMSZsvD
/mLJ3pkdCDwxShHInKD0KsfoFCiXSitRS9OKtt0YTQlRvmEoFnbhGSsObKDVTweW44RZfdKbWct0
SMQN1arIugA9J8HnXrFgQT62AADK5thA55OuF+MutVOy7fTG+edBCggL4HIOiuEiC3LsegbpI9cZ
UHIwjZ+8r8MuJRs+LjByC4+Sjg8w/gHVgKon4OJyaMyAJO/yBEkAdTdf5hAkKS6NNcAuV5/P2Lls
zpEdsc8OAtXaAQdrOmJRDNB8+c6uwXmIMBwwKyHIC2zm6GXLMiFndu+e/cBC6yayHrZ0OKLPKCdm
LVIcV05IAgrVYcOjt6ijQsFp6c4+s5ugdwFlWuxeF/Rf8vNQ5zmkiEsASo07bW351rAVcYK4zEbD
g4bObulGO/NyO7YozWqkAf7JW1RrkAn7g9BQC6MbQaaWLAYlJy8bsAmCEARpORyHgsJTOp7cvnR0
PuK4qLoWyW7LGINm7NAzidnQgP4aXAOIMs3Mci9RLAqMm9EbX+YeSt2dEs/tgu+eTLj0feTSLqUz
UQsXuR8hW+pY101o7fFa+SZBh3cOEt+lGZe3y96iJvSeIAeAVh1pT9JEY2QqSrR/CT6dCxdsKJD5
W5Szkh8OMIPAzgUqBdMNNIeUBdK1OdfiCdyvSTV5GmeBGe+spUyynDmTjUjOY0ZDVzc6TuMeHZro
o63boE/LC3TFfZ14T/yFE0Dei7I5aeqi2S65wzCm9BIyCl4fRtvvuOjeRHFxKcVwZpkQNQDWi1sG
VW9ZTM22YwAJJtza4gme7dD6dwkNy3ARsyS+8+HpKcaEYgiBVgju65N6AHLxjW5VOF/irSieivOF
++hx9Uyw49DFeuLpiqENRwCkUHgBka58wEwcxHUxQwRb8cQ3y5dIuSLkxc0WyShP10oYEok0NN2e
ikwqCdhZNWFo2KFTZDWEeWADMhq6u+lhmfVEvk6xkQ6tyaI2fYeuYt7CGlrE/UxPQZ+7xDBxEkbu
bQCzh7Zj3HUAix/fP9XMEtKZKF+wgAd7nS/3iT0DtM8p9KKHQAdsT3l0Co8yz92iDTX/oqWrhS1w
6i5o14JwEcJJBJUnxbOezeY80LxEeKdBSihbFX75TUjiGThDzFuyXbB3bhmFtpQBgVUUBuUGp9SJ
e31SgNrma9DJoJw/f5DhE1AAAdRLHj+3d3pqIToFNzH+h9MLrWzHczwCza2iNwqJiCFbaWgkYAMS
U8rCqM54y5EV6diaEUBWvUj0uh0uG7q229b/fBwnL344C84NRPumUBHA+XE8kGYeUpTJ4ZB6yIPo
Z+fna0CkRW3tSV8LPbpl9RDxbDo+SY5MypF4XQGan4qkoaKms0ca7o0UXCRjcWsYsV8Amw2sSbAw
zjP+oRMITpogddFwR0ubQnGiGfgQoMzMG6DVRb8wdKx2aM9HMnuNPvsF/z89lXGaHJgTK3sQA6pc
7ynThnJ/KvehsxV42RZo2c+HtT8Gpbk8siP89MDOVKMngJkzuvNv2q37nD+wb8aroq2UCeJYfaAG
6ar+AvylZXvtnUB7kh+An3z+Jc7sBQQJwNWIyiX8SNoL6Aq0oGkY155DXuIhrGviucbz5zZOwj/4
6ZERaStQ1raV6YKdqrw00eS9J1ruAutFPMWXc1Jnh4RWUwPqDCgeyr2gozEMs8M7dDUS1bcNtiKg
bzCmh/9kUH+ZIdKbFI8r1kTtgAIl3sAAH5eQnWxQjVB+GlC4XMrunTlNTNE/+/ugZEW8Pitnx2QM
Iew0hikxNhD9WniPnp030MogYETPLm6fY3cszBZD4jBRN+B9uGvcb1mz4AlLJqSdVRc2+AEnmMia
98685fybFS28Rs9NFKS2UB5C9gxYeukpZdjgUZ0s1FCMQeU3wI51W92ciqWQXqyutHcRSEF5GkB/
0Zgr7Zu8bsAXMsKMYIiGxPXO2NqhuJwXQSRnDj8UhDQgSMRwTvh2DF7FLeS7K8RuUMhcZSt+UT53
4Fkr1srrYqR4JnRDQscU1UnE9ScwzI6gQwrNOSL6paCChdRocZfs+EV+QQukkgdw0aJHst/84/yg
OCMswOoNyCFgnKI14+gwNNPCIEopEljiUQoGR7TB8pULLJKxVjecXy1tqXPX55FJ4a0H56/T1XWq
CJPpVhDS4omPfrvAgC50FaQZQq0UbJzFf+CfIL0ADBTN9ZhfyT+rYUq0kYHVmKCrydEui+z184Pp
zAZABgE7GCAAuL/89EvzzinqbEw91UEAoFp+vYStP3M/HlmQliobO+YwkSPJt+32D/DJn41H/89G
qpNsP1ziyI60PmpTq7rDMZJhp/pjkG34ZYNADZqtSah8pY972V0I4ISfT+C5GPzIrpQdn9F+pk9i
Bvt2bT6UQkgsQPaYeLXtVd/BOw+KZB2MfBH0M5tN+b6YoBGHh3S4HH0ByUcIzWf03uMLuA8fsP44
IPcTdJqLRYG2pbWU0uSA0Wl6XsMUrZ7oaKOt8qngz870MKsquL7HtQLaoc/nd3FdxXc62Heghc9r
RfiPqKZw0CInvgL5hXnz/b4PMhCZW+gW9NpwCdxx0q0Bh0I+VwUVp8BsgXbi2HA34izn0In21Dvg
Hi+z3bjRIp/XIDfug3lVBKhDYCbQIdW+51d8ieZR/HlpWVEnELK2SGESsKgdmydWNmZpjyyYXl3b
efyzz208Ia8V5ynWnQUnPne4HRmTYi7Xztv/y9mXLcetJEt+EcywL69YClUs7qRISi8wSTzCmgsy
AWQCX38dvDPTIqqG1d1vx44kBpFLZCwe7q5bSOCNdoxmAQjU6xu583J28EGtyqEpUGWXbs7J8w4y
DDDW2TYADA4KG5uN9SpSVkUPaCcGT3M5sriwaUb84UKT9cTDfZjxfeDRoK4MndDP6+hFY0NkNZHY
N/5MXc7rCy765E5sfv7mTqiJOSUJFAFEn17TaZGxO2K6C7jZUHh7apLjHBk34IgPLhg+eXxhGPx8
GOyEPPUpNqiuXF4tJpJ/RDE3urDufeRUhkNfymW5sIbntupvUxsfJ7ymmS0Opfk2BFnU2CT2csQU
/AUrp5XP9YtWwStgcaFDtH2M5qpyunaF7GgrBZQdkb9p5KDavvd3PMfc/ry/VPn8yEA/3bLVJECv
JuBP4SkVDPGttp9Fi3m5ybXIAYQNkxH7sobmnafjcPmJf4/KBroAf3gUVNeggtMxJpX7HCQDi5uU
qsIoCIjtkrANoyyUVfM0a+HkNbGjnSHCH91IvS5pR9/bSzqCi7A15B8zmG8HKX+jhJSUc+GltXTA
gttjhNkAn0rSlXOU6Kl3QMIyIVBcKM3aqWbgQbPZW6jD6N2d/eHKYi66NKCT36loitBXL8SzbVVu
bvqyTIKe97uyHcmhcazp2hwmI1URoFaYrrb+i81D2AmRpQgwMjjNTUIQGOagqrpC2h3bV6vkN6j/
Uvt+fYi6BxVfjMfO3Dt0JFb0k29FmLffvPe00drRYLGJg7tAIgve9bcSjFLTvk54NqbsOdwvoICE
XByU4f8Ngc2TZ3edy3F9sMeuOk+oAXz2K0vHZFCW7Qp2BUATdV8rX0XveXL5W09z/42tTQwVtCBd
DJym/6jzgZ4n9e7B83of7Rja4utES5u01+LnOq+LQb60utTnOuNqPn3rZq0r6qvCcWG/z6Y0gjLr
ftlHmZeT5+aWPgb5+gj+G62nk2Rm89kbt9NiLiro6UhR6QtF7KSrspW+Igd1WMcV/6sT9feObl4K
OwAH0cRhzgVbENQ0/vhJD+E9uqcvUPP9Xhs381u1X8IEDBsoll0q758+wpvP3bwkrGksvy5hX0B6
M6aYR0b+RvIpqSDFDlqHtxUhflnR64xz/7S5m3eYSTUHUYHNJey2aI+e/+wul4KZ06IO5NAsCACC
CxYMXydVVF/XITcK3NYhVRkUoFO9X1cWJKfoy85BfCFoPEm4N+Y28YxqQmWASGNtAItn6P/t64O7
06AYv3Ro1j3ZvB+oyqF3CAAmqiDb2WQNKi4y+C5FhdMHmcx0aEOdFtWtWp4kILttcKGUcOYmfohC
BrCGebptVLgEYO/wFEA4jfeugz9cvqjwrg9/XFi/1XltPwsuNfq/ZjbrVzHKIZsHMyuQeh2aBaNu
tuYy0CkC/uZSPn9uFf82t/GlXkm1FtzDyXfLu6ls9xxa6+CsLV+1NJ8ChRi/adUlr3b2Ix2QwJmu
Z1kn3O0tK9jMQCv1UUQQdTreTPBqa++T3ZUgDLo4EH0y4gP+N+djKt+FMJqDeOPzm0Hque/xJzwG
1Ur/Z8ZFcHbO3sgCGTMKKkQIixzWSnz3rTCTr7f0zC0H98f6NAOssjLxfzbd9hAUBYkzjfvyYene
Cuiwo0n0X9iwUEfFtJaLcsXGhj87Q193AIo19ujczsIXv6bIMF+txmh3X5s6E9Wj4/QvU5unQc06
JIODvmvfHSw0Z1hjXfiY8xZAvYGelm175uZMgivI4myNL0rHW26UKGhSrcz+X3/HuuObiwZ0BdQv
MXcGZv3tkoloKCMHLaaYgrjHLUGjI+8N48mc0Pofp//mDMD9rsAvbNAWK+hYhiUVAc2rAy3KEcXo
svtRN9+//qKz6/aXkc3OjKXZYzAb6xZFB09cW+r5659/7ilxgLP/f1+xuURgloRWnAsDTR2Xt0U+
5lU6xOAe0hl04i/Dbc64CTQGINuMnseKtt8k4lGtmyoa0A5XVxT4CJlD+TGz34cPVVR6Y1+6RaeA
lLXosGofIJZGaudvnG8rmC/9EQabA96TBx0DfhxbSbM3997hP19MPF6o3wIuBUJhf7OYhQeu+oL3
a/NWp6uO2HJsc7AwoTrdXuRGOLd1PohJEK3j26DssAk13LB3upmATex/p/ywh0XaJuRgp4CRXo6o
zhzFFZG3huhIJk+Km6PZtXKy4SR8D/eqS62BX7hRpxbwbkAhBmItaDjCsX72qoJjBmicQZeO1lgc
Od9HdfE0rLv92UNgvgNfgTOx0gRtj18goqbs/re9rj96/BEER4G+XbIhn3+hAvX1iTj9Ipzw1eeh
qe+BZ3Vz2oOBFFHtgCx6cLvYkLuO/fzawGldDe7nbwub4226oAWZPcSb6zRiB/GqEEJ5eASt1xAy
naU8TD9JSnN9j3HTnXq4YP30Nn+2vv75X+XEuQpkpAS+b0UrrJ2DxkNWMYHGAT3bBtTnsXFhdObU
xcMi8AMgsEaV68TrEhZMEVhYUTyRjyakb8zp4NcYUbNB6laK//hd/Gxs431J6BVSdGh+M1CCjk4Z
L3N+YQXPHEjYcC1MS4BoyNzW7Wxae6xvEVt/ZGVrJbZNnLy8x4GEeNClrOg0blkpfwAcQ+yCt3hb
VjCojsDTCh7OaFblS4fJkyxqDBDo0bG78BZ/IFw3V+2TrfVu/HU26ikwlrlbcXDXayW9huDg2sy/
DIk+91FAIoHlGJWS09IyQzo0aRTQUHX6R5n/kGbnyUtzfetObz/mbxubbDJQZt/DM/K4/iNsrBlY
Ya8tOPoLp+GcvwBBA15HyPWcxhSMjgvlPU4Dj+6KbGUW8pNAJmt327Kf14z1chx95tOg3QAwjuN7
yCi3J3CKqq4xeihOBDU4lLpjsJSpv7wOw92FjztNI8E6ACkUywLQFtzzG2dB6GLTxga2YwVGirs1
zgBK/krcXKqFn1lFJAQrBwFmw0EQtzE0eVR4cwvOx6YaH6a+33chef/6Yz5+2c2B+GRjc7plJ+k0
LZipsMlSVuCbHMY3v1iat9Ca+DdRKvnO+Wj3cUBnD9z3rvOdjZphzEtDblA5BmTnqzKZEHbfz1IW
TUII4w8DiCJUvLgeVEucWVxXEUSBQJjr9equESEgOEU/j2AwJgtIHMdQ4x8WTDp7jy4alJVeq28r
F/XzggP2mwph3YGmGkw+QtI6NfiIum8/iEPt2Xw3oY9OknJoNfRhHG/a1XiswN5ckynmBRMPUR36
V4Mq6p2pGpBTlA5Gx8TY11lRhwQ0o8ZCsqgbmjdwGhd7wU15IaQ6t5XgLEHzCBAMRASbiMppTCbm
IkI7jirQ8k6p0VyabDpNl8F9hL43wHYrbHl7WjpzAFcF+UAsP+olhASIg0cUKhLRvoIkgxr85Ouz
c+abQL4BIkJkdrjs26BATpKgQmRikBXK6g2OqQdZkq9NnHGJn0xsogIwSQP3HMFdQaAkaQcINPO3
gDx+beRMAr72uUG26aCnBgqbzT3T2qXBbOFQy0yG6BKvLGgEFdQS0IEhk8+Q4igTSNum44XPO1Pc
Q7ES1xuvGQC8Jz4Lw5/KJAzADDeP3gKZYmCyevLTIUNvAwqplk6C+t/IXk6XdTUL/n3QjAZIYzen
ccA7Dn51IE9ofQ2unNJ+muoLJamzi/oxZYGBBGvlWf/8bJYo2vhjL9Y5O5XZNdLkvHI+Qjo3BiYD
wRxkjd75FbsbUC3/z8MRfCFGYzwUcJAwbZtGnoyYHCzAxRYwHq7p2bQPsuBhHRa4zH20xvOffehn
YxsfigTK8yigTxi9EAeZD8cVPXxZA+RMCgg7GJIBteEKOtk6kYG1BWnXcyoA7F11SsurDgOEdnq5
BXYm6vlsaxMozL4yQNELfv7ZxswKRz8WXNNEfXdB4+0NkHtudgKywdRzLkDIzqSDq2WolIH+FjCy
rR8LCkCHlgCTr25OD+tXQhAE1HxLMtyK/NKw7akP80wErAjFcfsxU7zZugm7Fng2sItY1jfusm+0
u4QwP/XLID8ByhafYwOfFG58GB2mDzY37BqQlzUXb12vj0VJEzWDB0X1xbGbLxUxz1zwTzY3Hi0k
ptG2I4CSMrN2Xh1DqsfOyqsW427iBRJBCTh15mORfe1Iz1rFI2cD9w0E2BbQBop9ZPkdUJN4iZJu
NNKB9/tovOCuz2wZhsT+ZWWzngWAtZCzmFjcFvPetyUU2cr7//xDwCsarChGwMlPXjY1Rrxsof+I
Vu03apgJuNAzkERderJPRsVQ8QWEBPsPZdcIld+NI9Z1OfjM8xnao+VtuScZoBEfUfJaU4cOBZ0R
1+wugZPPXbFPZjeXu6skhAhsHI+V/Hl4qgBNWsda+eP6yPX7rxfz3H4FIUhEoAkS4bJtvnG0pOVJ
DeI7hnSDQpJcXTgQZxACHlQAgDlFMQdQji1aF0J7rSksfI79sOys6x4EL20id/xn+dHkvdTdOQUf
AX0D1Cb2Dn0rxA2baohfS6oCBQU0mUV3vdyROvET+EP0k4rfuk8gGrpSJBsXm4FnLhjKPStFFKpz
eFw3SxmqErJgo73qkl7P7YD2B+Txggu3+NwzA+1TrCXStxBoyvW3+Cvh5Y07haUN6M2QUgybrctZ
XHuo/Q0XM5xzJ9FB6AhCy1XFB7WDz7ak4wzaVrAFcYvrFZW/ksg1tysLK8ATl77szFH8ZG3jOpBd
24Ku1gTI3GYvFge6Y4ky4roGI8uQrGPrycXjsv7UTXjwyerGGQcdRRaFefmYvKxsz1a8vNZ58eTv
2rR+uhT5nHltcBFsd528AeHzNpYlHRhuKtdgsWWizNM8kuVhcULwRN0o72aRv76+22cOJGrfJt7q
dXTP3N4EvNJcmANuAjNeA/0eOn/s6vvXJk7Teu+Tic2ezaxdpFWXqFgMSC+mVv1AwTjVrplChf7C
ATlzPtBygUIVRj6hGbM9+RhHl45FXRYDxpFYbG8Hw4Wc6dyCQSxppeEG/5C5nX0xEOtjyfB4yeC1
LW2wNXYJtGYutanOJRZIBv9lZ7NqQ2v14+DjpJtX1o7vrKPRPqzJzDp9ZbHdcFM9hLf/eZkR1PS4
wyjkuugcbNMKRuBPMFIJP9yImLt77lxMmM7cpU8mNi9XUVforFswETytmHlMwb6XBwUmc5FH6aUZ
/nOe8JO1TSHf4Ovs6hrY02tn118B5ZaAAT9m98NFxPDpwcA49crnH4LSH53njZMY7aXsax9R7xBN
qQZlacNSMB7FX1+mM08lzGDUCxJsa4S9TSG8fqKLCD8SznLfZt3vZrfqPlgJ+x6+Xh45ObOCn+1t
9gtyHhZvI9gLb/yrMSc3GDm86T+QOpcq6mdX0ENxBVktOEG3eQO6zxDIGrCCZvfURi+svXbo44Xl
Oz1++Bx0fgMPmg3YpM0DbIrJNPiAQpZKVlLMLlXqEKZTYu/YblL7izTll+xtlk+33jyKjq322Mt0
DT6QKxtOMIlyjBfgkcy//r5TX4vPwwg2RjYh+XBSVm/pWEN2rGNxP4Z4iEdzvmVgCs/cZmT7YGb/
Ryjx/w/PX0/156fxs8HVIf8Vasyia3vPh5KWQtnFzDoA9fzDqoTwwVd2vMjoclq6Xe2hdou6x8qZ
sQk3IBU1zL6L9YyeUBQAt4p/GHf89t8YPDjzZagS4xFZ60pomm1Oihqwa75Gu6UME++3f0V3RcqP
Dk/6Ol6yDgRpxvPXm3fm/H+yuDkrkrpeUTSwiDw3HieSVNYIEe0LdZ3TJxLAdzyNINFYh7O3ZR01
jdKyC9yAssPgnV9mZj9kX3/IJRPrKf3rUIDooREFwynspivR9kmEHO9rC2fOuYs2AZIFgLScE5I8
Ehau3zn4iN4DRwYdQHkf5AaHuOFwqZqxrvrmhKMcizOH3B/j81tAKsHQItEBHODyGzKHs4wlhHag
spV2t/1v3GVUTm9XfGbP00XFxc+vP/RMgon+2PqGQYQa3dttOBgW0IaqQjjFWcQow2XBLzHE0DAb
Ez+GrPHdOroPSYILVs+4rU9W1x3+awc904icYp03W0kIV8Q2lLXlbkx9TGGNe+v9a3NnDj7IAFYx
eyQsp/PuZIZGWE9wXqh8G7vfvfsO5fivTZx7N/HTIxAsILJBrLu5zkvQ916LO43Mob7V6fTcpRV0
alHoyy2Ic1we34nOrCG8BiSO1xk6IFs2sYcGWRizJu836cqJJ01jUvLs1Nxabidulq9g5+zMfUS6
7nFSrQeRUnOBSunaHqjzHkp26pbUlbM8eNUCLDRvp2lHEXzasVi63tnZ6Pk8FlZfVNCicEmZVBRT
2QleUDisRoth1aGEsmHcelN9rJgmdwjnKFquVa+Ec4xCoubcFZSAzncZDONYVab56oCmEbzU6AON
e78cZyOLLKu9Dirq3jmFpodAFAYg2NwkaTFWzb5sRRTlPa0R02ku23tiRsuxgwrczm9mvHRCl0++
IX82gVXtegR/oH5e1hbQDJ3nkkO0XlOa1t0yJYUV9JkfdhAt0C4U/2wFie3W/91bM+Qh/bKZ48lZ
+bWA/eck6SVX5R2fSmcvOx2h3APsgzN4se7qcPgWjKLycsF476UmdDh5HGnDKHcDH6IQ7RRmY/Y4
Umg0dVXZ3UN2G1QKIqrIVSRtEiBfAQI0xV/jRiomOZNdz72wzGd3Ea8mNyaoRZpFOexIwb07PQ3w
RZKGjdixFjKgNy0VXQ/6mZoHtxj5cb73A0ZhwOoGvmRrKZOubosHpM/yD/ZJPqLMXw65UhEtYyVU
mwKbzR/cxTWvqdLvAcQ0YzW0ELZv7CoOQ21dUawQ1CHDeVfU6so3xK1cMEiFC+DvGqtBFWWK5F3p
6BsNZTicDQu0r1PxfVEYdIj4s1F7+IYOYgl2Od9B7hQdXjTlU+GVPLWkV2eurR/Z3Fd9PFNdzjHE
zBPJFgUVEOpTMzEs3e0ayL7OGc6Mm4yz9pOBCfrD0xRAJ+UZcTPYV7yYh91i9zKRPXVjc4iSMFwO
tpDxMPCsjuQL84vEm9x/yKorYtj0j4zMKTUH0DQKHoEhyKyA4uiGJRup4jtnGG6KQRtH2HXyRgIl
XzsZin67QtY5qdAtYzJ8MCcGOcVOv5KuEI9Q9CyxDCBj8+26vCq7QudV6e9Lz/zdOtFPdxigawJ4
elxZ/BBiqmgK5C4cizvqjvliwOty+9DO5eNqlBj2VSeMg0cCHgdiHA4Ypn2MOAfDikes2K5a+8fi
hyFJUF7DtAgEj1JsY2K3Vm5FnCYO92eI6TZN6ghwKPPKbXdAidlvfT3djsWUFSP9wZZiZ0ZNlfRi
vDfHPiWRn8qGXc8BRZmxYPcE4va2Dg4Waffo9O19r0hJ6QvocjQ3YqpulnbBjjVYeVRQ7INvGSIJ
a3NOWiZ/jRENUU/u9koET4Jo/B4EuMsIQodZEaona9L+PrDGp46jiddVcCF67CGTTggozufxPgws
yPG5wZIFhpHzec6hGpv7zvTilzSPjMV+VbLluW4nfd01rp+FpP5WNMsP6JPsK8LHA7dHmUME8I5z
w0lcCKTXVZhUXvuKZvUv5k6PIORKa7MCOWH01LX6eiyLNCzM1GPQ4LKAoTK6ILHDGVfNfTcN9KQr
ELHTKVVOgf6+6/2yFn1QfXQvTeFmtmOomDmdSHoux5gu01XdYUYJrvWxohb+Aw2SfjKfiDVAdHnI
FtoBngKRc5xTxBy1vqtq2iViwDym67/Z1Mhrm98LDvYNHuTLEIhYCFkkFWnCW4jKRlk52y+LY+98
s2E3o2EPSV+usr1VVR6sfjDy3m9yQfzXyaeP2q3o3qWY3RVh0z96GMOJK1axjDvqrTOg3tDrDlqa
VRjEM7B+mSy84mhI9AowfXeEzC+0QuHiM+KEh7HX+97TTxMxkrZ9Z8IyUFGCvqyMEh8kUVAV7bIR
ntNC52aPoSOoBQTsh+FNOfPZD131e2tpH8Hfsu9I+RbyNuuHJQ8bG7fEaq9AcHdsDOpCi92UWLoZ
zRGod7rMHWOOSagYJZNkCXH0jQmfES23ixf8DAhcdYPZTzHdVCA32NUMuazgr7OLiZByeRVmLzOn
LKs7pwXvcrV4K7WIG+2WzhRZS81naIHacdNzfmUSB5vkQqvEsKLMBDE02s03Zg04dCHNx2lGOaMI
jnNIf0qovoL6K3yfG7Y3mHtwC3L0JutNgsMfakfGkczli/KHvAjra7fXt7x24dW76C5sjbeSO3gP
A3CIifk2IO2R6v4b8c03ZkXVzvDoru1x0e3JQfN+mOFA+ODdkYhiFgPD3tQo6qw2qjAOCfQPuAas
a64IXX/c49Ka135f3vdBkLt1ZT7WGJIdsyacfkJDonzosCQi0wGpmptGMYWnsLVB7yjnKOXA36WC
QLQlohOejzLC9FTp0cRoTISrTflr7FqaD8Q2X8pKlQ5Id+fKumpCT7yE01AAPTyW1p2AEnUeSD2m
lR31sUdnN21kN++kgEgLaaD8XTVS3c50mHObygLSOyyAAnchBA6eOXWJC43tBESfde4SEiaWD/75
ULgsG2drQT065Pq7ZbR6jE3Vhm9ypOVPB8XwVA3WnLmB5qk9W+gQreT/hAfjLXFk8w1sbVbqmh3J
gkGZB2L79QFB06tlQog97hzRJ4uAmvVICKCoVdc1x7qEb9a98z7OMwVBR+lbdeY3fZQSY6l/LFFk
vKLQ13Vp7Yz9t5kUAC2Sca5jTQL7th77kqWicMAsq1FnpqVB0IrzsQtxDdqpBdAXioBE1YaTG0vp
QW3CAfoVWWzat57ORdmCraEg8Ld+UN+XTsfeoUwt3osaAWHC50U81vAkz1Yk/dyF8m2RMDLWQwpq
VlrukKUhNjSDVvOYBTMZEntYagz8LSGUkm3ECgKdKchLh79pJXmsDJyrQKMiZAXvo+cMACCA7L1T
1jVIxg6Q372d5tCNub88sja6DxfsFOfBb1L7OWe22nVzdFUvprsXgD3GURP8srvSj7tutoHHV7e9
EDvtyOcAGrTZaCAzALOYPpLRd5/LpXQPvWEUWdBHA4S3Q39yVh3I8A7JlfUUzmGXO270jBgi52H3
21/4lesNe9Fb4ki8qjm4/eIc7VJxnWAMLyk9lk+0fKxdEF/Q5dBIL4cYcTa2cAWc76g04slF96af
Dhgo90E3xp+navkzWvB/5Srxy1WdkFY5O6nNMfcHYT1Iz4VU2hyYGV4NelXpAYOYixZPEPKYc9OD
HjzhFU9RaX5eSPDT8AOV1nVUJC5EyzFAqppMO6vqsyf0VbCML9YMd4goOB/t8s2FQHZM3N48cHP8
XhjTXjVYp4FC5JYMkLvltw1ewEjDvXZGbg6VmY19NLKELM0ryrBZ1NIf1golFNK+q+eyiEHcI+Hy
hdwHU4tRE3O+K62gOETMbvHmelNsTta+UBSRUXDTGL6MSdMZiVHJBx8vSBxMDLSLZWUnhMrjPKh9
V1HIPEE1JOpTPLV3Le12OKD5zEsB0pxxt4gy02pIRgg9QGnbv4mKEGyYmIO2whdMhPwuC/5PW7o/
BIKpfjTuLEdMqT82Y0bbQuZEFfc2Yz+riN27dQvuPAOYFQnHnKq58zN0VsZYM8JT7Vi4XZ0LJeOi
z1vfg5amHI24sPR03XEW3hAlcLm8UMes4jdUA64EteUqhrB54mrE8KO5txnPJ1R7VRBlooHO0lR3
vyy3H47F3AxJVJh1NtsB/QZHVuSFhza+zTJKrGPd1tDXZsbRHsT4VLtzmXZswMVmKMPzmCr64LdF
8bP0PLj4cLhnJKzjQgWxh5g8GWzosDe6VPtm1hqggCYaSdIMrO6SqlI65b4pcBE6p3IzSiHojQgC
4upt391zHeStfF9EfxUN6NaB4T2y6B4CYAlwv0df9VdKLH9oU66gvSEXjSvB16ysnU2Il49+hySn
aW+1pvYOSIlUGuNjUPvO0bGg2R3OiQoWmZieOITQuKpHdCw6c2Q/rFEax8YsWFoRa8lspcQuKpZD
oPwaDUqvTi130beayHeqzWBHRhnFtb0suJhI0SBb/jYvI4liDYQtgH61RH/Hq6YZLTLSBNPPDs1x
8wjf1yw5YlV/b/pYhLmZVx8lEVTFvq8ZKK2qALEV3kzzF6JX9r2PaKDThntFUqiCgCtKQkUWL7nF
AYRQ3t4s5HyzVN5wTRqB4Hqy/KzUWu+I8iAzjh32MfsdTCA4hRYFmRChF26FlGW0D4OJRNOfePOz
H6Im7xQvctekxRR3Rjj+IwPevywmIUtil9T9SeSArJq4kFOKjcLvmqQeG6tPo3YZ941QXc7YMGXI
MoAw67ibs94DJ59ZdE8o6DgH6GQucS0hPIDiTpjUnjs7SAzUHMV2NM0PJqZH69ggNUIeWDLLxJWT
qjNizvxea2sGGGNR3TPaDuLQVb3jxZ101EtohNWRmLK5awK3e+ugGHHjhqJY31+6izA4dSc9avzD
SL9OuisyBYlnA1wdVA5L0YErAX+dw+ExNHUYG5QGJDFqVz/NtqMI4vHB/hGUoMeJAWoeVeoPrv5p
VrUh8BoyDBoB78+/GbZsXstGF9czC3QsLH7PjL7chd6MTFfKb2FQu8coIPpmBAIbupad7g4GEtSs
AdHPklg0kqBVUfNwRChsvjuChblfVxM68FLbV6OpgTyrOgwrjrK6rdsW9wwc22nptNZReJ23C+ep
vrF7oCRnGYAzl1btN6Eie09KipRBCwIB9AbXfxRIK3xShUc+1SMHoC1s9r7JAKYZJ0yvoChaXU9q
AkEZpvN3gKzKRMyt5cZOoPo/duuH/Mpwy24XUDZdY9BOuUfwKSPXIHVpPEKGtX0JGLdFTIPJA/fY
UAZB3ImQvI7ubD22DFXlmA52X8XQUNfQL7QpnHJldsWcMIzX/JBQzMJUEANFAIobPuKZymXVTdnj
yUl8pridFmtvUwkgQoUq3kUrBrz1/ZS6NZM3Y1MX3zzVQ7gzmltzR3zZ/xReOB/lVOnMDxqELNRc
hncb6c7zNFXdCx/qekpMZMt7xUJQ8pa+wjUdI30tnc68kZNbp3yY4QeRDFkKBYBojhEBzknJW4gF
Rsq8jQqj2M9dZOzBU2WPMWKYCS3faumv68CKkqYjCMwG1VepHFR7dBWr94ZjOzde2VoYSFmB/wHD
/4DcaVD+covA2COvhQ/Qvmqvsb+IQsE6dGvxhWW92Y2p04fDs8+b4q4PZv7MLIP/Hnu0cfRkGfeu
3YxXxdACwFxJcCh7DKqodQ1JanigqygYq7fIr0EVWngeGvmIPK9Fx+u7Wc6tFzeOFNctRmmPjm2Y
d5MeBjO2Ks7KFQYD5RLuzq8dVQL1OGlgeqwW7PuoJyct2qqyYjOCu0RBLPB+tEsTXjNRmtjoVfJC
gXHzSSMssxMMkQwN4jqkwWVjBQkb1Qs3m3anQjn8w3DgjiN33T6xzNm8qaNBog5NtPzd2Et4dDVY
MxNPB+MPuIP+ZWyM4U5QlwMF1PZ9lRUON8DSWEu5R5gMtS6FPxocBxEKJeE9RmbUDyZd81D6EB+E
c7NS6D3Dy3Z1w78vlOlnA47hdxsxvtctmLLiHhqmS4w4bn6byiL8hzvthETB6p5HOapvA+/0XUuK
GpGL6FSd+u7s0eNaxcZr1qOCbqCcDYWIpn+uGpfqBAXQ5rgiCIZrwI/JC0Fk8laHI+g4y76zU91A
DNaHU8PVVv54j6Z4kEN6W0Lst+NVzlC3gYPz2vHG5kO1N0XI3sCGgTAx8op7gQA6QOZIUboxAkgD
B02BAUazurKZ2WVeRPnDqOl00xaW+31xgurRMzr6jbXStZK5YEuE5y4M3+uihVgImG4Rh9eIsGOb
OuK66edoTDp0VOStMaJGFGmnubUjC5SDRtvUCnvQNtmsZmHkLlXyltYgOo0nU4nM7LrWRI1OgwtA
9mgbq2ng+wrKvH884Ox/kwn5P6SAzb5FjdFAxbNq+xFvcA9CmnhZXJWQsnGeC2YtQ4JTC9FlDLSa
dN+4pQFvO4YMr01hBGgXwOv4z3yZEFkh1G/qQ932NHdBUYpNiiCSYoMAheEZbITRQieFm0F575TY
oifDchsUStB4Fv5VV2KI49rngth3LQTGqIo5nvxqSFFit5udw60aj1bIwcAItRG7t62nbsAd7/Nu
oEGQRoOFceKDchAS//m6yr+W1D/3akI09M1Vkt3FQPZ2qqgdArfwe0LjlpDgD4aJ5SHo1ZJ7lqGe
qhCFRq9tndva8ehVOaKW8rX5/2HvTJbjVrIz/Codd49rzEOEuxcAauZUHERRGwQpUZgT8/hGfg6/
mD9It22yxFC5vfaSUWQlAWQm8vznH5YewunwwP10aqBekR1w0mNQtX7iArHuqXNMbMvwEBj5pV1k
vjNWYBvF3e+H++hqF+2givPCIupb2ipvmjSB1MhFHyxOQRhHd1haDOto2541H/y1O4MNDioZ0s4Q
ulN0vB8mlQxZdFUtOLLZa7QcN0IEKzM7l4RwbpiTllPSF01UWQXYorgW1j62HwzljLXSB8+HK4Go
hjQb0cMpVy3pJTWUJsRSHfbhinQ/horfVHuzPOaTfqaFtvy7J3Ph3VhLd+jNw9Fmre2ykLtmONcd
DlyB9vL7p/9jNv0yAmIU8rLp4qqns62xpzysJG7YEqeleotLjmS54kU5qrsRgsESHDA95oUfPv5+
5A+f1MLShD+Btbx9Mu9sXStUJ1QQI9YvssLZOqZLvf79GB9QNJl1bwY56SGXERWtpqCWXpxVIYX6
6Wp8ca6kT4B8qxKtFkWMh7zozLAfPTYYw3gnmpj//NImxL+qlU1M812HZssqv21v8OHxdd/gJvvz
J3OL8/ZPIem/vSNRNP/4d37+WpQTpXDUnvz4j8v4a100xff235c/++9fe/9H/7guX8VdW7++tpfP
5elvvvtDvv+v8f3n9vndDyvRxu107F5BE1+bLmt/DBK+Fstv/m8//Nvrj2+5n8rXv//xtehEu3xb
iKr8j78+2n37+x/qIkr4t7ff/9eHV885f3f3n/8h/vM/wufsl795fW7av/8hKcqf7GowxRWYxxhc
LN7Ww+vPj6w/ORIs3t2IsuiQO0xCjspt9Pc/FPNP06FNimshvt4Yqvzxt6bofnyi/smLAcE1ESIQ
3LAY/+f/dvNzYf18LNyLv37+m+jymwL/jObvf4Btv1viNvIN1KtoQxzbJqv+l4hSJUEKClJ3YSRx
CmxmSNbnlpEHt6tUY+VM2bRD7UXPctSlZsYHr7RXRa4qRIum4T1rusTRUrPCydelsSNRtdKUbjvJ
cvUdHiMBSZWt3Zl1na6nCXSrqQwJfoMJFmt/k+os8pqxzXxDLfJ9FTXxem6TCs6ZZuy1oYlv8qTB
ZyAsHfhGijauRBhUnl0tFt2UhCngVuWEcBr6Clf3MOrpi2rzlVFL8aveJc2WkBhBhW4E0n1fSfFj
GufzhUanGWS5Ny9aNeGLqRZ3CkcCerWluVKmUX8wAnteZ1LjbLuktQ6mmVAUK8a0G4ogve74J9dK
lJjeCEhyKZuxtIvjylhzEusvA5WapRyHaU+2fPVoRX35TetpGQvD6HdjDhaAC5G8w2gt3Eqdoazn
qhuPZQKE5VW01T5p1Qx4XWryFye1tV0bh/XGVMNoL/Vpc6lleXIxKzp2V7ltrkhrcm6jaJKuJcSm
QBqZwsFAixs/b3NaEcroeGCimLQadq3i3Ebr14scNdnZ/eQcaNCOK7kM7a2oSlRnQ4VpRRuPF/lI
P3ciXOsuqjtjG9qt1LopfdCn0JDsW0kp1c+ZkMZtHAt7J/qM24mZ6o6GWulP6pw9o8SIVmEQTl/p
mtTbERrNQSrAu4HR0TZSlxe35WRbF4XRAoLRCafJODZliJGt3DlXeJJUKzpIleSFXbzEndjS9Qh7
9arXnerC6ZpgXcZB8dVKoul+alX1i9n18kMla8VNSWzeIagDmw5Y21MVjj0SnlwmiN2wm/BgQkPA
rgtQQXh5YU6HvFKrV72qCawcg5KOnxrBig3I6nHN1rRh2ilW3ayLqTVXRt3kvV/Z16At1k1tj33m
pjqIDg3kkAI9AIu4oGyxDlHcjSstMcKvPN1+lYKQ7nulMryedtOqgCZwCOYu2EnVkLwmiHFwrcaf
7zaF33dDVpQu7wM4GMlapP3gQgpsLooxCi46nU5za1YszKzQVzaZO5fSLAKwT1KLwnZO/cJq5A3t
8vjSsFuxiWNz8ifLbi9NJQyO9TjX24TDxCac5Whbmr2CU6MovpiNMtwkZiU/xlakEoIUdJchZNeL
Ho/+TZ8p9Z6DPzEpJZ2CXRJZxb5N8voqizCGaQM1ojeGs+63pCvz0rOFNjzYfV7cRizNT6mTYsyO
86QTrlnPhez21axOfk69rXoEypqHeCiaBic3ET9baaW/xCpSpbUzlIPly03eSZ4wJ+tS4f//EnRN
Alqd1TGsJh13dBFWJTWXMMSr1NmIxXCglT1lHsqXvAmsnoiqVhwMi7wEQx3DVdan2AI6KIy/hgQM
rVJee1DjEotKgofTjtB5ZsxcVDGZDwUqtEMG0w5Vr1yLT7PZtDdhkmOzsmBrjStPvXFlQuy642vB
wqxBb+/7NkeyA4EmuQz1GilUqonK4/zdoS5oZNKKTKe/mWYL0/qxBbRXhkZe1a3TrKIpLm4GbgjN
ysaUryfNmq/rOOuvQNSDQwN8Bc6SShSzQ6YHoVcpVFHQ4KPMdC2WPDVaU/SHdnb6I2nKWUxRUdO8
LY1KkEAd1nsYEON3gfz61sykesPCAoiNAKdcqxPZtRbDLHAtJ9UJAGcrHValkuMfxoJ7aByNsK+m
CvVVoiZ67oqs6lxdmnIuxILqVUPaqd1xDueDpIMuYc1vgLFWc2lrfhrSN3cLPR33HMWS6wwr1ENs
mNWTZZf4oRh2vHECpSMgpGrSY9NWw3eRqdKLwavjIUJ7tZaaSrsIcDB/mEVi9m4N3+Zod6X6MIU5
eRVRpc6epcYqNPrBCm6GWq4/G2HW3ADmxhcdmQWf61RrB7qtU7LHLlM8Be3cHJll45cB5oNGP6Lq
78wSnkpep3jr5jE5g2GQveSqaqIoVatbycnrzJXTXrXgmwzSpxlmAumYozPclY6In7hRCrsFXbJv
iiRSXqix9hqVgpZHHGd+OUbZdWEK9eCYk71Hit7tdCvsK9+2RbafAdl9VS0SwGSp8ecMt9bWquqN
lAj5oKQ623Jcj/ROHDky7md9Hp7tSde/dkNO5EiU5V+H0nBWVVaVlMq2QZqfGbfPFcEvx6yBOIH7
RywuUtkCF6qbOJQRfU2q7Kny2F9rWSs5CBOnkTkbzAtrrx8emiqLJzfqOQ94cTjb+zhqZVJe0gHo
Om1G0kGztKURHSeNfkEMBX2f2THTrWSa0d0sKpuDr2KF1wKaxuiLuTBWU6bLV/AbxF7BX/97PsSW
vnKcslg1yTwfs0FqujUwF3x0tW8MfBbVBmVv0kpFh8Wp4ty12BTeZtCH4F5lZC+zEVBLM+ebkIx3
eqVboZWZvG6lNLpPVSXxmziQXuykGU2aOUkW+y1Q63dWGA4zitZET1NVlAi4aqgSjgr0BcMtKaIF
GcAxJRoH/hcD3MbTulR+zug1RG5n1dNNWC/kl6SCLATPc7zjRGPeSKHcbyzkA9j+SGRi9tZkbpBZ
FdCN2IqTdS6C8KJsKgtoOC7j21iNWm0/pRBhj3bNi/CrPaWmvqWLrkiwEqZGil0lmOSx82pM/stt
KIUWANdSOyYezgjFsJ8LZbwjT7V7NOgdXHMArn0pNJJtZITJ3ci+t2YRO5+cWELcWhrwyR0t3PZ2
jGNQEUOT6KtJvamaoOChcgjjIKnB7dXDrUXEyLqjR+wNXZCuWr3AhZM6vwKs7oBzMvx+zQ3dg17d
dpY5jJtsCpJXHB11g2oS/MvrhJ7kfpL0lunpsVnbBB9Zo+qDOJuOV5udtLUxLdBX9LODJ3mUB5gI
mqOs9DDsvDIWzuWkhLK6VrsY0mBnw2rx+zYLr4y4lw+SFQNzGbzAdrEmxIOwc8Vv2yJ4KtMiv0hN
pXuqsBD2xz6NL7NGDjEHmYOy9Gugous2hCeTdxpzgM18+j4Y6jT7hCU73zPNkXZdpAfXrJPgvsWP
44XMBmktz9K8SdLJvAumBuKXKrL+NXGE+iL6et7Z9EPuohmqgQb4qHh9ohSjC+9rqNliWQ6+1hZF
6pcWDTmCG43R9lSmkCvstE8ubPxyrfESXmtaHIpplj8lMOEkkmvkYlz3dWDo62xMOrrAcLjAoTXp
UYrqiYZvDa7m54BPkAD7btoVdMDsFcmOcbQrlDB9mAo1urZiO3rtrQyWcGlNXbhuwCbZXCZtNLys
GUNrG8QijHkztip0Vxx+i41azhHRmVaUSz49RpXlZJvqYyDbU+vCXhA5sP00Ni5bY2zsYnNMxEqj
z2aDl7eRuhKRypEhkWCkqLmd7eE4lfI66XWYDTTAYXXkyztZthNb9eIpRuAoV1rVelqiK42f4cR+
l+m8JD2960y4BGpkOZj9ieLTpPSy4UZBPYeuUsdVu+Y8pVgrW8Nmg9NWmxmulkVLV8KpswScdZA7
N8kSiJuDpCX3wmILXMVIxSG4xuFABZKOdH+iKaRFHrApXstao+muXpacYubAUnvPmqZu3BtK2IuD
nSdTQeLi8BrwOjY9p7ei1TiVVrU2OgwEdnIejpGnMa2GlaYEks5BUUDeq4YweCJE0t6B1hL+l5lq
/ljNgfwydZIwoedwWPQtIcA/oeTUzn0qB7y8rtM2sl8j1SqPUNG4DE2dV1RaLC4tn7Zs7wpJkNRM
MeSA9RhztCrVuFoBFAcPc+tEHWRKybicJjkcSSdqwoKMJCcFmy0z4Vhul0rWLsrS+GKEqwqBD8D2
ulcD7SIM1fliHmaOUag6HdrKcccvKPEMR1WZrL5xWc60I8eGeQvxQydGWmqgwtN77i1wXEMiVKJL
OMT7ZYbLPCUMrvL8UW1B8ohbXMR7Q9XdLivicQsnNIeaq3X2NpEtYPmGWKwxdDliTgJeriJkloUy
cNCtO626DoaB5hlQdlutA8OuElyvazsz0yt9EhCiNplsxdo1jh+mixwKM0xHe+l7ZfI5G/arJtPr
p6ZtEmizFU0367mPas53SaHTng6NbDdlXfOlNuHRVsBOWBeAAWysuWh9eBHcjiCHY0yD7tbUoUEG
QsiIP6H+vLYQSH1jIctpktlfaUM1+A7+t8gP5Ajy9aQll2YoJVdpH9g3uM1gQVYMsYZKS9df+jDW
Nxpq8q0al8GziObwVsdD/JBA4k4RfHCeiosoXllhrm8CyMKzS9fJfMxonq9bzmE3ZRyqD/kQmgeH
QuQhGmepcSlQM2dLmSa+OSGhcS7J54Lmg1O6vUTqrNtUg36dTzwv14BI9aTaQrwCKy4SkzS0HnSa
8N2qcLrsDBJ6Ii8Eu4C1rZKsQQICTlWooN/Dk61dwwG3eO375Y5ArX1/V11GvkXQSkavDuQQKcO/
hIj+GBJXLAAb+D1AOqdw9UCbCuK0ecwC+SGz5Rcybc7mNr7Xhfwcw7QRq6tYvyvyL/IgJ9JNo1SO
+sb4DDwxXM6H+DK80K+L3XRhY/mVQDR0zxppLxD4/0CxP4e1sPRAufaRd5qZTmBuC61oNde+iqos
uhYHjDjpG65wXFxr4sy9fI9k/3PAJcEO0wFu5UmnoaMrPSW5eVTrQH6kthf3MDGnNd6TIxWmPqWe
PJTCf4POfYB4fXRzQX3/e9ATfRIEEqctdPNo5sFFa0+7esT5KaqcTTdBDPn9WB9eoIaBpYNkgxbH
yfzUMqoxbbSOiVoQKm0qu1Trb+hg03yoPuM+e8YZWV3g+F+eIE0bdIGaaZM99H49RO2cNZlsHwdv
pvM+/RCW55v5KrgXL3j8yTfZgVhOZD41xmcOZsk30fGceO899vzXQ33zPyyfv2kZtMrsDCLUjnn/
kpsvTvj6+1v6C1zJRLHefP3JLZUFworCMkEvpOxFjXoNgkKqWx6lkPKqx4F4qqPcgjdOlfP7kT+8
MMK4bJoVi2nnyWyFh1C2lOtHuR6X0ihrbWxBjag748j4oxP1y0N8M87JBA0iKwQAUXiIS1SBwIzc
uKJO3uGs6WebcxKfD5eDYdJ+wWoB0PFEijjS5e+7WT1OFoT16rtT7NFOw/wyziy7jy/rzUDL3H0z
LxQxWTkeWsfWB7o11tDqPHWXHdrF3PJ43obvw6f1ZriTpWDrqGMGlBMZphxPtWUVC6szmv4vc+LN
KCeTvVYbVdRCO0L3dufhimLizBa5TOdfJsObAU6mu9EMQeFopFt3cN1TOHewL+gcSfHm95P7w3HY
+Ze4VgXHjZNxkjSFwTzox04vYW4XG9Hkh7Kyz6g2P5xsb0ZZPn8zB/qYTvxkOMe00laJ9TUyHipO
N4Z5Ru14bpiTlVolqoJ0ST0q0w2EhMu0eZXk2c1gwfz+pn24vb+5nJOVCmEsGjumtNTt2xhKVFV5
apxch1NyW6bnzLhVa1mKv8wFC22hgdHdr7JoCs9mHDP7GIney5xm3TTKFrbsilpmLWaYyAHhKSrY
ZNUC1ejkccfOoR/teymbjoHdbNIgvJ56K3cNLbxwpk81gsyhKNfNkHjO9K1WtAMSYlcgWlOywhPF
a0mkrO7E+0EYK1KQ4Nax3Tqf4+ypkL469acyR1ZSTHtLpv6Ekp4tNMHA2UTOEoeFq2zZrOuGeCys
BNS+hgSv35tt/BmdhOuU6S4fn4O+9WZDg3aIiKMbts5YXldR9ADV5DavlHU7sh8hUVyr/JdlYrqy
LLnGqHkRwsMKYn0SfZPLq0q9UkxaSI7ipYJgqlkJN0pI1Es+QuNI88G1avFI2eZy2n205mBXJV/0
8HNgJM+NGq/GMrxUAzNyR+AwyEE+jbPQ1U3FH1PLG6gFkBco1LJx2l8oBje5sV8KeDIovwLIC0a1
jVTdazI8yjrlTk8esn7aWmK4UVK0jQqaU7Buqau2ptnu8hAxZG66pUQpKaxNZVk3oYxyLODx5bly
UwTfArBUEfUbgxxVMST+PDr+2CSrtP5mTYv2X0U5CcfFgqDS6vNK7q1VElSX3eBcq5y9w/G+Ur9b
BhZbOH5JiOZaRFVquB2Vy9p6KiIuD3yleDIDax3NcI0XimV9AeVVi747yp0EI62hK1JuG5JkIB95
dvRkl1+VpkfqwQOXy5tKk1axwGbIkTIYNGsQthTaHgLCYw5vscr0W5oGbl8Y10kbo0AZPDRAa0rN
EBEkhEhyNz4llbUt0/xCIIQIkm1iTruwuDKWwmze1fFTkaJCFFtev15gycW+tlehWBkNNMX5KoYD
HSp3Tomx39Dt2izgDufgtANqMClyW2lc013a1Ung6/XKjnGPboz1LEnQpr5TyN3nygsu11BvXytc
MemyARKoez28bSQSj5psLYNcj1bF6c2mmCLGJy13s4opXSbmvVAOQRq+Glno61V+BcnqQcJFNNYL
Ly6OwN4eXcmDmcrHUlt4k6wEAJBtpASHvFVXM+IdDjwHCQ2hU9w25mFWo7WufaE5/DkNGxznJFtD
VVPpW7LIUm/S7MJPta7lds/FOgpK25UxZo3zyIf5epZL8N6r4K/z3Jtd5+QVJ4UmpaDS3mbzjayA
ljeuUK7C4S4tpU9ybW1kVaw751yy3oev7zejnryPAmuBIALnWKThgx7herL0YH6/e5+YPv24MmNJ
BVycdnRq8JOjj6YKM8ym9D4i+5H07Mdh8BbPB32dr/Vydc5/6YMrMjAH0yEgqRZN/5MDSUgND5VQ
PSJgCPZw9NOVUIzknOPeuVFOnhZLM82w+0Fh5Qvmwy1dcg+9sp/Xfq66zQXpQGc9Y05MGn/eSKz2
cIyWLVnnzfL+td7wSldL4RwDbNt5HVTxsZcjhH6tnAf3mVmTJDxBLGXiZLXjO2Fq0Cbsu/LcA/3g
EAOTiLLHkRUbV5ST9z600jbrw+52CbK1M2QTBGyjY1wCCrAdwFfOPJyPYPhwUEI4YGRpDn5NJxeP
yKPTlUQ7lpa2z5qKisf+ZKNi/f1k/XgUY3HyUHASPc1Hx9VcplumHiO05Z6c5C/SGN+DUn///TAf
nJwMHTDNJLIPtsqpebUcmmWv1fbRKWcY+nmICrJXH/Sc8LihP2s7uEz5kwPN29GcZet5cxxMhqhq
1DG6rX1trXvagT7l1sIRQtq0m0o+m8r20drQYZnBnONEjUPf++GMtkrtwrCPnaqQtZA3eXxJyzQ4
U4R/9KRAiEyZvAqAFPNkPphmlQR6Zx2xGcg8FHjlapYymimqMp6Z7x89LNihYAuQilSOQO+vJ5+c
SZkq9S5qFZRE8W0qwY1ui71h4Hj++3nxUfWGtE3HRQaL5SWk5/1YLDvYPapzx1lmXue36gMie6zD
NvVq8s2I53UORlA/KPTfjmidTA5t1tsGiuqdc7ckyjeX0IZl5EaueQ//ZCV56h3y5MbtL8tLIDLi
V+VVdA9Zv3mUN6U/vJwrlD+aPaBjpL9TJNtUy+/vQG9OCTnd+p2SiWMXKQ/mjP7h/3KX34xxUlAY
UluVuqndIRde2xRjm3xjPcwetWV9k1P+46X3+xHfk29/7txvL+rksY7zRKdN1e+gaW3Fdb3FfmCV
7M8Ff3+0JN6MYp88ShWNWFkr+t1yok7FRZttBdYLv7+Sj2fo/9y7030Y2oOIQkO70zfTykJCwr0b
boSreDZzh3uXPp4ZcFnIp7sXSJS9EPiwITodUA515HihdpdwfBDrfENriChzukerc9alJ/Y5fz2m
N0Op7+deFM6ZBY2ea0tu5FUFR1a/udgsDnDZkU3mzK38cKa/Ge3kpGIZXd+k3fK4XkL5s+R8/v2N
+2jbenvfTo4oDqKPKhXOHfQD2iAY4NcvsXXbBue2xx/o6q8PyFFtGbBOMU/fmV1kK9nEtGs/l7tx
TUZCt1G9hYI743noRX651a8nHhkSA33b36Ygo7VbXVNknAFxPnh+bBuKpS97J+lWp1MF4wEbiXpA
n0LdY4Nc31Re4Dfr4Hrwp/tsdd6459dH+H7AkwnjdLYs+jy4KxIaBVodbhPDefn9Y/yg+cIBAZM7
iATghggFTialHDaTXpnHYvLKnXKhYGNWcgevC693K19d643/LxuaYaUOnZkeFnbxHNw14zTZFLcP
ObW5lQqcq6r9RKlYG3TYUZ1PhEBk0YEi/mua6W4kRg4vk6vGw8/18f9U5z9gxLyZBAuV+h3V+f5Z
zM8ifn3HdF7+5CfTWZf/pLwhPgDPXkxLiQX/J9FZdf5kg4TfbKvE4mEAxid/8Zwl+U8HzehiCoZe
koOMYbBh/EV1XrjTFr29JUpXxfGQL/lXyM4ECr7bs2ltkQFM8wCGngLCzlH6/ZwVoxkaA2JC1y7q
OYFzmZnZuoQM12x7pNn6I+4GreHNmLnoSBxNB7S6L6xPEjyI1ncaaM4EdBj6+G3G+Kpeh/UoMA2A
fSM96lhGSavIqeLBDwgwie/o8ufll6CCvgysVczmzVT3c03wQKW3wVo4VWB8hzzQ9l4FCbtsUEbT
Dj84NLpfZsuRigtZWBWYbxfGWDVIztwuVogjoQYuDSC8dqawyMerCtbH5OaRLhy31lAJPwrJUdHC
UbiXm66u20dOxOU9zfPI3KepUIu1iPT4KrPUNN9lokWxi04ieZCMGdbyMCH3kQI7yzd602AzMipY
Tro2ENVdhVVPvYVe0zwaShsgSOsDXCJqpFHYCo2SDS96cZSI41FBt2QQsTIRupBnef0pyXPt1jam
4S4p8uBphPyabWolTjxJrg2AzbrDm0Cx89yNw6pYmJHhWIOADF2Pm3tW7nMjEc8d9O9v9mRKNzDW
YCqguhlKtyUid52Z0RQhASO8JTc06EsQSPJN02o59h1S6KcC9EQLhX3QSENfkJMq2xVDiLJUNKav
B3p9H5azsoYj7WDBoTjxs5wpzS0e7Ul1VzhN+1JVUHFdHJFgKYwFUbhmMY6fhihB2VtJ89fcsLqL
eKjLrTwNVe4PtdPj10pr7gt6KyJiRhHIytoKOy1Fzit1N1Yq5ToS2xqLtR6NNPFOwtRfMgrqK00Y
ZeCOGFdFsPyC+LqS4/I73gAC64BIlWtXH0Yor5M10PEDIAR2pcSebjR50vfQ01OQXHO0YJCayfNU
OdJ1PVjRZy3NIsTgFXyQVQlZfa9wmTcWKTqd10tyv9fR6ydur8ZiJ8wWCWc1cPrPsnwM/aoYxE3Q
J8IDmJlXSecAQcNz35a9AkMwMmGkV9GU7EReTjurUGTyUuRykytdtJPlIXwyZnolgNLaWhpKe9MR
/nOFtHHYl1BQNjM9ThLeJKfbK9OAK0qchOLrlIVDj/OLKT5raicjOIciZrlNZseTz3OWBi8KZjJ2
SruTqATw+LjIqzF+IMVSW6nQLdZaNvZfbEXqJa9OIddtHDXEUSYZSwDqLhaWuzDstzq69P0cBPCy
CJwBIe/HEHl2rg0wPqROM/yO0OloZ6GJe1StWa8385x0mhvDIf0mKz2BfjHQs73W+j68izVLUlxj
hmkEwRKbjmxfy5iY7C07IsldaVOHnJVGGpyVNhQUOWOeZs6nSW+68F6GbjGt1Tocqz36/XC+RkA8
Dv4wxpyZ5ipLMYzMo+BWL6DVXmCzPVpPfTyr8hZNeWWtOaXiGBGrUK78eBYoPZXBqQaa3knabDI8
LswVD1QeFReSBzRTLch0x68nY7qVEKLMHuxoo7mP1SkyNxBG0/LKRlVfu06Qq/ZNNCGs8MPExqsK
YWym2gTYKaH5zR7QMj9j70UqYJ/Pc79ulHzEAkmKs8pERq1MpSsjJQWrwefT8G1NDkPXMDM53DkN
zjXrqasQLcVN28LrqFJYcUasq9KqH3PHvh/UWtk5+Gk5PilMAyaIctRa7TZLbK1Vr9rAKmuCwKc+
BJiSIMJbqwHiYcgOMGXxuptj0a1jucO0g2jkyPIDvMEwnclqa/5Ev0KhYcjeCl1OikddSjZ2Vxhq
P7JPC6ibXwKxsJdWdd+mMFtxLenRzo9pUs9eV7JtQPpue2TkhM0SB1usbZH09g3SiEJ5UJVGmOu+
bJMX+vaaBZ3OMIf4zgwUoW36WI8dTO0ys/tW9TBFdmGKO8OTiKA3P8tTIdl3ljXnxs6iDSX8YEBT
sO6lcY7WC30KG/lyAECv7F7fAkk6tW9iK9HWri0piHgz5BTjloOWLm6VKA1H18pxSWplu7JWYRh3
6W03VEp5iduAY9P4aIoA9rY52F6JJELe4acUVRCTYlx8KIV1yZuiOcBUSLHU7zacYjhdYTvFXtxQ
lbEPhAQY8l4u8odpiDHEmgqz7PYiEGp1b85zWQDJJ4C8utxL00M/ld2wrh3DaPzeqaHWJ7OWxteY
pYQOe2JiIimmwQuvT0kqud6EQsYliyZN1yV+Njs4U9CA0pptpc0EUnmOps3yQ2AGIfUaNhLZAZbd
4peg6M7MS4oGTo2ZhGiMnKXRqrX91MDgVw5Y90Xhyq7DLnso+nZUDmoVTpj4Yehk5tsW7w7laMM8
azfm4CTz41h3eHC4ca/Z2Y1txqpa+jD2BiPycHQUrJEuygqYbzDmI2YeVjxxZ7l5k9otWzdbTf95
ZAOOJOwKdFtciTA3TMhnypLuLmW0VxR2JnmnDkq/igcj0bGiahwdqi4cX9+sqgTvy6RU2r0sd6bt
smPJ2hE3rdnwCjOZSzyn9FDcd4kQMHrR+DtXRdnSIYznKDbXy+3LH7ocotp9V+XauEaZE17lshwk
F1M/L4+yz3vezElpjnHiNlNgHOq5xt9Qt5puwrrGshvULP1EoBls7PwisyF2f+WYUHQ4bLVsQmR2
Vbmn6Ykee50U4Zhlw8pGgzUXtOyiFHl759p9bNl7zGPhAnZa72g79o+hfZUwWRhUvASH57yDK8xL
RAMYFVo+bwJJE5m/sGSnvQmzO9hPMLqcLd8iG1u9ErWzVvscbbumdZEBVU/ltNeWjZAu7HyE1eww
lbl59A81lO6VML2+qzB6mfGuYqtwBqhzUgj547lkpchf4jmw1RHXsnx5BWtOTDgRJEzzmDahlDF5
ii7FjWocjjmWZ5lvKkjEtkWELIDFiZ2Zq9qDI3F2CyxtG4vUmbza1vNplbZtPq5woeJ8l+IDBPGy
axAGKAmzxs+LIXc8J2Hf97QMp7Rd005OsR2rInh11PFsSPMv52fO6YTeUHg5Mofx0yZGixV9ZBKg
7er4ecD2o6tZIfHpAh9q/isOK8c39cXNz2L9rTzxfR3Lef3HeKjRaXdbhCOdnNf7kuaBI2EZWsYa
KXlG3K6VNDyneH8PNTKKJbMFwghbVMhc2YJfvcGhYT5bpSVNXFU5WIcBmShWmo7hRxnMeDzyAjeV
c5rAsmxtfn99J6jVz6FB8+HzyTj+OepJEd3RsmiiLsH4aVfusKxc91vrcvBph7vq9nxE2H+xdyZN
ciNJlv4rI31HCfZFZHoOAHyJjcEIBiNIXiBkksS+7/j18yGqu9IdDnEMq69ThyxJoSTVzaCmpqb6
9L1Fz+vSHg+x06VW+eibeUGZNIqZMbBakMd68ey18b6JBejUGHLMrC+jkL70pV5CtpmSe2XpfmPZ
F35kSJqMcAydN96JxvIdBrHQUPu0quzqS/BR/l59mu7oUkWudOgYjM6ReMG9xh/WzZbm0Hkpcl4/
0EbJElGGZTKae+98/b3FiEBYkHakg6AAYAUF39ptkYxAn2H52aqbn9e6/mmOVy0qKJTn5YtmQIKm
X5+3lKkziUkWQzu27egY0hdzlG+ub+mlD0OKdWJp8WEL3hV6D0UzkFuF2QzSHBAKsY6+pbVH8Vwm
bkyFXerWlgdfHFF29NTw4ojWEUe3FuD1gxl3L+/KQ/hLvGFOCgVo3zUd4+bPypOXe7qoHyozjSHz
abiwMHyodeM20KIf1zdzzT1P17QICAKqhKNQM9pTy8p+yjR3suJ9Cw0ygkv2xFTodXNb3272opP4
UwxFEDDfAR1eUH+X+snNoqw88vm+eL1/U3bqa1HUf123Ka0ZBcAM4Z6GDAz08+dGsyYtoohhR7u9
hTLxJrzL9sHe/yzeCN/8+25X2bKdPUSfy7vh43XLaw5zanjx/TRTNhuF1yciOqodyzycNxCU6wYo
JBFjaNYsIY0e07/K4IGnqLzYpkMHy/TWuV6Jo+yb+LeNxXFr8lFvQ6aBwZLs0g/KMXBHkFL24GQf
pO/pfksfcEEk8e70xC6g7qCkgZ8ue31VGCtB28LGpX6LZHtms2easXGlD8ylBK/5zaxkDEcqGJ3Y
sK9/rxVHOTM9//mJd45WODIeSnHK14guXnU0jYgyU8FEHZjux9bP93JQb9wQK3GaUE3FnNo91PPL
KxniDHFSmMeDnvSrIX73TKh//quOe8ZYcTW5ICojtEqjdhY9lZaXkI9OC/S+tLVlKnmVAhMIZIHX
924l/qOlgxuKQBIu77mU4XLyFV4ZwgRVAIVBHuHHqe4PDERufKaVHTsztThWQyjFURuTOWPxe5Xr
tzo6Z9zdPBeur2ndELN3jChoXKSLlMWi+KjocH3ZDJRENpCB6Dg1/VOQNsLGnfae/fzdwXn3+lmK
6F+mFqfM6/NOFSM0+zSUYanmO+PgxtWH0XLafGe9pQ/aznxMX3ymxbNPcrpPCaGQMX8OP21qtq1+
SR64M1RIB+ixSBym+TeWbQv8MXXF3xUlGld/rQ+C81fSu5BkJ5wPp3vYHjhZuYvQz6JcDUYQofkl
QU4vCFljTnBRhUZNdWqCfZXS5HchT56lJmt3Uj1uKIuvHPgzi8sDr3QA2jS9sNuwo6zDxgYOz6sj
xJO3Uze6aC4cr7vUSsQ+s7jYXMuvynqq2NxAE8B5GqY91Xq+cRY3jMiLLrQQMrJvMW5uS133MYdZ
m1rAxs2zdjQ0SFSQvSOZv4habZgPFFMghw2nI+y9djwziEPC/G/s1gxxwhJKEEskgg7L2ih7FH6L
+Dk0PqeM1f07BhSdjovEXMByxmno5U7QrWkmgITiUflLV7cynkVH9J8nex5S+W8Ti5SniTxfsBBQ
hfULqAMDmZ/Dz40t3ep79U7+4ftusPszAMelyfmgndxjkLjn8ByDBBPG3+3MYLBxbORVBztZ0+Lc
NLXlZ0IHb+bMZKa9pYyjhTtr1//l3UxH5cNwzL+lh47QZccffSe7pdanHlTPAdd8/fstAHn/XCrh
gp4s8ln86+ynJ0stqAjoHuL1dtHK+1SVPnat8ZB70W3W5p8kP30zDagH9PAuCXNp45itnYFT24sv
Ow0SNCE+ubIGIBy+DuNn3SSfyl7fX1/kpR3gNlAWATjU0MddOmkJPlRTEthSSroSjJDeRxahP+82
QtPKC/3czmI9MB81TER2FfPu7viBXuG9EvoHCxwsTOQUwJAAEe+Gdt+PzLIqvrMxYzD/9edX4Gze
lFS0y4EYLpMUuaYFMOokKdBfPkxaR7nHy0u3SkRIE7Qi/rd29W9zs4+feI5eWLqPaE8FjSy8pY+l
/70hCbv+5baWtPBOipGjKSClAVtKXO4aKaVFWOexvpemHDpquqXNFgLj8mjOLV/IcRSucObwFmc/
roKsYQqCs590T16KbgwJ0vVVzad7+aEMKlSaBUjhUpFMUfNs0gq/sOFo30FVRU1PzIabocl/MHi+
5w5XPoDX20iRVk4BZTGwmoCEVrSuRXHSx6bj5jQ82lR+Y4JON8PHQA42zsFlGkIDBrIxOI7IRWCk
OXcMXytDgwo/xyD7nTe0n4XHpEcMPX5rxC/Xd3LFPzDFHcpYOwd8Bhic+qDE2HyTzKbCPt1l06tJ
5m9NED1bG9f1yituXtS/LKmLlCDsBzVGQmDmG20HV9HbB1COxwlKFtOz3FgDyJwzFmIo6LBExp0f
+5+qZvp+fbkrd+E8TzjTbc4odIqQ5+uN1X4SmZ6O7fEWJJkbfxuO3n30OuPQ6VTZUHZvXYWXXoNF
QqYJtIK2/rIK1tRJqUK8GdutBWZUUwK49cfMJrNQN876AiU0X0VnppTFFlut1gIkAOut2eaTmrrw
T3zr7qxd5wy7OLKn7+rRd7dKRJcedG508URRGk+RGfNl8MfSnIpXndJ/8/VdoIgbp2LVkAGwxZhj
NHO+i09HIwlwHrUMKRphJWweqp79rOOdLKQbJ30x3PtfO/m3raWz5oMO90iPLfVJf5+gfBAfyl/y
cOhVW3BUe/xiHaKjehzvaNszSwToEVLbzYHRlQsRzKNIxKFCxvm05kB4ckWokW+Vgcm8G6p6gQOl
+ZHu2ndI8PbKrnhgCub5+vmY/77zwHpub7HHqTrSnkHfww7FwwDzs648lNicC0jz+yQvN1x27XD8
vT5euOfro8tsdZ3HjQu7h123D4nyxQterq9pJUNjUWASZfoaKryPi3tW8NSwV3NOoHzwj9oxPgy3
M3Y0dLUNt1nz0FNDi+ASwmNvoEoFCjB+hnrkKMI13v00Enkj51zbtbkiRjUfCJgizr/jxCsakutE
kqKCTg1ibsmHWsp25fD7+ratGeGYUdLjVqC2t9g1hImikSIYN4OVOm15H5m1I5fxxlKUlT1joIOG
DJkz2Ze+yBa8zmjG0mxnnn/ADA/5WEjkJaPVefkNG9p4bpsqHvRTWQcIB/RA37C9ecR/kFcFsAul
GIcjukHda91aBnNSzYhKh1z1Mrxuim9UO2FglsZuAkOQ3XLIZz0QQx+H/SiGDWQygQm+nsfT6MOS
gsSQY4hRKX3oOoTaXKitU4hs5Lb9NWSW4H+Ixil2klJI9H3QNkN5BK1pTo6W06i2oZ8NxaNHc7bY
GDa6TAlA0s3zUyD0wLXKi20aBliTQCBkdomYEloetezWugh8zPItuF+EVPteeEr96boPrH0cjXk8
ANe4wMXUQ9MYUT8EnH5hAjg1mHeT1e5q0XKmWN+I7pdZI12+E1OLSJf6ag0eIocGqQExWH5Ths/X
17Lizyhg0wmbm0OU4xb3lDDhWrqU1jaSSG/oUu2jCdq4Mn66bmblZarRW0Qwlw9lckrn33FyODlR
ctg2ZImVG38wkZ90LRILHwVR1bFMO/mZuP5Od/N7X3VUdYeQ+XcIlwN7e1rqckt1kWYrYE+FURKa
rue/JE5NWCETk1mwVDxmU8hk2MZi1ywASxY5wBJT0tDjnq2VB3EuGBKaXKDp9pXG3Whu3RDvIOPz
K4mCLry8TIGQ/F1U48e+aCMtpHNY7/yj4gJBTCrkfj422oGymYLSymB7X2Hcc42n8T7ZQYKq3kDh
CnWEDeHWVoxfWbKE1Dj+AyMOhcLFkguhMSz06cBSjQXE9K3j6xu1jRULsiwR2y0YpemSK+ebSmcz
akWBFNVoJeArs3CjuRF15x+52FMIE4nu84wkvrrwDDSjE7hmKaPqKbe7DCJJCkuUShLtVhNAMkl6
mRwYG7zL+vxw/XysrQ5oMsQeIq0hEOaL1fV9okF5nwHXyuFu7D/Kfh1sLG/dBnN1igWSAaKLcxul
hr6rV/Iq9IXiBdzjcyeLG56/8pzRkZznFcE0FljpZUuv0qYcMmQJ5ONu3EV/xd9g+3ImZ3SnB5Fx
uo1du8zLsAaB1/xsQcd8mcJUUHzqygRU1xtkxaFKHToQIt2niFLoIs813vFMg5p6/sf5GfAT1sf7
UAI9sCx/ggSMOxEMtO0FX0QRkbUPTbaRcq74Iib4UBQLEM1e1pak1ocabZaLjfxXrfzUJI+mjByW
xdQ/kqPxgBpsrW04yOVtyrLmyUSACUSUpYOEXhXADDeXKKJvtT8Lnf1OGMjXzee230ijLq9QHvBc
nfPg4Eo1RKt63awabKi9me6aGGHOvErKg0xR6RBbtZK61w/YmqucGlxcpBlAhATWtdIupQdN93bN
OOym4NEbJTtQA+gd9Y3NvFyhQbuNxBolE5GDsEhNKi3PkbDowY9Rx1LlLzWKMlbtBEKxYejyBmeU
ieahOhM8castohb84BbZT0u1Uy1v1KgBPhwCxfqzcfj57YeZuRkqQeYPp/piPfIAVrnviB6xFt2q
kX6vGfEGacrlN5pbbYgYzWnVpc8bJSottYL/KbF3Z+izImPl+OVDUwDV6+VDXm4UzC4jIuhSSnJ4
OzGRGY/ziNgEvggcnK0r2jdleJ6gTLzudStOgBdIGoVTmXRgOZaOQJIhxqOOLqlajocA2thPAJ5i
N/IT8S2fmi2unssTDJ6J/MIkuYGZbplldbEP7+BAqaPKHqf4awppo6z+gktDCrX99aVduN3762fG
ASgUsC78IdMpejPrjzRV9avqPprK7xStses2pNl3z25kjDB3I9JlosCIHs75B0IPIJc9j4YZ0ksp
RMgVnNBTLGd3eq0I4O0760npO7hmyUmcAdIdVBYr2h/QGRsb+cdl0WH+LdC2wYmuzmBA5fy3SBNs
pOj9QOuLSqPtH6GPOmRv2bHZ1Tf+l3C/dbmtbfCpvdl5TzLmAZGzLiAloVn0pgfovKeq03nBRlzc
sjL/+YkVKwOTbEwGU8xQu0v6w5Q0c9Vx4xxcHLT3vaPWwKAq83PLcxAY8ahkPdl/UGk3ciRNNqK0
+pa3yPzWC2+hI/nfVuY/P1lLF/OgLjp2rHdgykfIBca7u2JX3shHf5//aVdksaSFOxT15KVmTA2q
bM2D6nbhp6a4jwCDbxyBudZzsShaenAwWiLV78WiLA2QYpgCklIoEvtw1ijJUy0Clreee/PBGxgj
tVwBCuYNu/Pfe83uYn1WKWpFMgEvCmA4vin2gYuuIW8HW7uVXZA+Nxv25r/vmr2Fu8dowsdmi71C
VfforEKe+tCq0PwIrig+6eAcpF+DMu28Rjl2nnUTqhu/4OL24YPqqJlQbmGWmqrCuffoqZKPtZQU
tioz6RWLj2jVHqggOFLuJU5Tv4bZl+trXjsVJxaX5BPwC6BpHeFCqM+mmgVJ0lYn9PKZeL4oaxFA
ETAPRK9X0L50vSeoqU3NLmRbdeIdTFqOCJoKCia3dqmcvk5Pk+PZ40u6T35t9oMvbsLFD1m4MUqF
SlsNnE2VaiPWH4oX6y7aW7vBCZ4F0/GdaOe7aBxf3+ItswsvnrQQWnegfnaJ7J0ObNJXn6m52U2X
OtctrQXS04+58N92DBI/T7iqxAg1OfNtKvp9zIzBdSvrLmNwFYL0hgltkYWpQ5OKZcV69Ky4CSTV
toZqw8Rlv8SS6SKaOmOq4gx+X3wqqTG1XmM2wU7QSPwLuNNkl7fhU/iAYp6u7sqPCUX25DB9+uOl
nZlVzs9fEpejWVohQPuIeUpww9OWbNmKM1DkmkGZdLnA9S8+UWZ5XWGYFIhhnn+Ic27Vzy0iMlq0
EUlWXOHMzuJO1VPN7zMJxGcILqDyCkQy4lsj/3x9v1ZXAw8fyYhKZ3mZ602wShuSIOSzloVrGh+Y
7ztOReiM41/XDa0thzF36pBMmGJrERiVaPS4DRCYLgXfYY71YEafoyzcXbdy2YPE7eAVhDlpJlBC
N+z8+/sVStRFF7eEKoQqnqtPgRs79ZcBHHC0639khz9u0c0GgXaCBKZpfsH9K4wjOuIW61Ja6SWA
Tw+B8qNsersg/bGxtou8HFMqJSoqdXPPylpsocpscZLxFLAlydZRM93DCoiOvQPp31F1/RukrNDA
cQonczYj73xuFhcrS6S+SzkGHKux8PqBkUjTl+ZbpnTVQ3WT7tIH8aP4ifKFcNDJjKSP11e7EqPO
DC7cv2OsVmMYkH5r/NlQvjXwN183sOaQpytaeArsFoZfZtwlevW7QmfXZPaTMVb337AiUdVkVv+9
1nPujyYjj5kl08EN/Qh14umzqll7tdc2wt7au4KWKn1M3onzF1rEvVwpGeAXyMAbt98h3e4mj90d
CEuo0rqD/0l4ub6sNVc8NbdwB0mLe7SyeCKmEFl25I3vpJk+w/fDY22WGw2atU8F7ciMcEDK86KM
JVjqIMZ0Ge1U/qrlDERqX5RqcK4vafXGgvdMpWQLoOCCVqvJ0pJZCY6Xljj19+4jXIYfKB1oO+br
nPSr9Dl6au+22HfW4i9kDhxoqtKwXy3cXNBitA7aIkaGuCjt2oNY0w7SUX/qlSB4EAHqbixzzaBJ
igH6fob4LB3FjI0ml6qcIBLAwq7V94oP5r4VdkY7bhRGVnfUpF9D5eq9WbLoQFuBxoil0UKX+ooo
Qv1kvPlPIchB/6V5lXaxm2huf9wKVSsZOMUL3voqlTMF1o3zExeoTaEjxA5Rnpe41aTvYOR8CIuX
unyMIhGVj62L+nKmgbgMIksBHT+Pvy0JtT1R7uLewKL3EL0kN/FrdVMfcid2mLrWnrpdcBwO4lHZ
yA9WjiC3AIB/i2r/7LTn62T+z08SLwOunYV2EDHzTdUuQlkkYwBnCN6un46ZvGR5AWDuvco619eW
VS5JytSxRmYFBoMwSj4YamSMbhtZ0zEyO+O+yJjVfJQnORz3nj4U942XzMwHrVU9ICumBXeV0Hv3
DF7rX4uxsz4FvpzDnq2E6UOT5pbpNp2U78H7V9RS8zT7NqmW+FR72lhRkw89/8OUdxIcsKYH96qQ
wZ5+GPtUOTZqVvSO4tcpfAhKPVAlC2SaO0Utyjt1Epo3068MHdKTlvlUHX3zJzlAtMixyryi3qn5
RupUZSz+xeQ1gBSPgRDdRniGAXJz9CeVCVYTk33S5AOJWDbAIxBF9XOj695DxmJRetXD+E5qOzRX
6D3lOdMeKYoyY4S4nt2KzbSVdax+fF7yMxkT4KclmF7WSiFKVLAdMLagUISanfKYtiZT0bDjBn9d
//YrVzHfG6gcXUI6nktclwdvqe+NeFVnwCxK0Fet6njdxJy6LNILqo0SIF96qagnL5w5ClK5inu2
jC+1H5kITsL2mGrSa6fCbEW9gq7v0zhu0Z6vxArMwqAD9xOhf3lywZtEVWDG4Ktod1bsny6M+6Id
oBuodkkm36bIsFxf6cpdBsgXOg8adAo1QOX82MYZklyotJOOdoozzjTU5DiitJErrn2yuS1i0IXh
hbe8Vvq+UqxOY7alkgvxZ6WEg3jTDHKqbhTbt+wskigt9/0SgQvoxrrnVP4lKFthZ8UvdBGqQvMd
QbkM5k2kNaTd0GB7aLY7nRVltyYkOTs57qcNL19zwVNTiwdrh3Ia5K9UF6Ob8EhYOWoHabdN/LV2
ck/NLL7/ALENDCvz9weKo2Qo7wWpUyR3sqDZllG7171t7T3EsM3fGzh/wJNqplZpUjGlrGrqmHiZ
Uiiua6W5a1pU9lo5f6vU6ifyedCDTGa+yzLFhrt838XNtJPy0AcIk+2v/6Q1l9EpO3CbzHX/JWZT
QyhbkXSSgslCck7+ncPj/j+ysIRqBsI4iJmKhcD8WWZfa2jNrxtYO8MkbSSkZG40+edvfLKpei4G
ITip2vamo2W96BanuNl4/2zZmEPXiQ0B+iHLmAcHZS4PdVYatJw8frm+kFVnpCdCK86kJ7EME0gr
JYYyK7WaVpo62pgIdq9ApSEEyl3W+ubBLKbn6ybXPr/BA4Xn68ygtux6l0FYJ0EEsYTVa+h9AYGD
TPO6iffbb3mbnNpY7F0pyWWn1xVxFQJIBux0mExsKHZqmNPrShOcYEIL9cn0/Nh6MYQ4yl+a0soj
Egq0Cegm++Pnxgxz65APvvQTZHVu7BozV7PbSlH7aKchAbYFPFw9qgZ4MF4fTFxRNjv/4uHUw+MC
8Q6Nh+BF7t2GLJLq6k1+X5WOcNCcbRTTmpOBa8YBQOnNPALnJkvuRb8cakCV45uHZlcSeBC5j398
4hF/AmMLGIBRS95w51Y8DeG2oSN/gEUo+U125b0FdTz8sWNhxYJQcXYsbu7FWuAsgohKZPtaxXoq
C+9gpPnThmMtk2CDxjVcJvD50hklXVgc/KwqdbGFm+V92iv9btmBk9/6txCshS9UKhzYo7L/B6jy
ltmFP4dtP6a1JiM4qxs7o+qPKuX3xpdvCyv+cn2Jy+O5XOHiW9Wj2BTMaKd2DuQS2Vsiw9ZDe8PE
kkU3bzhemQHI1Ee5bRfkrYLEYh1ufKvLPYNajThDgCarpDB37nSIO8oTrxF0kzvT22tqBIP8hCyG
EXnNsYNx2v3TjeOxCX8VL2putgtGmVo2iwGcXWp3nvYJyS+UloG9bBi5XBR/+4znhW6EQapl8jig
Yp+PJkiAMB267xBkIA84hapjTipT7ZG/YW4ZHuagcGpu/pIndxD1AyYBMw1kVDA+ylHT2qlu/NBg
Qbu+d8traGln8a3Kzs+joedtOYqim0P573XpjSZ7dNAy1YW8bsPe1rrmbT5ZlwYvmCqVQsa4Fu/Z
4Auk5HYfbLR25805vYT+uShG/mkD8s9lt3rsRTUXPR90vwi2rGvE1gmCNjxe37otK/L5UooS+QpV
iZkX71GBVIO/PLP4et3ERX3jfSUyw4no7r7Ph5zb8LS0iZibhu+rAnEbHovH9ODdd3dMLFiO9gQJ
263pQ13rbIEX1vyCzhHAEKQeaFYtQroxhX6uN6DVgp6Kd6jsdJ7WffR17N9Qu97IGlacgon4uW3A
KAiUvIvE3FeSdrIEkyeTinhOOkujfo6sasPKRU2MzQSGAr6Vq5737tItCpBJNVP5M7xgcPsPdWl3
mT0rW9T3sGDPRTHVFu82x/7n5GHhjQBqKRGDNKRTsSzfdLIRChJTstxcwpcClu8QQOX02hz+TOCB
ThLrOzG0zGKk1tNzVfQp1IjWT6sY0DyKknuoDbfIrlZ3knYE0OiZB4nH9LlbIr9jaVk3zs1gZa/d
o+mcfy7eOnQXFKf8GH+JQEg50s31w/A+Xb/cSApghPgZkoU4x7nVzkrGLja5veYGU3cDTTQInmiv
7ePd3GoSP1H0OtDb5NcEdn9Xbpz3lRtABVs5o85FMJ3v8zgnoSuP47GnaVfYnuU9y2N0lNT+FiXZ
D2Wkb9ygawfi1NTi9MkNmpZBR3c/nmRXqeEF/ioYW3N1c+pysZ0n61nEr0YtpYiZUGpLlv7RNIVj
X0mHOvH2fY2ksKZ+mnp9o2ZxkWjPLoqy5EwGA2nKRRYH2+/gxy3pFPqAu/I5c6PHRLSVh2an7qtD
8sCs3dag4vpn+9vkvA0nn61HXq+sTGglp6zb67V+FGdq4bYM0C6DAPy6j140g5YLXCRxZjgYsOWy
wModgTC1B4Zpj9oOmBtissKN8fO6vdXFAcMFLAj2/IIELZQbTcvm9NRsGnecNFSfvM+9rxyRaj9c
N7XqLsAJ+HzzYMSy6K0msgDP74wMR7VKH9zWuu3kgbREgML61qq3moTvQWTpnyZvMgUxQbRklm1r
FWFzjuF7uBYd4Uv6XdzNigzNXfbJ2lkP1i4/tA/mTfCavCJv74po9SZO4QYvis3grUtF+3PwC7Xt
zYA+f8PFDwOjps/tPrj+LvrOECgLfaUrfM/Gie6t4HOW7Med7pQH3W2mG6lwymRuQPRf1C++g24a
wfD6t3h/HV78BPj5RYXB7bnLc+7U0ugraKnwEwzluYwgK36UnwZXcsuD6WajExo3qcBUmS38UsFj
0DpO3GHXOMFuazNWIhV43xkezT7Mkr/nP0SvR60vFT5SU6D486VSin3f5BuRd80I3O1sORMkDI0u
rhuvrlFch9LXLjQGioLfQkWxf3i5vqcrGQ+KAH8bmdO9kzghWmGSBgITe4WqZR8RuH4A7OCMU/Iz
jDL4oNvecq9bXF0WKYFC0Y3m6nIevoCqt2wNCMbo0shukFoveVIWezMdNwpaa2kkI5XM3NBjJZdc
Fhu8TEyiNiDj7m+r+3nc1nuRngfP6Rx45lHyzX4Fn4OH/k+rgQRDogU8rVC08GZfPgRbS/GqjhqP
XQ+kP7HZWXZjKRuLm7/L4iicGVm8KHKfV2XSEpPgnDl0zEraCpzXG3F9zQiFOur5SGfRKl6kHjE0
6gD90N4zas2GW8ABxLVhYu1uZJAXhCiD/Ch2L1Pu3KSO0lUlSpeOd5g6J4PIU35MXr3HaQdh1BEZ
+PztugeuLYuDSxxDSx0uoMVt1ea+luYNJk2f+dDip99+um7gYp5odoETC0sJJoaxGAAS/Igid2tr
/mTnTepMTbfLtb+Y6LA15Xfj/faTWacSyOi0v25/dYG0mWBOsxD2WWKsQknKxcpjmJ3RL0a+s10m
/ik0+n2F7zRKIE1mgNV53OgNyaNe2bOHfaDvUsHwYUPwiy2eiTnGLdyc59E8GC1x0V/Ui5WhQbJE
Jo0RjvqtF7vhbeBWxwy5JUgeJFt8k6INh1wJiMAxDObAQGTgIQvniBEOhXECi0ZIzUtQppdBFe/U
KXi1EoQx+8nYAC2sJDO8/mZs/myP58z5TlaxmsC6XKUQq8LIr2t2rAdukPluNPbudb9YCb1UhGai
Xv4HUHLx0eApZ+LMpHnQC+JHq9Fv1Um69xVpy/237Czu6bQPWzkKuB7nztZU7sJb5Lh2VFv2o5tB
bxrEbv22FaxW93GePocfgCGtZeLUo4lpFUhlU+ePHniWPvnh+CHqgm81zNbX93EtaNG+QAOTszWT
iS2cRArbQSzV9yRt2nNL8rzt7NrtIW+VbcTWNnk5LjgsOG/cYMgkqmDhLolHYJSXO1UTYju7n+6V
o/kx+UGTUkX11VaOYGmc8Ka+L/fxPvmsNK7ys7817oPP15e9ElYodUM9RsmRlsGyGF0Kve/BaYmk
emJ+Nab4Rx6mGyZWdpbX9TydbkErSc9mkfQIUyx6qUiKN6J37h+zPQTZwpfOsQ4ymW7wy7pXtY0D
eLksTHJVc/RIuS968pOfKkE392FT+TaBoFM3togfV+4DTNApgNwOJUoGjs/PONwDuT5MrCpTXpH5
tIW02RVV/mhUhatXwmPbMuxpRvpL7Hu3YQWLVC7CVX79863kQ+e/YrG3oZ8llhpDCplDu8LYeu92
wsN0T9NnV+3SF1F7rvK70YX+ZL+Vul9GhHPT8zc4STMFRW4qUZ8IAYHuGJPl4My2bzYbS1z9lCf7
PP+MEzOiMKZ+pgGvqOTcHVTTtoTX65u4tZA5Cp1YmHItyiWmdezWj0pWEOzzkEePodTP1w1Jl++t
8y1bJF+BjkKSITBRMjMov84Iy/xBcKSD/2I8mB+9n9pu3A+Em66027vhj4uT8ygJkW0mpOMYLnPn
0ogA/na8oawU3dRKjXZ1AMlgwQNrY50XcXthaXE24lLQ/Kghk9AQ0ZDc8C25Vytb2utOEdj+reqW
+sRCNWebkedii2ctNBVsOBjMFZyRX+p5UFs8EN6nO25hHNyre/G4VVW+8BnMMOTKe8eg8XlRgUVr
SMrNlBseIlLdLSqydhUtzDTQ6931zbzwfyzxLKAbRJ2SNuvC/z0wuXlDjx1xeq11ErHPKJFMG0dg
1Qj9W0ahoZMhVJ8fATP1lDwUcA01Gu94f33sBWTS/3whpHzvdyxFkGV6CafdqBXWQAZrKLbhPyGO
s2Fh7aOcWli4HWPJKP00hGRkK2wJKpwAhvI00jbMrG3WqZlFzEV8CcIHGG5syv13KTDBsZI3PvrK
AaJ/8PdezT/hJCR5IpjFNBkj2yuEg2Hsp9qzFeUVoQ73+kdZ2zLIOyx4LGZuaW2xlkzpNKvNebCE
2t2kH7Xs1ttixlnbrlMTi7XA1i378A1SZBKDodsXdTeigOQV4uaM7kWez1GZVwJNDfM7FyKMkWdN
CChFc9jpXFXY6TDu7yfGGqLvurJTEZhEE/hodLvi11Y8uKgpzqap5+v8P0SxyzQ8kUyhiGLuENOq
Kpyv1sYjdS1hT1lJuLUUJiMZR+2PnVZtDZuufsIT0wuvF5MkTr0Idxyr8ijVvRP3gttuVa7WPJLs
eAb4MOgDMd+5R9ZRHoYsnjodatifWrmXFbtqZOGLkUTeb63u//g1Ou8opBkzq7YK9HuRj9f9kNW+
WtJbrT9L0RMByrnu+pfewt9KOdakUzZjRucVn5yxGuGhOhfJm6La++jV32TLJ7J2TjcBv07+uEQG
fJ2xA5Arc68JGMu5NYrbcm5C1wRgYXDN/tHrg10wbXRbLj/STCSkScyOImRw8YbJcg/5wZzHIEps
8NAfGdd1eu23v0U7ddk2m3tHfxtaNugQIgzjMMaQ/gQqKvrJcNlcz4T5v5lfhPfGcBO7wk1wuP7J
LtNd7M6EohQPdAX1zIVTTG2SoToo/1e7Dtm67Iuxrx/UAPk7WBTzm3JPgctWu4/ec/7juvG1zYWc
Co0EJjuo3y7O2WB5c+JBkdNKAv9RQyYGwT9Bl0O7HILse1DLxhYz9OXRnvv+f5tcROeat2/SKxR9
kgBtTAUipVGNXlRZ2CrZbRlaxOheHFTVMzQgiPXIGK4Z/gqSxrD9otkANKx+wdMlzb/k5NQJlp/X
XssXnFW2K9PWc6e5V3fJY3hods336kOyM/qb/m6rlHAh8WHgOqeGF8c9rKo0zirpn4mh8SO9bZ9V
34GqbbwVnNAR97Lb5eSnN0gxohO81bxb22FFpcsxhzOazYtPKZVekGg6nzJLPKdMfxsT3a1x4za/
vGqZrAPUAzyOK/0ijWsHY7S8mJ5CLOSvicUIJjfWr+vH4DLBPrex2Ef0ocI8UKrEjou7GeFAMHIK
HW3H4C7M0YwLw5021D//Z0YX0VOxAinWoNizEe55kAvx2whVmiGhDaUjOAJ/Q2Mqu1RPN+LN2n7S
kuKZz5VOxrowm6ZtCFEKNd9WSV6KXgrsfATOdn1tF9Qis2eqRFNYaOkCcjecHwkkdSMC92zFmfbZ
z2Tmi0ihKkfjK3Zid4v+ec0TNajyFWYJZ9DDIob2fSwbhU/KZ9SH6cb4FqW79wX9f0no/6CFe/Jt
LyShP4W/qur7/7r/lWccql+QfDXjzc///Od/9k9ZaEES/zHPtJNHGRSnmLvC5/pfdfOf/yFIyj8I
DwAKYJkB/odezL+Eoa1ZF5o8BdZC+shAcP6lCq3/g4c8lTsEpRXO/Nya+j//+0z1pV78+6kKDIdz
DkR/l+dpTov8MB7PZBCQyV/MljBq1/hqlRwydQq/VmYk/7SsTL2N1DzO6VV23S5OmE4WByvZQ2gf
uoCUii9+qan3npFruxaAGp3H7sdY1+LN1E459Ol5C4InihwjqqtjZfSWI6nTTSXJh0ao0z1CnfdB
532cCsQV/KSy7KLskx3XhGz7VhA7XeJnbpKU6NIqXbHTGzFxmUyBXSrsfqD6LDpB2se7pEzfJIQN
jmrefQeG9kNQyAbGNKscEa1SR2rLw8A8FnX5QLUjT/vc9jUPUrN+8qPwSWxl0wk61WTGgYKToIl3
UtnmaArKR1B4pPWqKDC8LL2GtfcpbtWb3PO03SDm8luHHuQBXmRUgFt5Gjv0qcV0N5Wy8FppsXmY
jDQN90obtaE9z8uXTliNSHuYiQZnkBw8NhpT8xAoE+RM3snffSVkFq8OZPWDFhtV+1E0C/X3lMdo
58ISf1uChnLy1Ao+aIFcvI1a0+xKuEbdsRmbr2S+kt1MJlBiM/bacEeBlhEGKWisvZHL/SMczfJf
kIalkBBocRd8L2srUA5+MPWHLBoUKlAwQyFhb9T5y6gP2rOuNtOPMuxCf67yjaOripNwm2tD8tyn
enmXJpZkAxCTZBjEhfxFLYdER31ZLT6kLdSedh++D/kKscAAWG89+tP/Ze9LmuPG0W3/y9uzgyQ4
bklmJnPSkJIs2RuEZdmcQQAcAPLX38Oq7ttyKkN5Xeu3qohWdSFBTN9whr7e5WWYi8S0jT4EbWCC
HkemrKSHC+AGXrgaMoQuXQJzfwZ3p1ZBZkRdQ2H1CfzSW5mRUawnpjJ89Iav+i6rTx6ZUEFvrNHe
1lmNrhKEKVaiGvo7F6aQYBk19rPfOORB8SrcAtPmfg2XVmYkjd46lbXvfkE7ez4apuJHdxAg4lEm
tmHV+D9xdgDwESNF+QzLK5wshIemCYUKR3fGCdjx/NjWmb8W7VjcyiYwY7enu8pt6TPLuQ9jbQMx
st+MjzBWBO9SBOUUT3hjTlOt2l0Nj4oohPwE7D/d+alxnXkjRaB2pQHZLBNq8OvBmVyFspPhPAv4
O8cOqX8Uvm7WTkmaHBsKzq8xKxR5rWpz/Nm3sM9sOoO/WTDvJbElKx9mRU6+nnjpZpFX+0jdgImB
2ikfTAAwfUZJJGimVqPvj2sdND7srsXCC2ybu9oc0mKsvAOpGxuCusAz3Mo5gDe6noyNSV1x39WZ
+2NWZEjEaBobS3SQjM+MeVq7hBe7uuZuUsAa+4HmMMWYpiyPkUwUawkb6JTjp7/ltcgOtWPKPaVc
HWBrRlZ+l9m3Xu7zZ2fKrNgvfDdBHqSPXd07cNMlcxt7pQ7uUJxR0JbxJ/8XH5j42VjOFFs5HaDl
M6CdY80Aa8Gc4HUOabbyRTEkI7xwdtobwzfQA5RIBhi4r9ueTRsLGl770gmz+6p1gemEsYUfl3hB
V2Xpu5s8k9Outt1xQ7xBn8ayeBxZ+bXyIUGMNOVUBVWwsv1xPLSh4mnmdeaqa5mUaVnaZC9mOT6W
k9+eco6EMLKGsrVJ2lWlRaF5wpwNnTxR6KiCXfP9VARvjshnf9OMg3c/O21LjjNcc1cNK0Nz05ei
xorADTqPAubTRDTw6MxCu3rOywrQYW/2i91EdHgH3r1+bYkpklxovlK428dIMQkIuDM6esMtr3kQ
sHZF620ef+VmZe7g7TrF+IGOjkjPyC4bUI3Kp1AcQMkwn1nTO/cBUxJ6kMz2UjI06DoY2klm0xa7
NoD3uT0Y6s4QTZi0QAjkUe+pGbgrq71Dk9RAJ0EX+iZ0YaMIf3Dhv5hAkOy62rJfBRvKPQkb9L0J
KdYFHKg3hHGATXgLM1JK6Bbya0iQfNNEq9VwvK2ciXULw141Ri2egdca5N07NdsZTnFp2auyLvpb
EjRl0kPIcoXWsL9WUIm+Q+0cNkU+8mgWuTxvdtgn0xxnY8gf56a1boDJzQGeZAHrEntRion57JU7
4TXOaeSM+XEHrWwfL1SebRmdsxsJVUe9yUnt3vdwIbDjgrCgWA1BLrOVlFyNqzGYtRkX8Iu508D+
voJWZBxxyOBFWPL6u2h5VscKj3JiQpvEiMah7vdFIf0k661ib9csP8DVySuicCj5VsDzb8vr8tdQ
kDmBoeK90Vi7salSQzmI0tFvR/Dimfp27NQrmmV7ZcFvvnhoTbFrxn7XB2PSZjXcgcoo18chU0nZ
8j2s6o+UdzFrn0PlRW0FLr4tTvMABqrBYLJDip8em5Op62OhAE0MuoT2edSJr6oBVX/qE9iOYIuY
CSdw/8nhYx9Ji3z3Kt2vJvqcwdOLKh23UJ2dGEza+yzcd12ZhkUDWYWKYPFdNNKDKODwD+rloZ/V
ygcXG2jPBNW5xM/7HVNVzDjk+Dw7ciFUwK1vkEVIeI3T61arSba7wQU1F1XuCovt1qAugZlQKMjB
2ZsZ4EA5GBGirbh2BLaKGVvd4gjNY5j+rmrZrW1M1mJjJPNqW81PVUFXYlzc4VFBEm2ssp8qxM6D
KLsy2IobwQESHnHj8DXiosRmfkqdJmYN6ODFUwnOejQR8oarYlvTChbrHuxE4GVdN0mTlRvgoaIS
zOmmKNPaQjt60vE0/EJnNansx2DuU9ip7yyL/xh7+MPl4r4pYL/SFZC6db4Pvo474BorrmMnLG67
ElFc+UrsaV9IxAnTXaEQa1jmtstRPfG/gZAAAIhxRDtl7Xkwoc0BrRFBvRXmnEdGN8EKOMRLNmvg
82wbXtDDrSfh8W7iSQmCPCpd/xAMwy9joivWeDs/07GP9ZcohM6m+ypFf4P5HFndbQcPu591Rdxm
LLYROrmh/DUQX0R2gbAqqQaz2BDUtaC2VohXbbRFUti8X4WCl8eQN/YPqOd0hwZx1MoaZHPnBj0U
osyCeocxfyw2Os5KM+W+HVN/XpMOUmOqS1Fgj3HbbXFrsgjkhLXj0juZP4rA3juZXLUWrPU8GqPY
nA4Cmo/ocVZsChHULsV/23qAq2/MqZHKAUsNN/K0mabYJKeskytmsHuNnYnmQOR52Xfpf+dOBxuK
KktMhrfBrp2VNB6WO8Li5Yp1U5J3bqqwD1n34rbeTc67lQchsipXUdUImJD3e1piQxfel3Ho4AXT
rTvRwIUeJzPKjezEOuEkjc9WNuIio//JRpWoXCUVDpNJCxQD68Ruwt0UQG+f/2K63tqVkSj/XsFZ
BYT1RAbPooRdLgg7meNAvhvBwcB3EGZce8Zj5k9rSHnimAUR7vKVReG+nRmrsvHX/cjjweHxjOqb
zCAGZvD2zQjunMZbDQr2HA45OXmzNthusX/PoJsws7eCI76y8DwerPYGNTXE6P2ieh25QJQUWKiR
nkS3HMtT4MrEtGTS4gv1VKyZsna2kmEyFHIvybCHeeItnMCdrduFD7wFtc2CZ039bCmeNCFAWX11
GFwr8aoxwpO2amyaep3zNAYTDiJNcsm/CDA7y+xgA3KakS0KcGiJQfJwgAcB6nyv1azjIZySYijW
XTAepdfcZ7AA50SunOwZRu2bgOgYSdatrbKdm5M0M5y7PoMIQYEywkNlwUPjYQKvIDf7lbLq+4pg
hu5Xg3Sbig+PtAj3Pm0SIGOj0StfFFMb0zXwgzXmI1cEhk0EUOXKsWPuk8RFbqUdI6n7xzyEnB4s
GdlM4gCe6kLWz2bb7cuQLGZgkA/id2MDcqETQsa0fig8zEaWwCn4yM0M/QXtzj0ssL9UYQ1lfGs9
ll0CiwdE2PQFSJYvbQh6d94eIHH0pobGB+og3M/DUMSgjDTgeRsOzF66fl0b0lmh9StuRqd13wra
7GtHwTi+U+t8JqSJWzd46gT8hUYB2Hznmrii223QON966DEDnGUippe+lbg671MdVGWieK7XFrde
8mywb9zJPYmgymI4eMMtCG5ZsJ2k4Xq2em+FGhVOhQrvZhudGMCHQnAABmdtwywhbn1650P2JKYt
ga6cLv1bhUf5WFieGdehuJ9nC2qPZWVsu1C4GzAYeFqEMtiPSvQ7ExB8FNfHR3jQhDgkCJwL5DNL
F5CstSU2Q+ng2pFNXNa2wnEIgwdbWFNkW92QADQhloSzQRpdfOOhdQMRkrT3pyMJRrhGaxsyoaq0
N+XQrNtApIwPKxJSmXTW+Gip6tGsRJxZ04+Aevl6XkQbCZgHRVXHVt3FQ17G2kkDM9v1SAScrk26
ykhdN08QHcSDdTJsUK6Q/vrdiGNu1LE75t56zuUdaQEhCwvjwTYnCFH7xkm6dQ9ch7FD6TRVJIOt
jlObQTI5RX4qpOtt7ZmGu4GO7cPC/E7GsVeo/zlANbi4hsD7g45Yptt4BJ0enkoUL5yFn13PPYr3
7s/MsGH7Ekg3gkHYLwsUYr/yvo+h+K5c41c9V+4OV/RP1x3w2QYFtP4ocNyUXCxQkY+6PbJgM8Pb
hn2pocwynnDpqjhoyO0k8eA3842jB2MNOfhnhbMU2RnfzLUH9dLMSUDPV2sjYMd+bhNe5V87pRCc
OSXkhhiBv1eAOKOhNz0aX8NcPUEE5gaFBDfuW/ext+WBAv2DBBPaVYytcJTWBmoj/uxtiDshcGs3
IXfSRsFPq3Q3XXE7s3almTw6E/LYqd3TTB/R6k167mxr81VTa+VmbF1nX9txWIUB25Z5vuJkHh+5
4dapzdWPaoI/Dp1BrR2RyYT2GoWmPir0tB0CA5kRCW5d1DWQRxpu3C1JgsxLI7at15aXe4uqL7JG
JxJyNMLIIxdmhKbxQ4/DdpQ0Uj0mFr5QNKsiQ+ABcBVJIJQRU1lVyWDgYs5A0guAeHVGDUZ8Ib0T
YYaCapd+ZJNDonzMD3UID7GuMcuVCQi/O+sjt6uNWTeP9uxvDVJNUTvXuCxA7Rp/KS7gvhhWqa3D
p8Z2aTL2muKe+o40N7bb0+zm9yilrPtieJyN+WBNXo3EePjiyzYNdPWCptFWy6HHwvRwXp+GTUFF
XBn4mbrKQSwkOZQWmlKuzN49sME+5Y53JOJZhjTq5MtUzm7cjvyhM2AoqFx8PTjHo9uSipKbiwir
imCXiheaAJfX+z9nN1hKCRxigIOzabmDm27S+HyzGUHqBloYon0rgvquLs2naRbfXeyQKAyD74SV
z7zOIZ0Bf8woGIy7NpfPGR82Eohi324PaPAs6NR7Ss11ln11EG0Oegaplcet5W98PiEcsA6mP3xp
aJMdtQSjG8EiM2UC4I0XRrQmBPa0pb+GiIx33xfZ/JADlJp2VOIyyHwkadxnyRTKxM7ouO1qFr6U
GZ58BLZDwLdAthYtDHVzCaNd7E6H3RdFqc21ZpXd7BruGZtQjOEP0rjlGvJHFg5k0TvBlZbmWatx
qUdC7hEFTgdCNyG6mmeNE6+1RuYEZbr09Oeki8c2rdXPMM626OOf7CiHe+jMI/sKwev3hv7HYZfW
wLs+Fcp9DSc9LMTy8rVcXGnsOjQEImjvR90M5ROkoUIjkkpfQxL83mb8ODBKve8HRn7ZUwP7DoLO
5qbqBtjBhqO3KbU/p/AALPor7Yffexz/Hg9cQBSPbfJRviGYM2getFXq2sahb6xYT/TbuyL43d+1
4/dF5eUX/15Rxrqhbg1DE/wDi/n7jFCKKkD3bNLW9E6eAHHDH35WYXFlwa6NctaXcvwR8vkZS51m
70KBi4V7E7XCz2dyaW2gK2UCjWUC0noOYaKol89t2KSmx+SKhtOjgQjSN2YOudPpzzqlfy8MHD1Q
pgbTEJiBs+ZTiRolMqUqXSTErQS0JzuM4eIzn7okP9GotSLJIbEwHWYEGVeoKJcn+t+xz9AeZegU
TDlVWkhAzlD24sDycXjpeEby+Re9uGrvJnnWjCrcSqCJgN3nIAezaN5vwr4w0qAI/tFF8u57nlte
S02NRiIq5j96EtsN3J5IWh3rPSzLXblGep1OaR1L9Y/2zP9+yg+oy9rOzZlU6YxSfJHfhwUCsoGv
iJRXNsyVT3mOT3AByRjLHk61wv2mB9bHVojIPuuCazjSZeN9OM9g2YA5iKv5A2Ys55XjQGA6pfZj
iTBjdp3nsEVMGEy3BhRxPt8gl64nyP3+72Bn97CEwHrLRJ26HPqPbtasMhJcgxpd/HLvxlj+/u6u
z7NFVDOv0yqoE9R3V8FYTKh5QcPo87lcG+fsinLxpjAkHgBpQZ4QcsmtOPrj9vMxztD2/742cBFB
FwsiIh9AcLMv4UM016i/Rv1hTviDtuLFYTRANhnBxXzHYqAjPx/04iK9G9P+/QOiW4Ya/FSn2lWv
ll08hKZ35Xa/NsJZFCDnfPB9q06zniDX3pL21+czuHjhvZvB2TZr5j7X8NVIjbwCjGEGSotFvWUm
ffVPbtZ3A53ttcLr0CAYEch3YR3D3/Bu5Hm1KpHWRhowt89ndfGrAV6AVj9o/kB9/74uaHI4rWwa
lHxr5MmOvplr8+HzIS59OIAjwL6HZx/EF88WRgEHDS3zNq1MvuM5vWtI+Msosm0hgy+fj3Tp9HjQ
yTahkOoDLXH25QB8gckdoj+74jcu6obxJBpQlX1+ZYUujrNovi7qTOjEnz1JLaJc0U8tanmGe5B9
3W2mHpnt0IXlFSOXS8sDd6H/jHTuuhBUrlOhi5MOpThAT/cm1P3zP/hmDjiYi3g+BMHONsAE9T3X
FjydNOSl3Nw1Eq9r1wI+i//gBvDAn/ZRDAXG8RyYN+UM1r+IvoAMlEg8/ccpuybgfOlrAa256H+B
NgjpjN8388AbyO30HPCB4IAyIOQcDeMaq+fS2r8f4+wiQ6Wzxp7gqe6LjVeZ9/Pk7nw/T/58Vd6P
cnZmKoEayODzFJUQH+gEZFN1BpEs95qrx6Wz+X6c5Yu+e9eMMiu4GniaZ91z38oTMaC30wwPDurI
n8/o4kgg6hHExLgHzslzUEX1iGxF2rD51Wf62Scgxpak/gVyYhh/PtbFNfrvWOfYU9xDTBmAOhcT
/xX0CHHoYMXCrOSVVbq03yA4B2IeSlUg6Z3dAzNsageZs1SK8VTM089A8WtQrCtDnE+l65A/gN6Y
VtBWjcHyYFuW5eqPhM//DgjezcM9Oze0tZjpNCyd0fNSA/1GsnFrDOzt81W5NpWzk1N5VLRasxR3
C0wBDbSCfDJuPh/j0sq/n8nZuSksMsrAbVKAEb4CJHVgRv8DYIL156NcnAn4wrDfJBZgWGd3Zse4
0HbWIrz1jj5Mjj3rmtnbxXlAixa4BaiMfyhpuKALApPSptPE0tYDumWw0eEJef3y+Uz++qnnkTqg
YZB3BuwUcNCzqdRDpocmZCnTN7qFiDlMZu9hZsSBtWDFvTLKOOQ8tnkXKSR5wrfQPmDRLLr7AFVB
X19ZvzPw77+34rvfc5ZWOjwPXGNkabcaE5RUMvNbwDZGAKuLPUvytR8DO45OUgG5oKsmZmcqLB8H
PzvPKLZR3WCHmnPX3GsHIt9mIYoHh5KfU1+CVwj5PXg+aUgFJ2ZRmVnkO1RAWqtno4V+ITpN0VAt
3leK6XZGQ3huXoXVg6yHp2nykqrKK6CZld2fBlKi8C1oSVbCRFvfz7LycRxd9iSRogYr2dT+qlgk
+4VwnOoGXarR+4X+k29u/KmHAHfbkG4HO+9rzFj7UmELujfg3sOAAyaKy+Z89yiQSk2taFqsAd3Y
WSzkjRzj+o6tA1SkI5ATxEkd64f8gaD0eZT2DYB4NdyRIDsUqy12094M/g9CMGf47L+X5/3vWp6Y
d7+LEdik9gKtkMSMSbcVX/gLeclSK8LzeERd9AnmHb3z6KQqunYN/xWknp+T92OfnRPXyOce3cq/
Si2Bv3fghVLE48qYomaM3Sd4eiSfn8xLNwAKyBY0JRaXmQ8CYBzO3U7YpnAv/0r9YEp4jpKztBW5
cpldG+jsxNFuAihzRAhgw85GqOGk9Hw7OfTPyMD/Xj2CvAbSTYu6yNmu0gBMAezGU/i+PzqT+aWD
5frErpGQLszGgwgsKJcwYERkfrZOzPVlN3sipf2rp7ad/zqqr58vzIXLHzIDAUx4YIsAebSzx9Ki
CAcyjOA22bTzypDvbDSlr+XLl+YBNVvo9AKr/9EwiYYN9yvepbKud5nVvQaEbkTtrT6fy7VRzk5U
mTkeDTyZ5lKn4Uzv4XT03Pj8z0M/qBmhwAt2BXwkzqu7TI4AsMkupbSHCkRbgnSv6VTGdMqg8g9B
zmuc9+Vnnx3WJeGEkCT4vfh+Z/c4MnXH5HWP2qSMSybu8wZ9VO7cQYXo6R98QGiX4sNgfh/kWBtz
dOcwH1LtsRwuE42X2ioPfnqFYfzpUkGCCxsOWnI4O4Ben21sUunRA4wrVR4LkzwHdd8xgOho+iu6
CB+2BMaBlzOktsAmBuvg/NtRr2rKwISAh2kBowMuQ9PNc8S98PT5pzsjNeBCWEaCAAP4gtDB/CAt
VgedUYYWpO+D7Rw+BiDi0gkMm6CKtdyN3hD5hkTzGCZuVw0ZLk4SXrDQxgxNkGiXv79/SRh1zYla
qTdM/t5lAVSIVBU+Z551Tdriw1ZcJgkLPB+ksAukHjID7OAKOwXxb5Op26rN4r5Hr/ta0ejjA7UM
BBcGkCGxbB9kKgOnc1XroH23qmCVtC12YVwc/E2ZIVC6JoT2MWr8azCI13iITz/KN42mM4dz7qTj
2n+Zi0g+9oAGvy2Poo9HMay2mq0yEFOuS6Jc/J7QQvnPyGdJxMyhJQwx+bSwcIF4hH4PiAUPZmZZ
wJawK9WX5Uz9do+APwjdclRKsUGRVpxtkxpoLFA9Sapxp628in6Fx7lAW4UMUG2lTxl6L6srh+LD
67IM6cETGWQiVGfPS0ti6qiZYRkDwF5zF/33Fn3Ex6ED/Mx8IP0tetAT/wKVRxh7vBnztrCuydxc
+MIe3k8IQZgucujzi4ZmITDRAUlnwO07Mw6KO+bug/rp84leHAUpP1QYfDzYf4Xi706g1HwCUt9N
3bCctrAF8G8moyufy9azzXg0df+nKS6+KzQYQK2DNgFK3mfXJ5RUa8fjXgpcfbueRuOrAfvWxA3H
K6XBS+fwt4HOwikjAFLP6aG8uQk2/rrdMEiS3HuRFbOVSgE3Na+UvT9W81FOgRbXUtpEpRDqOb/f
ZRmxqVErD5Ep0Linag8ZzjW8CJMgMmkE1n4i/vQ5h57w4uEI83N0d0Bl/31Aq6F1mDOaEmf8ygfr
YEtHRS7sCSPPzO//eJv8NtbZcc+BzJ+h9ZvW5Tc5P/j9L2kD0NIH0efDLAf57KDjEUK3a9EEQNZ9
9ujhf9HG5IRp1/wsavCTIQTmZvmVQS7dmhhlseQ2HVwp59dJ0feDKEeaZiI2Y33o38R9nYCUHGVw
1moSsgOiP+2PgCvpKzHrpU3y29DLcXx33GA3ICxL0jQQa2cH2c59tUHrmwCKGfs7G5sEGNa3z7/p
x1R+0aH7i0CIqj8snc425uDpvBwI1q4FtDASN6jKHIudczfuhheV+Lv2znmuf14zPjpTXVrCCnDn
FslkdARRZT6n0c7Kk6iooChzbwzxWCAzbY40lV9o5PSpmXZXTsOZYs/H8ZYb/d2nLXLqFBrjVV/K
x/wNgHOSlmvzK0S7cjC4wo2/Y6twCxBNHts3TPwhbfjf48OKFMUbyMB8cDytRQWknM23BXhsXMBS
bH4EpTf5fDE/PksIKVAi8kAkhNvp+aPgGsx1ZQ2rEAB+/9LWzP5M8+/vaThwloT1JypRH9NDhBTe
PMqt/+BtFtVOI673XYIaykpujMS9Mp8L1zSMMt8Nd3YgunrE04fhlltzYdNOAO58o1vwzNZ6I9Wq
Sz//gB9vGKghmAjPPA/Wm3haf98ldjZMUut2S52OAmZWguYTEVN/hUmTf6X6fXFueA5A74Z7MJzb
zsYSvoZVd863+kd28tfTU7aj67KBKO64AWIMu/DzqV3aG++HO/uUjuWOVpXxrR+y+gDsJEgRRk+/
fD7I8h/5/YbG93s3p7PLhLWe1xeYkz90PKob8Wq73a0G8CtSKnz+fKxLawW1PeJCCxLR9DmerGlp
W3as22qHxWq6o8b3bKJXHoNL88H7CSsPeLzAz+PsEUWYMoqR99vBbKIZThuDD7Z1vhPOH/erFuOy
dwOdvaDCDXO8eN3Wsx+11BFQfFHjXAmuLrxsGAQCmaGDSJh8yKdMYFynXvRbiI5vFnVoSH2g7xrD
v2HdJVMCQPuu/vZ/sAu++BXfjbv8/f3dK1C9WL4iPYob47m6h8VQ8yTTH81hNlbTtr43kg6xw+rz
/fHX4pxvxkW9k8AZ0YWix9kBM43RQ5NUb81NdtN4UfBrPsivgF9FcMJ9oI8jpCL4qRsj+lLuzTS4
KV4//wEfN+jicYQgFlJG0BM65+cXmtlZV6qtDs3hmxgsMx0yJ7yljP55mI6RcCPjOYUCJGyPfv/A
FDXqsJrVlgIO3FQTtCdLdQta6lerldc20YVZoapmwSYxwAONcPb3sWxILLhhrfFUlvEC5TRXLk+y
VYNYFrJMTgwEe+JuP/+SHzcQiHJg0wEvANPRD043E8VzJJjeus3gRDWlP4JJvbqqu9MGAP6fj3Vx
fosBpI2MB1nz2fwY1Z0WXG/7iSS9LNeezNc5adafj3J5Rv8d5ey8j46lXFbobW5YfoLTvguMia/G
JoCvSptfeWouTglfD9cYCjgfYg9m61q2s96OHlJ+g96Orncw3WvScxdHWTAQi54QIBfL39+d8plr
xepx2s4g5djlzxxubrAlvTKVC3cYMv3F5HSpTSMtPRulLkhODI/gUBffrTbqbtodiiin+rlbM6QD
O+cgv7FjcGNcWbCPzyfSbNeBSd2i/fThMHNN+sYdoO1vylM4A51vyED/+dbDGIvbNL4gUvqzY9z2
EknUHGyJ4WhoFBAGjyUJnsZXCsm9v8/x/9f2+H9o8r87ix+0PY7f6+K9psdf//rfmh7Ov2zYgCxd
AzyPDjIUnP3/SHrY/0KJ3wZ6F3sb+JgABQPWyj6HKIj7L4TCwBctMaOLQ4b/V9cOy5+gEQLJGUTN
KJ5CBA1Q+z/R9MAFiyP0/kVDOe2vsNQDDgxXnrPcKu+OWGAZfTZU3Ro9T9NNh9bSoIy7ZU3vhF+E
2YmCQ2mefA+OhisIP3rtWyMBgNtCr0Hn90SDGX0cXeXK7ewOtv5WsJKF94tzTpb4CmIME8yeIQsg
/CrcybEq1drLZhrEamyptQczP+cvFTHy7tYCS0IMca85NDrjQMAE/i1Q2oM7b997xRIvZYGs1m0G
T4FnoIMhmdvWXUb32VwI80SHem6X92k2ExaWlffYl3mXbXxBv6jK0pseTp3wDrFeOw1dt0QH7VTd
lErV0y/ftdvOjqcMNKBUE7skZTxzMlorKICXqHRSWFE465rzPtv3obK6b45RGvNmNmduvOggH6EB
UljtPB1bMTRgXtkcPqRf24U08kIapw1jOFoXwdPkmdl40zgwTT0MFFLgGw1mTHYXVKG2NpRDq+EZ
/EkfRL0ms/Pyy1yXPaDkovfJawOqDEhDbjZAVawC2/AwtK4nv7RKMHtf5bWsv0EyyJoeUE4vFehk
KOsDuSzCrAGR0YcICDRGBre2fvYQqwfFebGLgrKWbkA8jaAAix5XbFpV3/QbMuONRLu5s+YK9WW/
Lfkc+Tb0Arbc1IX9w/OpL7I4UJkhtjP63ebtTJxK5Wu0QcoeARLJ5RyNcgSnf9MFIW3BZYaLS0si
UOE5ot/Zpr5ck3GogsQfRmauStjJwjKeV53qH0cNaYGbwLRLMNMM2QXVGxky+BKhQgkvixuTTG2I
/jQpBrmGjIInwYAdrHC0Yk5KUPMPkPDFRo4EoOrUjqYKvjWx24DydWcKu3S3Tu/aOVinXjE/Lq03
8qrh1am6xHErbYIYiZLXQn+rBLs12mwun6n0CbuHH0hp7QY11MHW0i1+NbjSvq4eXFuN/DT0oYRm
QD9AfjGZw1CRowmTKvfg8TLswb621TTeSpis6Bs/0EB9U4uB7lRlNjEOgwkLUxdkd4MMBeIRvx2K
qZNrZnjtVA4bBhUDC4GLF6jCy14GOJBb2V0+5F7dHcgwdfWUQf8GJQoriDrDsHp1O9oMEOM5JkGZ
EzMRSIJz8wEVFbsz9Xaq80qtHOqhKssbPmWvSKI9+j2zYNSI+mI5VTL1Wm/eqnL2IEilKq0S2Qew
QvFDOcAjEKuivwfOCDq47VRm28RkGMJuF0jUCe8Lq8EGSZRDIQw2dVmggNbVrUShNJ84WdWTEfg/
axik9Wspirx5sBqjBs/Om0lu/qgDsCs2NQQt4fDpQ1jhhVueqH+NRWAat/4Ew6X1DJphc/Sy2q7u
DNeACnUseQGFiECI3j1OVGbDba0RET4NwNmSR7DUbK2gzkskS8Iy4MZR561dPhhGi80SoPNWHyw6
KvOtEHYLamzdVuUIVY+CF4lHcQUdq8Ih48oya6s8gkNvGRtCDRP33tRw6DMoj9fbYQSoL5lNwO8h
8mbYDaT+XeAvN6C/d+k8Q8VhjA0UIrsTmw3PeQYT1Jieg84qgltrEbx5Fm2ugoeyc7jDIqhJGNMB
9505FilkYAd4645QtTlZCmo6N35jBsO2grd1d5xCXLy3vecP8jvJmGfsERUyq0n8Hn3EI5pUs38g
KjB0SuGI6N81CPdqUN27pizAfO94dp93w+i/qXIa6VOQt6HY2CF0KNamPUPMoyrrwEmK1qn7VVYb
oCSzBlzUGxyQqdkOhI+Q4CkNpuHtDqZ+9uKaSrKNW6pSp0A5DhMYt0KXe6NAFQVpFVTIvllz59MB
9VG37W7HkoFGTORQdlvmy9JIxP+wdx7LcaNpur6Xs8cEvNkCyERm0juR0gYhURK897j6ecDqOU0i
GcTpWZ9Nd0SVSn/it595jZzI2s2opxkdtXzo4E8uS9+BZT5BIc4D/jFaL8qVqveVdko1ZW4v0rmh
dSRoSmncAH0IEJTp84hruw0kYTxhexb9q6vz/0Oi/4M31lch0cOf6TX8k6Z/mveB0dt/9E9gpOn/
RVYJJISAG5MDoqT/CYxU/g1dTFDJKFqTFi492n/FRYLyX7QflH8HP0ta+q/A6E09DXzxUmODd4JQ
tPmfREbKx+iczh/NIkuTaBLrIs3wdbOjjWIOdpaVjiQ+I4V1k/vZvEcb7FHKrB+62BtX+Dw+iTNl
gDGudDfsrB8iGl32lFdonAbg5gr5yENOC025Q61Gvc4b/6r2G0cq71EgMu1CyJDvVLIfkTkdwUju
x1F8mFXhhzR2z0kcHkojuwll/s5YTr7VU7mV+SyJ57+DP1IPdKTRjnsDsiI7t64XTnGNJw3KLI7Z
JVDy41tMfw6THHiVbFzgnnuki243mvqdkshy5jaSE+VjyrqMT0gMUgP/UkMBuq18DD7judZL3EMC
B4GyGmhI8YCa/7EQiuvECo7c4yeE4ve9pl2qEe7kSnxS1HIH/tArC+17lcoXVseEI/kUZs1jEJRI
3RzDvPPSLPkZ5+GPWufpL7vmyjemv02TcisHzmhVL6pu7XFHuQ6qEJs+FE30cPoBZRXJlr/v9v3t
P7P5nuH49hEfJxnghsy2BFUHomcNf4/aQp36sU8cGWDyMGg/x0oKcH4pEWEajOAlDM3JbnzE7+Hx
zlnozWOx6/rHQhfdGQ/zFNUAOPOoekKBnuDpoCZtpybwjLlEpV8FqIlCQpWXThIjO2sU15EyvQxG
7VWlsffNu7J6SaPfMkI7X3/Zx9RhWT06xRyNBddNaWOdNye1FKNWx4elOLCUk/WkW5GXmJpbKGjx
pYQYgYUUWL+BU1n6qKv5RFsfryMEDYEVrR17eE9jKKttgqLXqde+ybTrxnjeVzzqMJYzS93oGLwh
rb8YcO3+VuRBIOo1A9ad5sp6+5rLnaeYv9oq/DNlPSophZOOiA5ItLXV7qrP0AGr8uCOXKratX7p
8ja7moYLmRbZmYjcN7cCIc4hNYrfSZgtWjxEj9B5q6F1DazEKO/bQdW6klnusil5Ei2eKWRMbufp
BT2Xk2kN+7IabivBIJgNdshD7SdZQOk4VT2t136mcfcr7K0bhDM8MTJttaLnnequL2y5bZ+fYfP9
ciir4pZhjY1mmszOSA+g/y536VGfVI+gZeO2+lgM+me7vVt3ZVXfygPfT9SJgcTsFzrkrgWzu8Y7
6etNvb72l02ts7UVEDXUttZNRCM1izZWU0JvCe2UHFVX6+7rEVZdmn8+RAddyyuFHATlrY+33hQU
xRCZGa36nbQv+5NVumid3Kv25JrtrjBP21aKqzbw/4xpUDqgycaZXdWBal9MZ1QKE2egA+3n3sKW
R1CxP9CtHFyEC6MWTR57a82Wv3Z9dLj7qGMYXHxnyuYzLMRmCpnNqJ/xFFe+B6bhtmK9bzPLq5ON
ftSqA7x8JY8ZOKDFrUxmIVdfmZQolAwT5me1O7raPsenCaFH2/KKvXDcQkOs+r/noy0X1bvSCfp8
ZdAXjCaNz+bIZjRQy+vvdP06qv0r3XgSUH6q1N81jsu93O3Rvboiur5AQu5QIR9sR8hJz7VwkcMk
+XqPnZ+VjxOxXN3vfpplhsKkII3Fml4R2iDtUu6s4v7rQc5P/vtBUAv+OEjQt0I1jMtsNzzeOhKF
yLVp8o9c3nLV2FhYkHuroZKgIZRgKG0iCqGOg+lnbjwpyI+Nw29j/DEFCCNVrhlSsB3qhzZK919/
7OZPWF0/qi/W7SwvX5smF+EsPqlNhIoq21o4Cgn6g8W3MrwT9dPUDnZdbsz1CjP5r81Gxk23grD5
DHycNB16UTPDp3isaRcxRlmLnL6y6/9sdazXFtT/HKN3Y60+NTCpqhnUqhzzSnpNrrN7eedXGBKF
rnKlGPS6Rhw15csWJfQ/KsiKrd7M+a3Bxno3/iosrHDE0hON8WOTQkOLYNoMIyQ35ScDGfYI/tDG
2n56XIAB0YLS32w8P26v3m/VypgZsNmpJ62wy9vKCd38oHjiPjx0R/0Q7bdg/udXMicGLJCsg7YD
3rsOvsu8MXJZjSLHGhJS5vGX3qq3aV6+kI6GzqDET1Mh2GNkPXTmnNs9tUObdu8IgwoSRrkpgn82
CQRz5FboTovgPACVfJyEIZTkEQm8EOmr9D428G4wU7SJhnQ/D+FJgJOkAyISpdILo/IizzMPi4wD
Kje7KNEwdu03bvM3LO6Hx4NyuQnVCi0BVV8ESD7+oCYb9KhoaF0hYbSDflkhOIRA22jaKL06uFkc
GjDCvlLa7SInGuX7WkTBiss21Q69IDiTaSEsKBLf45rXAy2m1mpE0tEfh5u0ix4iKbET0fK+3k1n
u5efTVazWPSg8fdW8X9/905mgjwb8p7OnC+Kqd9jHTYqSjpPSv4fXwrArEiGaSwAxVXgjHycITSc
9KqhkIGCVnc9R6nXTvhe9NWtZn236vB2NJpdiNCU1qi3Ylbvvv5Q7XzHgPJaKCpwO2iIr8HUURWm
slQNQBtr7aKNsr2hkJ8gS3oXWagtCep1AQMvQtLSMJGYE9uC1ifaE5XsDIm6I4d30LN5qhTsnJWf
afq9wddsIkEeLNVOUqMD+lrZbW7YUn1oNErks+bqnXDV5J2rqo2dpS+x+MM3niQjs1PrWY5fIwm2
JDg7s+KdqL1eM5GM1PY9IsHtkwCTLUiARhuHarwBNf2Ieqlg4OU4jW468WcBrG51t88iShaJwIuG
PVBvMBmrRaoDX4wKsRNs30cXG/lTU3uRu/IiAfNejKlrjrcd9nVRXF+A37Fx4NoluXbZ5f8h9Ik3
ZPVLVvd6EtRyl3X8ksHhYKNz+ObcjoK6M+4MfBK8//wlWY24OsLW2INXaBhxCcjyCKQ2Ythodzn6
t3Kf7v0jmjw3wt34Lb7o6hMSn9vcvvMwbfkNy0ZFIMCkzbW61+YA+dvUbwV0wmMCUTlyJQFsvJC6
FsJ3injrxzeS/zTL0XWcqY+WOHgpEnxKpT5k4p/Q8PetPNsNMta6YG5kG2cpNM1ZZaGTgt7lqhNX
K6JUft6LPWJRbSAc57lD97S1+zh80nRjJ5bDjVZ2jtyOGyf3LHJjWAtM9JJOIby07gqHZhz0PLHo
1ReKE2KKht4v0ofIAwcbyfonVwRGEuATQbXTx1wDVpo+zXOEhZGonB6iYXBVtNISZdgY5TylstCb
YZ2psKDAdAawnYoiKNTaCpypEJsFov/Tn++M/qWI6CpNceH4TfszscydVJcX2TDfKG36UmfiBgZc
OV9P3k1+hUJiw5O1tI0/3P1lGbaR4Ye8TqMrNBTPJuVy1BN3Gjs3F3t3iuGPhdNtIvR7P5TdFOnR
YABBFDV7fTLvNOWGppq96GmqoaPIiMc3qNp5GtQR3fCowbupYey6wH+ODRR8ZGnva8OBTs4xDX0X
ffubWgmcLL4fQ6BYYNCb+j4a/m7c/HzGx5f542euMh9jFoUS9cSIF7Y7Ij3oor2OEn60cTpWvM/l
wvo4ziqNqZBXKKKJEKkNEFsmyujLzJnG2a7CRxRYY/lXlOR7ox8vNPS7gRBdo2v5EyFgz9Csl5y+
pmqmdALUjYBRPr/TP/wwfZX6hJpJd0dYovHReozydtcop9wKvUKfWPYY+WUkbpFzRlDfRYrd7uf7
qvwzNU8dPTk778JTFiVUbKTACXXVnmcFFcLsMe1StPJnLprg6esV25rKddEBbzl65IiBvxUAOOnD
N8kub/oL1ZZfBcx2o33rIfbI/2/ispdL/ovdoq8uOTAuKCZPDK160YHqd2t3XuHVh96pjulO911l
4xh+ch18XJ7Vs5NMEogrnt23j+0vEWFF2ntfH5JjeMAAb5uz++m510kgoLgugI3VgLKRVEmvcu7T
I7TkQ+IhZXuoN9/Tz1cRFxjeCjzOzq5T3TTSIhSMkERlKXA0Di10mlaJ04aOCtLcrr3hoNBTcEQD
IvZ/SIZ+O5BUV5YbDvQj8cxq3xuU5tW6tpbxh90SPiT0oF1SkkfZRmT91xZ94fz5WBJe1B3R1acf
tM6R8H2x2noGQJ+pJz+8bgwPOeeNk/HJ9kQIRYGSBEAP1tdq7QRVE/BwVpZvmnbTj0m1l9Q6vDZt
kA0XMeroG8WZz1aRBVyoVvAUoEAut8u76oyg5sBuSlZxxAC30QNXKeYnzALs2pQPIagXTaYHP9gh
gqlK0zmj7u8lX97LERVCASn6ILsbjAJRgex5YzI+udg+/LRlQd79tDabyiZvzX822NzjgZZcWUu+
j5QK81HlcBs2q4SfDmpIMAwWnhbB8sdBi7HOisBnPnSTJkYtuOXmjf2Wva4uIQId1hFYN1mZsbqE
Kr2exkHghGa6hidE6aZd4+mpjJeARfP8IQ1id8ov6vYhRGB7StpDnP0KVZx+CvNoBeaVaO1aU3Zk
47nKLdrNv8x5F/aZI6oFCzLYo9XYqWYcikrDcEb0EBS0MNxGOdzon5OqEXZy86IooZeMD0rGux42
95PyimGJLQ2ijXnvPiY2sb5pJLjl/EOlryHFvzWKpfDKPEV6lLPjIF4OtQmLqJMewqJzEl0HZ2Sd
aL4f5LBAZbW46tMRNeS/Sjei/W/cf71Blpf9q2lcHZZSVkG8CEi0q/CDR1m9LHy9dCYeFCXRcW4B
KYWN01YKdR6vLlHqvxdvdWCS2RzFJhVCJ7zUPRzM78aDdm3Gbm+rVK8DZ/4TjzbztVmj+eT++TDw
6jiIpWQ0cFYoxzjqSea+i3aCMx/KAzm9XZ7qp9T7X9RhPn7sMhnvjqAKNEVCaDt0Wld5bY/KAfap
sXvV7eVFoaSQ/fqPnbGXQGuBwFL+oogA23wVaDXtAEwCDxtnQoq1Dl/MCBcExMWNOT6FJq4HEmA+
ZeMefFOdPNtM/x51rXE2WP40yNgNOf1e2QvP3W52xafxoJd2uV+ojOhr4AzugCBT/kRu6qhX1uPW
C3Ne1/346dbq8qlCyRwx1lluPEy6Aif4oR5VWgbdYw1MybG26E6fXXYketDsF4IObYqPyyskWo3t
Eh/dupplj24b7XLXdy2HDjj2NDKmJo6wKSryWUgEkAEQMPONyeTa0ZZ/7MtjtxQWaQDR/aEo9vbO
da7iBK+lV2w8q/Inzyq6gkA4kOQjNXtLld5tY0Pry6qzlkfuBVB1cj1967z+QiD2a5/JcXe+jSi6
kzvK0ZdYZICMD7m3FbDI58U4QLT//hXqKmCJSMbmeOZXyJ7vBbUtn7pDRewSHUJoKpjknPrnCu8c
d7rM0PV3Wy/3Yi/ZV78I4N0txPd5FZ/N9v7nrDabGSRNX6tv94noxL/LPWIyl9Wxv9sOSd+4KOvT
tbTdDGjPCD2Jq1y0MfShH1tWHGsm0RG/hU7sGj52pvVfFNvt5DU/BfstFZbPRzXBiHFd6Dquzx+3
d9aOYhmPBbX7o0I7Gi3ixC2cPHZUO3icd8bPLoTNoYB1+V8E/TA5iI0XCgl0pNXTpCQqcJKKgwxu
zfQkt7yZD0urolykTZfV3Lypl285m+F3I66eJUkbi6ZLGRFOAZXN/pDSxk9zqPqYB/n7iaQwRQZf
IqvTo9Ezhez49Wv8WR669IOgttO0kSAErWY7x43RSKnZ63f5bYVy1uxSNbgw1KO846nakVo6vhtB
9p13Ub1rHtvFvzb0iD++/iWfJEALe0KCq0H/HOWijz8E6J7YV3oeYSf3ixTJTbRmB7TKS2UsXNCY
iQoEsgrL/XrUN2D92RK8H3e1BEKeIwUBQNSZsIMc5fqQjqKX1ROCqeOlho1a2eBwI0w7Pwhdve9s
pRLt0RD2I75zfVoEtl/iuaOMbjRSEM0zFyzXaRZJAITvsqTsiuK6B2lofBtNSuv6naHGV3HTeZoU
PbeleVXGMNza9KYZjCNU2Z0vTnZElQYguN2rF7RNjkU24zgQZxiRZHbdShTAoos+wpalT9xUziBk
y3YRNd9VsXkdCnOvR3+b7ruOlgBJgTvLk1vN/SVOEr8Lk2tTmBxhwGJmtuyoVS7isAYRGol3tQqo
O85uIRLsa9+36Z54BpYuWSjeFQJsV/EVW3CnllS3psgpLxpTS+EB8xm49o8ZXgptojlqrLpGPQMH
pZzW3GChdDubwksGyiXszF0YfDMlC0aAspeRoejpDPqScZjLW72ZMZyKryJ9cBaEcAL/28pzGhKv
KX9q1JiVsrlM69nNyvIm035bvbab64B3T3MSA1G0UcZOChcoOXBz6Rdw+HjMHF97Gfth5+OvOljy
zTQLv9QguS5NugCpjoOhNXQ4E3Y7XCCuW1241TH1GqLsOfHNRxGzxik5WIl8QrgP456kveqxU+pw
fzCyBq3t6mIidUbRf6clxU8fb4peDa5CHURWLWhegJscyF1bxB56Y/d+9kS+37yr6HJULZzupLfQ
o/o27XiTL2IXWyPNk12l4prcKsVonwUfOMtqC9yO7H2tk9oaiRBgMh/iFXH0mSUsMx3Bf+2bK6v/
U/qFF9fyoZVbt15u7slAfbJ8zLq/7ai5M1aJSejvNFFzDTk/9sprIx+VJkAxEguE6rFXIifSLg3+
XnESblMsEZr52WxNkpfXWVJsAZeo2afbABwqLO6s5EVrWjsD2S9K10GA0TZeL1bYH+cSpH4U7vIY
z1g4spIxoLiXY/lY9ngkViRt7anmwG4syGcX+tKioZWGoIa6JupVqpFnsd79Ewti7HQFjNiW7uR9
sSdJ//71aJ+uBVViSuPG0hhaxQL0DhtJ7ri75/mvjECCvAWv/DTmo54BVRWqMVzj1eVY9UhugZeh
o/uDvMyi4RK6HQ31HT0xhIjscLeVMH2SHtIP5JqmiaxKFOE+PgNgecsxKtlfun+b+rOd47ZZNxdS
mR1pWo9B6X49h58FVAyoiQS15Ics3McBhbFFyUbvSSHUPxOUI1m5nf3piI+rU2mV6w/FTWnld/Uk
7vuo23h+P1nBD4Ov5lfvRz0qFbaLnjyEA/URupAb3/fJjkQyAJUOFaMHCIqr7xPVKBZMvV12pLRv
bOOiehKcV+VUn+o/W+4inyS7i8EzrTINxaozLZQWm7No0KrQMYvG1ofv2BFjxVU7G5/06TAL7Hgh
np2bigQy1RKeJe6gOirQ2cRTLdbshEBV7dSTgtdD1BknA19iWQuuZkN0qg7mv3CrdcmVrKQbJa/z
nwN/nTlGcG+JoNYtm6aMRIyaKWmK9begvenmB6vbqF+cA2qsj2Oscr6xBMWqWyEXnDfuk+s0dyLY
zaqbXt/2F4tw1rBfNBrEg/CY3WgbgfH5mVwGR9ETPU9i8nWXvhjlQu4qSjaSPkLwSjwlbnezFexM
bXStZLgLxfxpY43PCzbLmGD7SQAsaIqrbYtSsa9CgCHXoO87PlbXupM/mN9jV3AyGpp7/6IBzCLY
0saJ/Gwx6TbypcSiOMusx20yq+gTvhUDYx63v72v2X6Q7r7+vPNzbyzrtWQZgIbgQX28dJKp7btJ
4+tK6l6B9Ae889a5/2wC3w+x2jGl1Q1yaLIr3xxehKtFqSQEDkxVZMSuIS0vYOkdmmi/lTGDQeXX
f8xq+LqFqE6qipL6Gmc7dkEUTsXydZN8gDnmdoFlF0PyEwFvF0Pe04h7luBfSWn+u23bY4u/Xdo+
VHOL76Bgq+JfXoCjNQPXMWYXmzK7TvBrz3HztVpb7k3bmFNi7+4WVXingaozNpf+ZHpVkl3Gg+IY
hldqeHf6uJRUF2YOLTMGJxBmN6kZ33CzXPZS4cBJOpVa5kWSdsq1G3DZXob3MSjT7Ec46rs4z2j7
LADXJ9hPbl3pThMme1zg9thy3jQY6tVJkToxJsWaGD5ZZX6X+o8V1VOjCn/Ji4ernGOWq1h3Zv8a
dSna6I8TZ3e2DC8JZ6+h0ToSX+OI6FHSOcxsg1IdT5Ux2CUWHhnBeoxX69RlhzS5S5LWNkTFzQuM
xQ1PUKPOFuG2Bqi7ToRsR1nP7+Oo9AQF892ptPsC/7l43PnzvCMR2AuS/EO00lM5jm49eG14Owfl
aS7Gb3Ogu6b62KPPgJbBTYK/84yJ7oDZM0aUdj3h0gOIIAf+YgUiZPCTZgbfcq55if9C868LQTvm
0m0KdBFDeW+Sbo2hd2u1dX0dM7G226E6cSrJsZoIm8ccxx9cQkNVPQSxsNOl4NBFFcazqpcj3Yi7
/cUk+05vPfStfxeYPzvTskPZ0/3mV9TXV2N7r8m37fAamua3WrkcciBL6fcZo0zLgvalAh+CzhXJ
4AYE/YD39KG0wquF3AeciZ+oOzOmia0lXid66cXlgwQDZwpqR0ufZH0HLso2Q9VJO5zUiEpH62bC
mVBK4ZBiWRYTTYrJNTwR86cct7ZSxOhFaXboP0SZdtUGkdcOkgPN+LJUfvo9tnVIYavShdWaTji0
bxPZKremfoc3rZPBcit/CgBgxZpcMvX3SXHpg07P/V9AyUn3csww9aM4y06WvAR1Y8fzk1U8KSX0
XMp+02Ipo/zROBpmUt6qGdWKOArdNJZfCiz8WrxMgaAYOBCXJVRkw4J4CUk0oKYy8HcLPwb9Z5TK
+zwYLgLB99IBlBXKNe0M1qe7EEY0kzm/C00wYS8loStWbAvTdBr9d1hwmOrC7upnUc1PxYBPZhJg
RiQdu+rOqgWv71Naij8y39zLfgIivsO20LIHLXKSKfybmcVNECf3QSPeB3r2BG3ySRjwGZ9vA+0Z
7bqdgo2pv0jx41PphIbuZlh0iDRPrKrbY6XmFWZ4mpufLVACY9JuilZw8upbkz6aaDw20VMWZrDP
yeqGpZVCdImTs9YihK09LSv/9gNH8PrkkoVuYCgvu3jw7Vs/vxLF2sNmG4JMcDUExbU86bveCL2S
HD9hM5VjdtEbwdFsr4zxIIzi39EHNK4P92VVH2OqgnLbH9FMcCIerNSonCEPyGuvsDjH/LS167m+
ljGr7zFQDjTEG4NkJ0jAP6bM6ed+H0riHq610yhArGJ9Z6q/BhQIZbF34qE+9rKKhdb31NOKKyBr
I+UJwh8tqH7EEh0NCgBD+S1sdTsn2woncLDJU4bRsGLlu0zGsicQLswWkRYM67PR3KUVdqPJYzBf
yvn3NCsvZyl2AjF9CjT/ClvyO62/R07SnzB1zsnbAM0UiErOamz3Cm0sdM6NAfdhJWqgpAwubuR7
2fibg6cLC9FtLJrMFvazOB9mycPEPQdu9bJU1VNSKc7om3ZN7SvtKi8zo6sctupkyKdQ/y6wdTJE
AAL+wlA8NSUitn30Z5YWn77oWAWPAV1GxbjhFofKxP6ab5IRJ64i+t4n5q3pY2I+4SutWN40S+5g
vkotxzJpLxoxtGfLdyrcpTO/updyupZGekld1BX59z7Jh6Jlu0pBB0nQb3vDp5cs78L8t2K2v4ZB
h5z1c2hprlR3Uo26N+FDS9lmYs3khpM8aY4lDO4sNAdIrPso/q72EpIH2b5vJc9sRfhZDad2qRv5
px4/cnsUjH3s/21NWF0hnfoBorEgYyDluzjUeJPY7bBS7xS+TGiu+GC3wabT0oAQaOnOagLIxhJO
278KOcVhU/qJgKWMObrqDrOGKP+3bEILWIZNNI27rFqwKI+Gj/lhMDnY3l6PNdSSiY2t08wJw8dB
WDbGfBhK8UrBzdMEHGSWw2VSzq6h7GHJOQGksSbx6V/OGyHTJ3Vhogpa+aZKsA2Yd4k63rUDZJJG
KikENLWLCewej2AvfihbG7J4g0CZ7NY4I2vOFgHlkxz447irblo44HtWy0sgdTI9vOSeW2KQh0WW
E9TsH0GxN6vCS811FT+Bol4sAOmpof2x+tLS7/xSCqjxt27vjkfpUF5Me32PANvGnH4SI6JzvWiI
LQIvaEJ9nNIQep+SlHSSZCzHi+y6iehW49dgahv5y3kTBdYQhFoKR/QGsXX7OJAOy7udBwZCItO1
ANAYfrST6CXEku7GY7OVIS4//GwG3423Cn5RGdC1piaKF9p4n5fcyrhPjEK5D6LcyZv5SYsqxwIn
nE23YVnvBH1AvyR24kR9nnkQtbhz4kK7T5T+Genu/9W0/3s2VtOuN31SlDK/bsCnNxceK3D5snAz
GXdfZxmf1DYYBMkoACJUU88kqjB4TAuw0RyZ4KciPuj5NxnKSZMRvFiXpqG5gokScsFdHW+kjJ8l
rAAlVBUjEhDmbLHViutqOWXdUlav9lkYPxh5CQk5IQ7oq9TNBe1BVYRDhVyeM6i6rRH3yGN+VHvx
SajE20KOnlLrWtUTx8pmWywDXMxeNqbnvDTC9CCLvqA+AfC8oWze3SgR2FWF+jflivjgeyW1Ldht
FPg9Wi6Ksw1mlj492O8GXC18KAF8inwW3ryK7jtPuO/2/Tf18P/QWPr0AKioAvF9EoKEq8LSXORC
haJQ6AQ11NLsXmkeAYYK8skINVimI3em9lw2j5002FnxivCGY3XWhT5e13K0D2BK5Akqr2aqb+zJ
N5jg2dF898tWl1sxNUmMBAX1qPwZWoYjlpctDA2trBxDu1eJdkdZsvO6s0HEu2WX2aVxhXFzz3Om
jfo+0l5D+aWXUxv0pB224iJQQ5vwdiru47q0re7aKEJ7su4b/rlEYR78p9PLUK0w9NKGybOEhtzP
dJUQ2DIuHCP+02F9b/i6M0aj67c/m5gXLIRnSP+h0H5E4o8GedbgQg8MfpGnU2i15DscbWym2JZJ
Liguxd3NlP2QoSpubNNPdw0KB4vkNar3Zw1RK2mLpqS6Fcb9ZTeixFlZ33BFvGynX1Zc3Zv+8Dgm
nQNc6PvG0J/UKRTqeP936FU1ZFKpw8AywPB2esiKYjckXKnd+NIad5H6V1AxPB8np49rYvLcNavM
Dfqaid6cg09/CNgD7At4EKkrfLxOYrSMYnTNeRIL8UKKhVv8so66dRsqBy2y9nB1kCEa7F5DC9Ps
EX2FKZG2kLHiLcfVt+k+28DvfsrqZquQkZFQP6IaBkUzpwrVJMVOHIr7yEB6EHgNqgCHTm08rHdo
KlZ3rdJcod4AYb921NDyNHkfT9pu6GQbS9pLK6aPNLWX6nz/9ep9+ugiqEmZCcAazj8f56ybOOeB
z/XW5t9F60X1gYfkMMWJz2msuV8P9layOpuWRekCkJVEWXb15M4CdhopnnMELW3tqjWQnKUhpZg2
KIlDk+y59pBUui9csGpbgcwnbWwsGYgKsbwCTXVGhTMn8E5jw+hleD+lHM9AuW2A7lclTCGV1uH0
HCE9JaANET4hxHNvmoS0xK096geJNOBuLu5qVXSn8BrpmcdsthzqUddRcxVit/71XC1X3HqqJByz
YPQYKpjf1alK5ii0WnHpqggioFvBFjTRTZQtK7vPIleFvx2qP0QyYFCr54b2lj+I5cSSdM/jlO/n
HBJUPp0KY/g+DLUdie0xCTA+qtobRURSColBO4dT8PXnfnZ2l5YY1jrgeOiKfdyHSlRmWpazNml3
LCTdTuTNjsAyY2czukA/kZSn9LiuFncNd3it0sQZ92FzBNbsNYOTTrb0d3Jrh8Qg2G8icbbGXH0W
rmqRlsd0qpYofbHQRjEMnsEOuJndP1HG2WrlfBatL8p92JOCiNLWnaqS78fLcxmwV3cpwAGrpO0p
LO6EGxv0s1wLXDFaqqi70BVb75xWmuNUGgBjDE40O9bB9JbycUWhNbMpOuS71tGfA9f6/fVO+QTX
vFh8kiQsYp3IAq86moERZZMvdIQDiLguGDOZ2tYu2UV3CUJ011SQjoAurmtHl3bmBltU/+S+ZIPL
+IxixwMGfxWZ1IJZS+SugZOmpq3EF3LWPcYxd0n1UhjCRZYBcxDL6lIPwjvBoJjZ5tdWoT9b/p9m
kk7BSNlIH+w4feoV/Sjosz0VqtM1wOOmU2SVjhBSC1igFQpqI3k6IuuR/lGq1smUwBayliKLsUdK
9xSHwUWmjldNOjpiothJgP5m1JSUtNK/RiTch1IGZx64ozjsqszaZf0t6VvZfjfz8Cktpmdkhju7
7zCS0yb+WGfYvSC6FpyhmApDVlwNUm43pX/MxqcMdJ3c+Df5VLgtdYgx/fb1sr4V/FfHc8kCuIj4
X7bv6sIzkzn3Jx1ZwCnIXsI58qbkZAgVEGDRxrLa1fTWNncIlyBuMt1ppek2ACfBQlETRT0QGoYW
xnScctsoq1NATUkc412nSPvE/ImM3d4sqEpZopeK5qsPqqWoJGcwTPfr71jZEizkBYPqA9oQyHHy
LdbqRTWGRe+wqgMHgNqFhnogskrTpR7f9sF8FDLJVup0LxDNio12rYvD8xQrrk85KZYp8A/CwxDl
G7nkZzkeQiPERXSRLH7X6jfpiTk3csnV16inEYsgrdQukTx06CW4YSJRoRp+8EbYqZoeyyTYmpLz
W9DExZJhqVUQm531BqNKDyIcjKnhpY+FNcOVzp4Ug6g0NS+gCd7M8mPdDWDWrWshNi8qBXAd59zZ
WJp1LseigNhbmOfkckBTVlssTWtrnkv6JX34BFrTLkyV2OPOtGZ3FHdF7QxEBYF+LwR/KURs3JdL
bPN+fzM4AAme9Lfi1JmtCbaWcm3ODC5Iv1V5dKrMsLPhQZt/+pN6g1LZ/ddfu76p1uMtk/EucR1l
RDbRs6A5ZDXHDPRplSEwSxZN54BDv/F1y0P21detpraQBMjNPaMZ8b0fQqGONwY4ux/W37P8gnff
45c5ip4SIwSJwsWmxffDZL2I0BgpMd6GuvWgZf3OVMqX0hL3wXgbFw0ulzdaPNuIxv6YJPXaD5+l
Dv8fod7L+CvnAXoT/U9tfB3Eu4lOnK9nblN1rqWk+6mWnHTu7Nx4LLN642vWz/T6Y1bPiF7rOmUO
PkaRLmPzfvpvzs4jOXItS9NbKcs5sqBFW2UOHIAr0qlFRExgDAporbGDXldvrD8wX9YjQTd6vcpR
PmOQBxe44txzftFfT/kr5d7vp8DRKDO5EekzmXvhYtlbYO26aO4PKrS8uDQi5HkPlM0p5BNGVkfn
9odAi7zeB9U4WJTqKAgksFruysLfpViWmmFPzRjCyCm7hmXp4v39fQi4yFrNRu1HBu2tWpqEtVfY
ioYIeeDjJhux37YQ06Y1MrknPtuxcZJAzh4w5ORffAgEL+2GpNEhZVSXhiCeY6y6KaUHCzmsLLPo
+Jrb77/gl517Hih7Btd6iesSnpOfZ30seHmaFyowOYTZSj3flPmLKiVggYNtbj2EOs2c/C2yRttv
q+cTwY+95Y/B5c/B6xyZYl8AwqpuItWW932yqp/odzrRZWoX7qakF7RT7HZO9IrNqVzry9Xkfezo
V82lfCDXS0k7pQpGuUItFJ2b6IbMplyNZfVDbR6KMHKboXMCRdtXYqWs0mi6HovgZxg2Z5Gen+B9
H3sN2LzNXlRcTL4oqOtT7nlyGeGepKAQUvprv1LBr47bPu7sPIyuq17ClC5ef//6j6xeolKXnV/B
rEH3+e0nXRPFXo0arDHKbtQNji5e6R3FMDk+cUCb84f8tHtTwHmnJlpktky0xUaRdUVTYzNorjo9
PXRpdAAx+UOKlFc/6uCHtdzGK998QSBwRbPzcmq923xoewjgqWpbwDjsZioOcvI0qVR4/OhCkWpl
40XBDHzQAODk6a8BuYxcHugjU21jT+oK7VeDGHQ6po5gyBeSMjd7pRQ9wWnT58mqH+/zuNunU3Qf
jtH5pM+N6x64n5GMVEUM0U2m1Kb1h5ZdtmoCxY7l6dCrYexgUbC1MM5VEmBdnkBei+OOZWyblspT
Vf3y5NZtC8pUEbvH5LmZJTu+ZDlG8YBo3iGtqhc9sG5i+UFDyLrwKfla03aschqBSEdWXblvDPqD
JlT/2DoDprNNod9bwrAJEYvyxmBtQfL5fj58kfKheqHOBvea+v6/JSCo0qHxQ9flBgHKqQHOMfn3
2HeEJL/FZe+96tnA1LxTSxS2E5pBEmd/WyerETj294+yLE4sn2Sx32MR6jUgBmHjF69JjD6kpdBD
fvg+yNe9bzHexSZP/wPdSUAsqwgxKuG371q2fqmvcTDbnyTLzvvo5xXAu8WSB01HXECAQn5ebP7U
1QHK2MZqvqj3F3A6NijlIXxV3Z8CQH7d1+ZxfYi12FbVFk1LE7QQciXTWrYVJ3ZTSEuhbWzwZ7sP
TvTVjn6sD+EW+4iZQJmIUsKpSbZNUlAQL2J+Srjsi4zSPCW49sDNAPANx3n5sUSzGGMKBasoEFyt
7X1H9fLf6ehH21HXXMSSVmJUu1pFnX1esrqGBwp1zTcm/BkiTLMyAYawsfKQBLm2ItZmUvRtm0KO
Q2DapxQVZKbdWqeUJb/kyfODY+VGE4qSCWfs5y+vKWYdwSDjwVtaCubzkFCL9OVN2DcH9dRRIh+L
RtUA/jF4RSS5lh9DVHuz6fgYU9hUrjo0m96iuzLed6myHiZ/j0gvvXWkNMHCe1l2NgYsLfmur5PN
UM31+zsJHHyBCWsw680LgZtKDxGq157wK7TSldQo20xv95PUneIUzs+2XCPgvIEjot71tVZsRiFI
GNDrKzxgJ/xYZ6k2POd37RpiG6f05pQP7JcTkE8DgQDYOucTDNnFsUQWKYwjyuErsX2yFESLiN2q
wEtJd77fa94NKJZj+xhqsaNZQT9IFnLJUFyMcyMR1xUlGTV8wRhShDqPQrKqcGmI0kMvQFCP+FC4
ByS6sEZXBdeiKyMQrspUWVHkBAbxy1OVXa8Wtg/oRTRSe2pHN2u2gqedSflVZNZniWS4PsK7fpKd
TaVqz/+/zG6C/Hc5IM2pqquWTntO9QUmQtFGzxCfHqfJehJr/Gnqn9+/gGObxMfxL5ZvZzTGYOiM
fwie0uHaBOGV//g+xJeC4bxFfIhhzj2sDze4rLb0MtWIEe1aYBJIc53N3VR1lT0N2PmKSEmcAmYc
H9Zc7p9Vmb5IT0/pkGTIuRqrQrpqc9qFCQI2LyfG9eXu+z6uP4PM0/jDuBTwjHWrEAQl3TUGHKkb
rMVuh3TwCvjg5EaW22+N1j0Rdp6SX6fsn2EXq2MU0kFJYlbH8Nw8U83wHyEfueGeahgoSShWnauu
/SvQUvfj9tTS/NK7f/+YKm6NM/OB9HxxYFJqUpQxfR+0ualdylzpE70cmzkb308X1Dd24Z1i52vF
BuR0MHbfj/7YO+d+gKI7pUKM0ha7NiDAfih95Ef68twaoRiN6okt4djU+Rhh8VUzo6kTUeX1ar2F
PqG8AW+6yaz0r16dmTyGBEcBYiPdqSUZyJM631TkeVGo8jaulLuwzJw+8NBHFG156u9i4+77V/ee
zX+eOGQfVAM4pGdN7WVZIGpz2UuCEe1nn9tyBwBjhb1F4iiNRQGlesqE9KGOlPvQoEOnalR7qwGL
Kq5p57H8ImcDPrYT+FFUETsKKIPXgK1OtiBOe9voykvTeAgDQCvmbaoA3JP8dIPT7yE2oh969SPs
o6tRKM8kD9812ptFKtybcrDpBNU1PeNEwf4LQRzpbkqO3KOggryfJJ8Xp1paVqLHqB9pGH8a8mp2
TwURWtk1JPE1XEE42bOqjLBTb+jP26V7dpoX/6X1+P4UBqc+FBseaJkdyVNWTL7Bnl746ipUr/OB
3DJAFkSt1kGUuAE43mi6kgFv1yPA5Pgmoefmh4XTx9lGrVAFzwxbFl/1rrrkxQ2QZix1sOXBcOZi
6fcz5MhOzUv783GXAjwTAv3VDNFiR5snoV39FO+nreC26+ypPcd25lat7VNL+l3hfDEvyYroWqFS
p0MnW2xoWPpMdd3wklQQo14QbaS+fmzU3PEzJ9Yh72j+ZmivCq3bqMIlPjN4/OxRS7f95F5E7B70
oQ5UxRCRihwe5IxGQfejH5/xMsIiKLGn5DEl6cJxcNXNxNHx9fvXdiQHZtdDf04he+WStiz9R7o5
gvllAEY7HBShWnEhE4tXEHNguQ8jLNhIvAmH28p40dNxbZqojOvQ18PEjcE3QQZdG760CnOIixGN
yXFA2fMiBULcl8xTsOPfP/DR7/zxgRdZD3QIxM5DRSWjG2hPhq5/77Fbr1pHsgHg2uNZ/XjKzpXC
45eDaz4cyCR5RzrJ9+LoKMepM6VIBARBp1AafuTlmyQHK024x3YFksKvEp9ND13OqUVtRQu9X+2o
/MS8yzX9AXiCtfLS1wywdW6aqx6sEuY4dgkt2KqDc/7wBrK2bU3aVlKu8hkODBSnD8o9StU7uRG3
sZSv27G87jtPXCve6E5Zdg72Wdx6QXXfYDCjFVw39LLfATbeNmW4bQFLF1V7H/m5Yxi4S0d3al2d
Z0lIEqw2a6/PXN0H5sk5EVsarSfpvB/CnVDPov0vkKfdznusZg32qoeuL6G0hERhfOXHOei++lAH
erXqu45UPrjw0siWap1bfH+Bqucqt3a1diaKjleKbhuP9jCAXaaU0dfZWvM9kOr9qu1ePXEr4rmt
1zA34nO974GfXBreq5jc+dZVA5TJ18+avHDK6llqWxgBd7hUrGYvrpEKCU0aV/CsdS4eYv9Xo1Hc
AEgv56958btvwUXhHC5Mj1F0VhXbsIB5rt2axSHLHvoEh1Rdc5R2J0u+05XMKE2ztXIARCXbfgfK
uP4RyJRstKsp2HgqLmuh24DVQa1dqdN1ReUdKPtaanX8yAD0FSLeReC2Am+tgsXCK2zlm7C06YCm
2a3cvTXRU9lPq6KLbAUCwRQBMI9XtYrjuIjJzy+8TPBbtD2dAUa8FBrS76wO7ULQ5JVU/ergCaXG
ASrpup88NpzHWd81pSWvQrGZp+IQ5fuqqc5UIJhe/5JPlyJtdF26Kqdn38sPgHe4iUEQMO4SFeow
/7dTWdq/UlVyM4li4eg5vjjMx6NTzwDo/Kc43kggx0yEfvSZuA6UMC1d0YvsrC9Wcfcaxj+b9ocS
vA2qsFM69jpm+RRfav1ZrhiY+AZwKPp9k2AyFMCAAqFtSlu8vVY9V4+0fqQ3uRK6y46XI/Wn0q53
uO/nTVoFLWRonKkYjnxpY3VmV4IxH5B8wAXqIGXRhRB26wy1Oo4orb7SpkS/C+U2ANqE/bVY7LEk
vKjMInX1obsVw+bKk82rLpIOjVW+CIH2gMXfWSPqroVN5SpUwmGFElO8aou+tPUmhjVT6LS1RTTK
fDK2G1WcnqRdjKOmHSmQx9L6aX6olalW8trUkZ4Q/HwHtWVtaOjxCelmog6Y+L+Mbj9I92aMilOo
uHI17mmoD3AFu+IKwHaThVdFVsDlGyQWUeuGimmHmbmha+h6UZtxVwtf0WLEFFoRSG5kuDemnSHA
gIkb+c59RpqEasFQ30/xfRD/nqh5hjHWT2VKa4Sv7l+0OryNFOxo86OdcQMBU85AHoGUXfVU5reF
tc+vPNyE2V6pFMjp+cYTr3tMQwsWjdGeDwItjnjc9G3udlpN4VJDQYEcDEgVqAEUEFA0kvcVN09t
iGeF2ZXRWLiqVdvKEt3CGO02wtMmeikBWAf5W4tqRmoeFCSkqbm5vXlDmqbXEJC0vaH4Tu2fK1iG
znQ2RNENpXUapdg2nnXWSEgADsBhO+VQdcIPqfX3aIQOKIoHDdOvYJ0rOSdZLrAqo53aZitLSjH9
2UcSXoOTkxk/xURzB/HOiAEpYnGMcqVUVZeyaRySmRnGW27zaBuNcHiCQ6zmdpz6DnUgpyqAJ5mK
XSDG7Mum7VEzShuYcj1vKC38TZ3It60Cv15BaL0YN4rO1YRafVJGL1imbcpOOWsM0YmiwDEhTvho
QFWgj0mdHRFmmV5bbqTG19CyBk2/m+qJ/TVyfCP+YSVkRUa4xlVtFesNnow/RKQcVCo3YgTBg1da
0sfnrMCbQVl1FW4rfGYje1A8ck/5IsCc0EhJUab4LkPlLBdNW+5N19BDJzJvAfezbVUrc86SfRyJ
UJgYa/nakx9xSLyR09rJAlh+XuvKTWSHrAWAB05qjEjhXMiIyzWoPOf6AZ8RR890Vw/PR+0twdSE
MnsdvlXiXR7LWF5OaxNtObUcHa/eSMlZP2y09FDJb74ubuRU3nndTgpuCpPnDbzVUAQba7zRIE6r
WWm3s+JHUNlJ/UZdMW3MVZxBxUQ8VeKcUqsfUizRv3mQkit1eJy8F6wXx+YSKBprUGDq//T8m1lL
LjXOA7EG4XKhoiQ+eaDw6eJpiNBVlzVFL2h0Ufmi5I+p/pBNN4zFoogyAs1tGqyVo2uhv8c5HNpk
sVJw8G2B+coevJ8rqXqs2MD7FjV3s3WLZsLMDfPAULZFLjyeYDhJgMqkGDkDv9wkNC2Ki05t7U5D
0hfYjTrTFxPAwbAcEx/dXJxMh8RcD2WyTjw23QbOCx9L7zHmjtIz8BZsRrctVid1/zMsqXVkPzPS
P4NaX1W9KjxOEF+ifAFhMlxrsltwB2uU9KYXoTTegIABhTjZ3F3IJjaV9egZJpha3Hsw1hHT6ypr
nFTd+DhWRRy3orkSzJ8FMzfsL3tVAunccVr+rii6WuZFWV3q3oNc7rLptVTPzeBMaVMnNenfKPS7
05vReCzIvlQJ2VSSnWxIHS2E96DejgofQ/8tDnd69YJJo2MZe9PctEXrmAZKkn7sFN2PKpbJByDz
lc8S3lC+eAFbTO9+4DjIaijsCrGxzgi3Uqw4su6fqS2y6MU9DFa7bqAE6qad03zSsutUEJxAlzZd
6P+sNMyKY+htOW5Eqr5pxJ8GwDZDCjaK+pZZP7EndXMci+ARIsKOxFjqbccp3obhdKuONLM6YOwI
WWqUDP0y26Z1s26UjnUl2sr4kEdUoVCk1kyLXlfzgtWsBcbbW3PuAMot9d/joNyIafokty2pXYv6
UQNEtafjUsVsxkMSX4WNx/6EZ1sxQU0UonP2vlNo4rn2tjhyIcVw2opQNL76U0tppoRpSb4cIfta
bzoMI2aRvlN9ia9pOaa0pgmqjliABhbXLwrTylS2HalbqZPZ+jssG//yfeNziMV9Y2gCWocFIdRD
iw5e7OYb5Sa+f1ZXki066BhhYHDqjrNExtOy/TSsRWUzKiVxVCpiBrtmV28CJ7Vngd7T7+8LMHER
SV/UNwNBLmWlJFLjjG+ym13Gm+BNi+znWf0ud7pDYUeUyiySn//NIEFw67RuadN+uXmmo1mg41tT
5WiCdVOL+8IbriW/dHw52zRGxD0TNn3orfPcOiHBd+QSSUnjQ+zFRxV0qcKUl9jJdFt00ByqwGny
cZ3D4waPZRsq7OvJP8fcGTudip1zeBBous5W4XBvTpRFv/YMeJq5ysIdnJ79EjRgqGXfB2nFm+Cu
pIa7KuhAXDVk0Scd3Y/NrBkzTRZMsQQtn8+lpUivptEYCZWds7dtPWrZ2kZyaWdtT6ybr50XBvUh
0uIVS3Ji+JNMpNr6oYvuMMHtbs4r42AE/SpA8aoQ3srmSesLW9bPSP5PxJeP7EAf4y/WkOinUZLT
+qFOoPwgaUNrLz1Eb+I6c7PypB7q0U/452iXaopaK3MbnD8hjlUrS72PetXuut+Bf+oLvqtgLnfW
D+NaViLMcJqMsiSSfB3dZXfCujovt0jK2eE2dbns2tzOTed5XMPzCTcdDdr0R3QBGGfdQ3C1a+PE
Ov5ac/70ndX5O3zoJARFZjWqwXvWY1gR9V0lazYI4hNRvoiRzhvVx2HP0+1DGLlE/i00Gba6aZ/a
DSgeQOmTHf6Ut9lf58a+R1NxIcJABh3qZRcvMkOsGEKiGZe4c1BkArl7mCNaG/yYf5k330/WI50J
Rqcq4DxVSphf1LxpH9MOAqLD6NTi4jABMXF9V3e0jZKuSkdct7SCQEXa5jpwrZ/CiUNOPXaOfoy/
aBzUhlGGqs9HTBML07bXCUUBXbonk0ER4DIAsTUlhW0qlYMluF2OD5bxlMTPdfJmxRuYIC65t9h6
Tit2qyalcFB6dtbejFwaMzKUjopmFgaPdcnq8AauLG1+KDqK9PFgj162UhDtaK71WlkNueEakbAZ
BWPbUk9LYD9NVIFUUhTPME40TE6Ne7Ed+jl85VQrSFPKbeT/HNRT5cqjq+PDh13sglwIxBFFc1aH
so/belvrv7VmPIGWOILOmKcPujtUJ1GZfP/5h8XRSSD7zYwo3HwNSo1viVMeBLdet8MZWhf2aTmz
I0CXzyHnN/shpG6Knl9a+Zw4/Et+qzubkINL3PDylGnB8Y/05+jmd/whVBTGI+r+jA7hb7vQChKD
E2i5+TMv91SU0sAhUfNBBngZIY4j5hvLL7MuQwDWTYqEPDcL2kN2IXeb71f7sfFoInpTrHegJ8uv
1Y69rjYt48m7c9Q0WCz9iWl9NL/5GGLxdWi5V5Fp8nUop67nInmzNa+YDo66jvaenW/9k23rU6Na
vMNKaXqv7gkZ66KNp/xgnWqMf6EZz7vyx1Etdikrn4JJDXhxwW6mNePLvkUxaBU79Yn88NRYFttC
KIS+IoQEkrlcj2PiVHrrfD8Jjl2QPo5lsTH0U6LpUUmIf12Qmi1E/fXpBP/4zP5zri2yIFnxI7GZ
d4YyfxCp6E3CoaLIUhbdSqPi9f2Yju5DHwb1fsx9WKlCX0aZj6szFZdDsVMcfy/d+ESaW2Mr+QeV
wQ01z++DHtthP8ZcdGb6sZ3MUiVmIeGw5p/lmAtY0vr7IEfTj49R5M97UBUMEIABNa+6def4W2Od
Xnt3yrWHXGROoeXq+3DHssmP0RbJTqfLwRh6jEkRrv2xcGREiCITsRX9RKv51Ebx3gT+8MXEQR7T
bI5k3UZ303m/GbZGvcoPmlvusGCfZciNnfby/fBOLeT3puSHqMEodKY88TbVTYxegLkb9mgpHSiR
npgc0slQiz1Dl5s/NtvE+6WJj3Wh7bWMYjNuCTLGUbL5JOmbWr5rPJJJ9H09algoO9ld9VOQ/fWY
d/scdSjLegrDWym7N8znUFBpZmPkXVF8FgELlD2g0ga10gs1k5DfMLcD9HmcdhwrGJ0YCKMYKeuE
DvEQXhpThtjTRPE0vy2Ux5zSXqPeKnLuWv6t5t2L4V04UjgUnuIhWtFzdWf2TyI0bipeg1EEfKC4
Ek1GIb+S8nND/amM+WqI13mFs+EvQQgfi7hHzEexU6y1rAm9paa8krTyBjDwrisSCkn9QS9e6Frs
+myyx7Bx58ZbZEEvop2EktWaFtghavVVofuuWiQvSGlTM0T+buVZlLdiScgdb6g3vVRetbH/iqrg
us3BP8LE8k0wkLnyM1YeJ+SHNN5mON3n5e1I/62iSTYq8h4tmG1W5GfpWL6emF3zWvx6mv/3nicv
du9CrA1vmI+JmWzZ3GHFs6lcZY/F4FmyOXUoHYFJfDqUlq4FndGWkjWxgjAZAa2BKgPt4AvrUrbr
1bSlEtsEdryxnpAq6qmppLtmq0t4c+QOvWH3+6EfPbckSYWSjq8cqMfPu1RhNkoodTyLMDZ2G9Np
bE/cFI4eW39GWKIsDBPTD1UjgrqpMOBAMvN/VNc7eiHSPsRZ7OqKP8ro7hBnxjZHV4oz286W16Hr
OZqrbUYnc4uDup4P/+ykQ8OJ16gtNnuZvisCngSPkRyPvdzRYAx//6WOnssfxrfY4YtKaFR5Pinb
+jyoxJXuy7hA3vrtG2DK70MdP5VnHqV1lI+Dik1ax9hTrZrnzjH3yrYI13SgpY2wqfZqA4Qxi05k
N8fPyw8xF69QBwctDTkxZ3VeHYuxaHJIC2ydHEfDXfHEtHw/Mb6s+Q/xFu8z9SzNR6R8TqeSu3qP
nfpvfaMhDGm/ywJD+cFWwzxv3NJRd62Dsfs6vcwOpzRCT457nlofTrY2Df2qmPce/drbZM6sK607
EmbJihve/lH9/s/n4f/4r/nVv8ZX//O/+O/nvBir0A+axX/+8xA+V1j9vjX/Nf/af/+zz7/0z8vi
NbttqtfX5vBULP/lp1/k7/8R33lqnj79B2DfsBmv29dqvHnFvqF5D8KTzv/yf/rD/3h9/yt3Y/H6
j789523WzH/ND/Psb3/8aPfyj7/prJf//Pjn//jZxVPKr/2//0vS03As/Otv/fsXXp/q5h9/U/S/
m9asMDYD11ChNcms+9f5J7L6d52dkVrzbEMpiRqpZJZXTcAvSX/XDfzpTMVEnox/xfypcQPgR7L0
d8tC18dEb2i+rPFo/36wT1/ozy/2H1mLlQDehvU//vZ53WO2yt/Qge7PktWzC+bibAK9o/mKoiOP
qje2OSjbNEe2tCQ75l5rWfXmw3v5I/zHcJ93sj/CWYhlzGwBnn2xjRZpYAbVZPh2W8hngRxtELI+
sZMtXGT/HQP0GKL5EMnlxaGjy1ODGZ0JedyJdlNrJ7Kjv3n7cBuuLofVKzg2umXP1WrPAHffD29R
hXiPjdQINDs+3czDXyz7wC/acciQNjCKn0F9mXgIkurFmeffl/6FDxQ0rq9R24fvdVIR/3MlndAQ
shGX0+YGl04/YDHsOA6ybBQILWSXXXMdZMo+l+ILqVO36JOcy4m2MfVfiTxdfz9mJumH7GaOi3sM
bor4msxQli+vu/T03uxl0JVlaq4iP2Bng8jstHKrnPi08x30z031X6EsE8ooOiswR5el5hCL6NRv
CVUX428tUpRzKQ7uQ3G4LoAvIvyJFlUKIOT7AR6JSiFLs7By1FTpi/q/OHSlAUMRFfTJj8iUJPl3
7LV4UA3xro/Joay92hvC8/dRv6wUOlCAhCjVwcGdCfefN+5SMoUyhvljg5/OM1uOpJzGcOmrJ26S
n6927++UaYOgAPheNBCXDZip6uuhLXH9acjqQfm5A0i/XMRfLz31Ir8OiZqWAkFoNlBWEFL/PCQ9
ClRkJeTIpheMmvxTELz91Xc2B0CtXjFRQWTtfw4Qy0aleIKAvKBcbLIEx+S0wjjk+yBf5ztBZnUw
BTg0CMxFkFY0w0RslQgorG6tpTBvVok+hBCMTsLn5z/1eb5z6VZN1O5VnDxNaRFK8mJThfSCKCw6
qxW6QjTiZesGqSlwVtqJcR37OsieSbO8PlNhqR1iCJkkacUsE+hrtyz2G6/T//JcYzysIxQc+EBf
mn1CL7WFCPTKVvxeODSKUMfbPmjrp4mrX7KOcrm++csfS54dEhSoKxxjS0f3VJDQb/ARX5y0cKXp
M5IKC53qlBTB1y2CPqlicpCiUwvRfHGsNWIhNXXYxHZRJZYOLq2VKmaFoD5J1oyuUKNB25VQmQJw
QqHz/RiPzBJUWk3U+2VFhOS+OHN0w1cT2jiMcbwV4jtB/5HY8vWo3H8f5utGAdpYhZuI/gnqsMum
MHfKzooHJbZlo0CnOI6UIt8Led0914ZUAUWK4iA8MWHmHWGxAJglljTnQib6C4v3mha1LI5tHdsC
0NZRzJ+QUWp2aT8+IVCdX6d+Um91I6pPvNEjSxytEDRo6LZwoC03KqhrtQe4MraTLnFLiR5RWILj
Mr0Tt4QjS47tnbWNo6MM/WexvvFfqSdRBCiDbo/BxTz1+nWKcdSJRbAMg5kgpyU7FofY7Lm+mCCR
JMhSmzJBitEXLv12pLQjF/Xur82PZZT5KT7cNKY49xS8QhhMXsrICviGneSTfiZ3SukmadWemBvL
j7SMN//8QzwfwhjIXkblBQcE36cSdNbt90M6GkJhUUHURDvhS/mCnkgIrRWT8OpitCoAnnjzDMWJ
/GI5yRmIiv0G68oCFsxm/3kgchy3cZSJAB80vz8ni0Pvo/C9tz6NpfMp7WfhgkTddSgz5qsAz4cT
CdxyYb/HR5ED42YU3r+MckhGCXXFMbb9OtiAPhXW0uyFZ2ZpSof3FHt3uVX+KxpaefQF8dZcznlT
62mpZB1qAFM1UIePEAce5Cx4zNq2d4HcDOeYFSa4tY3jr7/8OSFLIKPEbohy4pLvpk0qtw2150X7
qfE7kJVuUwxZup3Stn36PtSRJfcp1PzOP0zOaKxSWY/ZLKdc/qGP1roc6xOT8+iL/DCaxeYh6mkf
9BPJcO9b5nlYlEBVu/a61ndNLLarIlNfhBTLnv/FwN7vn+Q/5MKLqFMYN5qgwKWSvV6C6Goa+7wa
rRP9zy9LgjMGFhNUV6xN8ItavD5r1JtOiJAv1GSUYb0wf9RryDyeam79LLgsoviuAx0/GdqJTWxR
np+pkJhwiahrIm4Ihcpc7GJRWSeVH2ClRJ5y33fG2Tjk9xjzvCZJecdLvq85vxtKqKmVPH7/ar/s
NovQiw3NBNQstnVX2bn1iEQ9OK/n0D/pZPdlZi6iLF5t2LdYv8xo4zir7MkLKUllm4C2g6Xj/Jez
f4+pBOhDdSw93Au1t0PcjNNdgwCWeP6Jfs88XT4e8O+vmw63iWAdJvXLjF3vh05uGj600pnnZdDt
627cV2F2roQxXKP4919/xfPSN8mTQNst++pl7RuQjPm6pl6ch6W/KYHAS/IpkMXRWYRnPKNCJw1D
3QWK0VIE1euwTwFSH732GjpauCkUEBLMSYYX1jcILo+mvNKsYZdzp/x+lMdeKvVgVFoNFFrlZdYU
h0bf9o1U2lOQqS20pVqFQpxG5XTVUOLxbhJVyUswhMjH/NVUgwskIFs2BuofbLOLVEPHwaLIm660
sUY/l+T0TVXTE9/wy743h2Dz1iAto4a3LALkUZgigSNWdtRZd5FoYZobu7XfOHUlPfhCeN14J5UN
vs7STyHlz7t5qqmTpwlhZTep2QCVLvdTeirX+HIKL4a1eHMD5trc06c5RvOrz7XrVg/OSh1OjCyc
KpGxm37ZYblVKiQblIoUClXLlcBwzCBJYRhXeinaeilj04Ez6YhTgCoCsRpEymgof/OC180wTbDO
Cl0IkWbooalTtOxxC60bhVb6JIGxdzpf9/zVgCbbdKOVwu+2VPcl3iKubDT+S47n/Cpk9W2rVDIO
uMIYQO4RxlezqHRVq8dwBQ36M8VsRSgkygt64TrUi/EpU4v7dhhuYxxNCPsTBaNNob54010K5n8c
exfx7EMy0tNTue8XoS0U8nXcnwt0E6zfel26gw9BrPbPBiF2oeziex+LqI9tNA0Wn9bDzsM+vbI2
U7T1FUSLgbOn8abTSjcw8rO6q7E1Eu5B8ktdtu09ehTgvzSJ2rfhyslOizJbErF3UaTroKocFJ7W
WGmudB0OIMSIWk4dXQ/cNszX+aCoNnVeDFqD/kwt9Qv8dLae8YDpFtyS/LxHj7PowwtkJBQ70VJ0
O9uBhr7mOXmn1LNU1p3X4FKFU5FWUEaBuFzrhk0rYuNPMD/r7iKrt7IV7jXvrtFpDgfrPovuBcHQ
d3k9PFuD9qxRr1CH8Do1h42gFbCp5a02cdj4VXVuBHTRQmMT6dFtHDbYAmk7GXk4Va9tufupyNEq
C0PXgHWgsn0aPX5XA9ayvbLRxW5jaThkRwg3iN7eA6g3qP25UrxFguCizcotKkvWqpVe9wiBjbpq
i0HDjRxf3Okele59ifBcaUaOJ40HiaZ22KOTukuaVd3hZAV7A84Ma9C6h7M6hTd9jQAkJMmDpWPQ
QnsTqdAxWiG6KhccbyuljTdjdJF6tlw+BZGG+pUbjOdAfsMRK7BVXdPK3ko0i6HO12rpVJg2VNDF
cAvr0Nxp/McsfBmSKyHaTDyB6kjQkVopuhtTca+mgL8ycWUawNQhIE3hoxB3j0aKADfUsTb3HTPF
hcA6rzwEZqHYbCzEFzELUneDj4/SXQXFJkIMT4T7lp1P6p0vJGcFBlVd/SMXrwcN9xxlI6lvPXQU
b9a2rfcqc8F0EvE8ab2dEgX3aeNBrjpMwpVqbZsC8Ujc6XXsgzDgqq6M9iaZLttSg4sprJMQgoYP
DCDsCruHYq1rsChhScr30fA2oWYb4b0lSb+nYocvqDNKGzlosDUGrtw/FNpt3P3oxrWmuwa2RkN4
H3XGWo0Pqnw/qfd5v6uH4U4LLodpR3KBnZtiuNN4VxWYEomxo8uH1N/1XC2s6rEGQ+qhSCZ77V7y
u0vJSPjAer1D/mwVRRjXpuseebF03P1/js5suW0kiaJfhIjCDrwSC3eKFCVR0gtCattAYd+3r5/D
ieiH6R7bskSgKvPmzXNz+RVNQGzWfTnuRcrSyZWct00bvc8C/Omvrd0n/UdRNxW/3sme7YtxZJzx
hFG6j4q9NzLiHG92XkCysdh0sgbYd6jwJv8mTklthgOfjMOtYrMkvycuKB22BXNC401tNuZbrnl5
8jOavumei/4y4xjoWJrNWMBGlCv8mT2irmRp9K+YhgY2vZ17qhv9p7rDS2Muf8vaYn3P+UjVftOL
ygpzY1oJXwKwNo6B6XTjdaG0DtquLllWxBPV6z0Yg2YNdF7ouR0uS0pUhm5tGq3z8zX7M2LHN23e
XGnUm3lc5m1TWNvJTnZDZn4MK4C9ODqYwGE3zhzdXKV6KfLmRct54yph3XDDh03iXsZIITpLsjD+
/AtbCUt9vX2YAJjrq3HKEuudoF0+vWjXLRpL7bNKFxxvRc8TWeH3Htsfo54jjqsDB8pekiacqt+D
ZgZxMe+70t2l3aWKxAtc8txZD3oaanzy1XqQw4vBUtbMptYbwk7s6jzfb636ajuhM5ymZAeomp1O
FMM2EGOYu++13IrpGCVhkYfmT2aG7W2eZTCTdZfsyuimFRzT7Dn3/6kdD1N2rMtzmQXcE9K8Oe0H
/Cel32U/VRouxXuneCrKCwrTQgIK6VfUZ6yVYdwqvHTeQYdoOq+ML+t05FFzqp3SAdo7tiy/s3Q6
l/qmEymrstu0WLax3sMj+LJk/hvH/d2cxks8/u35a9RU0CN4e60jtAqzC7uFMKuWF51Fco+9Dvgo
pEN1MwPiitXSxJGfddGFYy7uvbH4C4AD2dSsY/BsgkYa34fspPULqQvjzimgkzfnavrUs48s+4rU
W2ecrflPXW0za+uOOyit4/Owu45Ey3M4/n+x+Z0EK7NoYP9lQcSdODmPztx15KXlfwoUCHKYlOzP
4N6M8b8oARmQvrXJYXYDGR8z+S3VY16ShUfQnSK/YudTZ22QLa40ZnW05fH8l2Dkcf5Z2XY1Am60
TUOMYwPdNH4wbthkyatYQ0O/KN29Bk9pRiSyhVW9YRk4n/4xjIysyq/a5urGj3oWYYLfp1s/JvVi
uC0rOfGR7tbPUudUkr0Fx4N3rxvfynLuvdrkkR/t7DcHWd1Npd+CfdBSHV1Fq/2BwUbT6OcpJRpp
/Iil9Aci3a341eRvHw9shDj5flao1psvA7CIOkV+n900aJW2aJ/PbTU127x60at9lh5iV91ohJt3
vQpHFIIuC3tIGcx836Na+dDM+AIY69VSjwLwlPqig7HoyTyZgSs8HU4s8bGdPpS1r1jLiztB5mvS
d6bW11Rzj6lb7Jfl1vec43dVEiifvbt2f2kxN9WLeocD3nAffU9F7ct+DRYCXdzW2s+rzUlreU7z
U2g73aFZjy6ki8zPbSL9hWUj0Fy46auDa3MRoPvnMZ/f4pD492ckb3ZVSElsdFgR5y7+ysXOVljg
hM8aNkrjF3jHy+JOTNpGkHBvN9/delHr90knq+MHxqsHxNGXmsUmoOMLhXMkrS6tKncWTNvF/LXF
Sk6gywfP/vR07IvPaPhtzZHVynabN6fVCVM43tGXi7CxEDU8zK1fQaNd8nSzCOOlWImmGed4tzrq
fsmqm7UsbETPoWJTXRUYmjoOoVXfTmw8R7UvRmvT6d1Llc+7LObCqetdmkyc5663ZNlWGlWQOuZ9
6KJQWU1A8aXqi355rjRH3601Nb5SNOSwgcYsCFwUlj89axV+YhUlAlTwXtuDpzd6MiamH32aQffK
4xKZ5MgQ58judLyogWo0h2TJ7vpKtTuM0JVz2PDll7XaNcvM4wkV9zUxPpzmrqwq3NAsVKfUF4M8
STt+bZ1pi13775B85jyH9RHfrr8o7qkvjHCR2lmJpu3A/ng8/FdJa0+SoDJP7JIl/tx132l1iyf7
kSfHYW3uOWO+YXleAn3QtQHGMY9yYjOZoBNyLwFuDrRK36xWfZs7SBa25Fx5T8Y1rJTufYn1UBPi
p5z+rmxyO/kzhTAQ2o+ms+vTvCZOHEjKUZNYPzTgQy4uRv2W2+ztD8k+m2PC513g0KxmbjSATVhm
WKvIx2/HYe89HlWQzj9jO+wH4ySiQOe2UxZD9UuTTkxk60xNQ0OxKvzNtBpy8AiGBGnGehsmbnXT
YgG67daSrNvK5WPuKW/n1rkzexrDSrbl2cxinE4ibTZTlLsvo11UBzWLFjbg7WOZ6kdRSQ0cvjsF
a2YWG9tkqbdpOZooK9xWu4tVnJ20t1jflhjtjEBaRbGlawi1Nv6oF7agnTzQivIj44dhJ+Klssd9
2XZ+kSnXrs+BvGp9ULmW8+FId9pljJm1oduIiqQU7TSrPCC28sJjyIvYkyo1O+ex1rYpe3+JMl8b
I/ZaJz21DssB5Vs8/HFrg9kMgKQs7OXH1B3K+ZzOGk1OKEXt9ytQaYgbxtnV6JFU5r0l46K0Ohoz
e+e18YjU5M3BwYkiDQrhOg/RcdUsrwf3Xpl8AoMvS3Wz1oBL4+qVaOF72/2YJoCTXZSPJ6JwAlHu
uq7E5GD7BChsBkwYo/0+D7lfZzV4BmJBe6IFOu6OZ6Si40c8ZfVzoziuvX6h/XAXNn+gs7o73Rq5
cugWa+0zrtLtHAObWLQ3XtlHkT/JTwLMreveXLd8ATZG7TKSSlP9srQYWHihRTl7bbQdSP+piLxM
lDhoiUEdIBzBk9oo1ndpTmGXnhdALSOAiQXBX8kcvx1OzvRdwJKqZqoV5arbLdss9Tk1P1JO0XFE
EatM34q4gOlMIvoD6d4rcYjq/lRY1q4W0AQa66CWpyXj2nuZWUmb26teEL6cgiOpcc0ixSntf+3U
Ht1u2EuJoNvHICXoXZJ4b8BEKWS2TSHUrBHStWXdlZFwvTptQnvMDwAO2595VX5x212Vxso3dN6s
nTfbij99NsuQwzwoMp6AqArzeb2SE1zg413f2nL5F4vUM0hUhnhwBCniLkRvcEea5qlMYTR2f2rq
WI1SjCcCLMiLGpsgDNyDWwcVR0WWtWFtn5eYHkLipZebJb6X+WtliB2fw0SmRjq0wKgICnP8if4V
C2/+YsWfhva5TjsrJtLhpjHXTuW4hVX0X5THG0n5V8RJkMetj1kmIYbYpFamGW7yrV1Lvyz38bol
82FJ8x0K3NmgRSmdxpsHjAzKs546z5WEgnPJ2j1hZqK50YsZxY4tequoNqA+nPmRm/22SU6O62Xw
JOCVSKJbT6a61/K3ibB3d69SoAK+WCjyzGE/RmPQq7s0Wre5Pf8Ua6IGa6HUdIvgPBVtq7DaOGwr
YrH6w2hsOwfovagJdCnPi/1n5snauJkftbcxiQLN4cf0r25XOEVyo4NnaTojiGuTFMHFc2FzW8kh
Ga7ENqfKfoTBo9K2lvz3XFgh9LXBPkYEhnLWOeSdxl60vK8RQRTJH+l4jcqk7xJFn6vyRx1ftIWY
5a29hFN+aeGjFNWPzQHczV4q/yiVZ8uLTmsKmqjNvY7+E9BGNx+zUu7d5OC0VxFd+nSArEY9Pr4S
dKRQBDOoOYq8OGLEek1Z4SAAvKRjLVF4+meIysdkiYMCaCmCQKbIv0pxnxBjcnc5ZP2uHX4WhJhl
AIvi6cRXCM7PdBNFCzj678UitrDFXoNR+Yn9SLrn/WiiA2QbcwnhNcQ561cVC34WVvn1HSGFPSPv
aTaXyuKRmn4u1fbQKwdJivnavHVwwdYJMuzGSO6D463Zj0nzHhdsAkNcjFJQIF2oEK+b0iG5dOaG
ymXrxzHAglu6XCfek8k5zuSLVXPQQ0XIqX6IsqJ2Nw9zoT33c7w2BUZb6BfRVscS1nhdvVZOSlhw
JygKUQUyutL3yRV81fZtFY0fmUtgSg5X2OCN/laLA9gmrwO/YJZ9YENw0cG3SedJgzLCfAIYKE8z
Gdqzuo21OUh5qtOB27ij0dHVAG+dUb207iHWIYqr/2XRWW+6wKopjEbSyrM82VjjsK9nI8jK6L9a
6f+RPbCv1mKvCPg7Q2tyOH7NACXaTMKaKAMQ65zcMF1SeVGwCgkBPgvCEDoNAoa1YYKNE4pdY2c/
ip9skl7UXYa2OIzNo9duT/RsE8d7cjLDVP414nPXdlfKNb7FhWVsuFdZfG8r0mes5ljk8ZMWUof6
820xvc7J7WBOWc7EvE8nFzmDN6jU/67bylAmVhMOjpWeegHNPtblGhSyG8gGESs8maJHG5sixviI
3+bv4FJ7BYRLk9Dc0ajdiHPQv1i6RB/o4F44m0odozfVGW12MDVSpCOn+Z40hDSF/xhO48+kJepv
3xar9Mp1Njgg4Gi+1qRtshy6VIO3dqRvcmCvyjecEVLCp+x5L/E9l9cllhO39yyVYOF/gfXSR7Hv
9CQ7SiddLS5yMiW9vIFrGAGqQaFjXmDP4Nxbi4Hlxm7VvNp1UkOJtNr023TT9ehktn3EZDrD0RFx
s4PmmL8rcrbKPQTw+l7MVnVFna2qDXlT8GAia9iNULxfBebWwzB1a7UZHVMPqqabtkrcNkEzaMuH
oQGhwbalv3fFoL1Njjr8VxR2+XdwI3W4y4njxItidXG2ylpmvw7ExUObkA+HpyeC3aW0+Q/oGZnv
1mSgrmnMdgrFoBBpXzFq6iWf62YpqFb9cSZIR2/4FCHEOY3LSdE2X5Ytuy3hO+mGHNcC40dfflrj
KC6dyfcUl9W4i+Bx3AFUUPeYSK1tlTloAK2pIu+Z0eyVutnfKlNCm1KUjnV7XVpfKSLqKbE0xMde
FuXFdLvWRfFriG1dEq4uSwiLrMMyndgaYT2OWgJUD2Gs039lu9AUT4P+ZOP1LOg9QXPVhxyNUQ/E
AmvQc9N2OAgnklRsuX7Ll6a5NEsxX4FeVd9OpLGP48iG8yt39b+FqYORi/rJHc5jtwLdqtcp5dEv
sw5WpcY1itNhHoiZrqiMtFidCxhU5XhZKoeDze579bXJVP08qHatbRTDYU9rpuWv2yW7WdROh8Ei
vlFV9OxFKJnNq78QMVNNYB/HbtI9y+YWXRWt+457VdyFNjU/TkeWd9KmNjo/3Av0glxMH12ztlti
2YhBGmdHQBmHsbakBkdzMYnhLbLnPJgEKQH2xKw4nZ4xLVPmzK91V/7/Ekzai1Jnxp+ZgOCNWzWk
fpP+8TT6VAZH5rBLCQBXzYppCy4Eu8wBAi+Y//yhbWgkmlJrJDAjg+IR2rSmbQ0todEfehWSoOjr
tdwDIVITP5IpzJ/RjMcoyLNxgFvZJna9b3Ab+Uthtw7R7+3za9qpmx4o5or6q2Bppbubo1KUxI2t
8pBpNVmnKHb6ucoEyp+QepqFVm2SDWBGNGSzxTVBw16c7MEe/wP/Kfix5iXLBavmTKzp6UZysJLU
OjtZJT9F1iJVl0vpFapbIEroRsDuN5WhlY4K5yweOs8caKLNLLJAGNCPfzhT02ydpdbKDbtK43G0
VE5OtQULjXzcNHuiuyrKjTonEpNZsui2g4hQsciXcG4DBJw/ES3KvY0U/Sxj0tEMExWEJ6AkjW00
VrrkMn0044LslqYFwa8ynvV71qn2Dh4lGXWJi1iuymgNFyKth80MBg4o2xSv/yDcIijB4VXDdjWc
l2KOQat1lmIzEWjzGoioVciwU2mN+1Ge8q59texyfFd761MbWpaxni6bUpTtKcrr3C+M8XvpEpSA
eR7CuFJrPNSJFljOkL1MpMxb58EtSAYVbkEXM6wM6TwrZ7jhguWl+ekp7EX92zhz8x8Ndh62Q8b1
Zor5V/SotHOvg6nrsUTd+lUTZ3KO9C+NvJCdlchhO5dztGmKkuwxU6nSN+ozpgPNWnL1p2pTJ343
qGiUpjV9OpMY9Y27dN2H4LMnT2VEQGz6tYcZ01NiZGNjc9CsOeUUnurLOor2K29zTCKLgDiD/MIQ
AaQwETW94rUuRZHU7IXnm16rdku4TcJMTZsysakPE4bD32V10wuohPIWzyV3YtuP6ruu5/meI6B7
tfIlcbwkSvVDkuSt8ByliL+Z082PpEpSqufkKbINs/KS4enYaraSvDZORnvapvW1dBa4bnW5/GLG
aJhfr+I6Nl25IlRBe3PrzvlWWlf+qJE+hNViUUXFqrJ8T/pYIao2VUrLPmXCPQxzNOpepPVlsHYx
YDXdYmFqwuKj9fFCnogVKSU/qNg5izqHn2q69ZqHWVG1f0uptP1eS/nkfAi+1Bxpv5Yjo7dBf9WI
s0EGteZ7YRgRSWA2EAdjhuGS2Q6FUdFxt9RN/FHa6E51Q+Shmsac8oWrfZqZrHaZmQj3SPzQazo9
C3Qj1lobOmo1TU3gUGprx0Yx5nY3NrE78rVn8zM25TP7VEob0qxjqbY/DLPebxrbEi3FWoKSISur
sC6ameXNUa+Tgb2DdlxUoJ6D2RxkkqxIsX2ry0uHcb26wgGPGoi6oxE1P/zUbcIfR5wqqNIjG98p
0dHmxW2TSOyXIjLbF9V45go6uMdqL5Nt35zt9MloAkE6PJcd47SnZSAwooTR2RSrlW3KRsfv1Cvl
OKKLQoL1Byqa3JOMFLNdhFcRupjM6zYpgiGuLatCldVtDBLmstrfS1LpPyNkpGyhz1LXn16VANva
0m+Gqi1AM8bz72gkhOTxMwHH0eTqh15pwzXv3O4TX5J9ToWm7dOiuM6WO0AWUjmAM46Sj0h1uyt0
q7+9DXMMmNdWb7mu2PGEBxmB8c3AGu8yO9IvTmG037HepAGdEnEBTCa3S0Jnwi32UFuKJ1LQOTCE
xQK7W146HZ0DneY97ad/a9oxdZp4VCm1dJtRimV/ClGGsjNPrVGcXZIjNUIh+M7qn0qp50AXE+SC
hZajHuuSG9PZZjT+BXNyuYiLpVDEFVpLRWhpW3Igy1DnBtqkUTRDPEc5W8rEOZhG9070jud2VrB0
xt/KwmWnFf3B7pQ2AFO+0UyKN8CqNjp506k+w50wX7/KhmMMIK7SFhjktrNcTr3xPpsK41jAnp2E
bqgz8aheyqIOoieAEWR40yYIS+Pr3Hffnf6G53tbDKeeEl2bajJB+p2dyVtMF9HnMWmYqq9Mkuuy
vcbJrlPh/E//BuncRKMGw/JGfNMnplgELWuruuSsjMXWZGqjfazDcNRUfZsZ4sdNX5ZBbG0mqNUT
yVc9V4PHP928I1TOm0Th2YvyOkXZIS7GHR7OjdFTFRFiIAtPHY5OB34iTreing9u395l0h4m6jG7
UfxG6UND/reI+IV1i7BaFYJu9aAewHiO+k6qnW+mE5IpLRsmd7pn2zdX62CxV50k1B+K+WVZTpD1
wyfMZr8eWn+O1Z1VP5g9zXXBeFf+F3foy3bMz1UCPzQc8DDyEknsJVrvx3xyTzTqKvy45Vf1vjUn
wWQf3GI4WFVDrxsdhO0GmXMuo4sTDaG6UHLYOrNh17lzUO0Ux7wRxoV05xeckoQDBK3KuzuNZ1vL
Hhr2z0z+0RPEJRS1rgw6qf9CYwxUxjoOX9ZNQ4ZC5LQ/Zqu5ifHEEYtxi4n+lAUpHD/hKG/5nGzW
/h3S2SZjLVzPz4lrHoEIfpmO2DyhzU6t32JmjZaW7W27Pg1D6ekuSl0/hIluQg8G8knSTLbWweAy
0DbMoE0ea/eiEzITGyQYk76oDI/YmSiM1zNqx3bIhBcJi3+/r8wMibN5DIsAF36omRz2ibtZY3hX
8bA1W/0k19AtXtvkZSz9Xnxk9ehl4o1K1S+Ha0WDbIiwB/mIyBiuoxnYUuWlPNdLD4QZXEmfocv+
tDmN1XLOKkLFzNnDBOkV1qMvGXDouT+1/y0VSnNDFxtvVAeRmvvNcWGBT29mtyui9WxAhGxZh5S8
RU9k5DB5idlup3zcDaxPt+oU1rkKAogB7+oYC9Ks85CdfFSm7YMdDvJuha78kPZjWB9V+cjz21pO
IJGH7xWybNREX/o0QVo1k3+aZPE1YtaFgjMvkr43SPov136baIP65dLn+3H8GZ3M19c8EMO5jnqi
nLWXgYeITL3zOrNeRoKsESiL4DXrrmMp/BWoq+RXZNM1Gb7G7EPRVpxm5yE/kKqm6v9mslYWKwrc
/hTXzS2hT2lMhuK65EBQQSvzW4/p5NW4eBhp44Bxl8fKfHIltraO7hNPZIT5mWrUq4oIPW+kSMnR
bd+BxW5i/VQxImcGxpFa2Z+jLq7qYIWN3vj2Un1UZbfNjWFvgxxH5Jbmw0kednzvisuzFex44TuF
SSkTrsE4t/3Dnk+zOKh9/0EI5YYq/ty50X3u09/M0v5akjUlffYy61jDknx2djqhVoW/Cqwm1+ff
uZKhyv/lwLCvaBY03gQtC6XFjNE92vl3ouzy6p/e/626xk9Lg62hLzXfjutZae+u/YldL3L3Yjpo
zmksjot7yrJuG2NIHQYjLGMVLPV1Wu99+gDR90cmBTBpL0JA7oLEPA5mUI13WT9QbY3mPA7N0wQy
xidJy7hUZ935Iry2zUABSL+2UYmnsNeTW4/qyGmnxvF5wHae5f80Aom1WduNbCPUYvWw8uyV7IXV
zS319E4bf5dp706zN1pTaFN1EnJGIbbTp4NFf1TFyFCPqaBpYD3qd6AAjqyZASF2JxPEUKwErv4v
wYaYAM1n9nlWm8NUoWuVlWcqFA/I3+MMP07j5JEv/XgQbb515nHT0OOs0b7nVBLNezlnL0jEkUHW
nP021g2w4V/Bo6LFu9FZ0VktvE0QhCNw0YJ5Bnqr6w5+M3+lxlmb3P1EKqPVufHG6hhKUR6lue9U
+p8+tTzVCkbBgetmB92sQ9V6WYH3ugQ4L3KP2waQRfND40OFVlKxcWDHmmfHdNN5iZDH7YrQaE+h
Pq+HxpaHkvrQmAwGokx9baE+ZbHQNog6MNtDrlf+OqSBhntFkhFlFP+a/Jqp1ibq3lnaC7jVT9Iy
/iluBVkMNLC+XcVDk8uHZld7RW82NHFo/RhKHAhpVh8oSrxrFD00h+HgOvnFXHq/5a9WM/TOGxDU
zzNs5a+sJdtkevqSCGsk7uKRq+1rTs3S6SgAXbJfiMERjGDyxD7kTbaPE+xfFKK6Xgc6zuS1rCgv
i3OjrH8z5PO05TwtPjv9FdtnAM93mRHOeIxZMfStXv3Riud4TDlGhb0t58va3iPbDI2BiQPdUZEg
bwFu7o0bHq6PzPhJubw6GRAMiIdP9XWHBCKFEtGgWpm6j7X4GVPKQ6rocUAZ7RtfpuKkuOQzDQYT
JLEdJ42WxSyoYBIG/lLOpJuJ8U1fsMzVzo3EA3gludXhNMvurmZcDNMNcupKIyJupNN3cR75S5Pt
4NgTbDVIHAWSOfkKt1jeOoWmuFlDNPXjuCaPVKhho8ZbIlJ2tfOatsUuWjnY5mnnqv1hNdncQmLw
zH703Tk5wK9naJdsXPN3HHCt7EaQ0Mu6IGS8W9zNJp2Whj253/BVmGa6+PvgxQxclNRa4rrWFtXG
X1tFYdB+YoO25Co6ZgfkK6RC8VxZXfTY9NgnOXX5fQFLL+HqtuAQDX7iUZ9DgOHNVI6OeB+nj6U0
j+mSx1ulhYMX8+b1G50omI3Ql1s7rlyu3SEfFyxa9LgDrA1bLQ6JrbznUjuIJOuubD5YGzpMupZW
kpnXpD1iNO0takITLKJtwOn/yhkatdyAxox53Z2n2r210Xj35ZXU1DmcEn+4D0dSQyzWldyNerW5
ppJDf+uys5vSTQSxsYupD7q7GurKJj0x1fREGjjKq5h4zgNYrgoZ78tBVKGKCflZ0l6qYUsVuxxT
+5S/M5bIlJ3ysJ137V/0RdaueAg8YQ8DlPcHkQ6Z7cc1F5bfhD3Ab4LreeunGzDzR/fO91sfgEb3
PUSTFEWXnNf+PPQ+b3GnbCReu7HD2TDeEmMXjR6TK0rd8bKG9qk6t2ERTNfMJzBiSMGlaAfGx6fo
v6IB40BoBkX+gO0r1Dnyr+unuQfKfKBnaviVeBOaDyF9sfosJe+qyhtQCHfdhYkBxdkJlKLAIeiV
N+Wzu1PV4KmCYxg6H4V2LOZNc2TtvtmNL6WxJ/4TXSwtAoYZcX/Q0pGBYepX6S+IbPPdFqEMk2PC
vaj/s4s7zxJbZEi9Ma5DcYrf6qs8xM9FhVf7UB6G34lYMIwhlGRaekKpXZgwcpaFZIc+w6bsJ1T3
p/TpzPalnzyo4nglkm3HUnfQP+raj995TBh3PS/FOazFXkMR7NSU4S5+yfafO/9U5t82utvLt+re
u+7TXc8lXwJnUR5q7n6Qvlr4DYPXdqep2F1Ce35lTONa/mweuuhv+e+ZQtGGFAcYeVfGjMPHbPmI
S2a3YUjGZKXmdtQR2bBMMgdM9oLgVJx3eGnWHVMEMYf9dEoHLKFV2Ph8dQetKOwoBN23EiHXDgRy
BwAkwm49t2Gj0FOzK+N/O9lg2cT3ampHanY7ZcrIK7CNj20QvSmYJYOI5uO14Dvx2alh53d8M1/1
45qFza+ecANw1m/id/OfHVC3WpQCEeaHjbWV/hjOJ2Y8sDpJ/UPsuSfZ3uBTqN9KXOxr//xMNlns
EauTsY3Au4OvBf/MYS53473hvi/+2N2ped7N3jMIeuYQ2YG9z+qXksEBP54shsp0saoXie8P9+9I
KJOcPVidZvsb2VuG8SDpOypRIjLGQNSMa3ZU6ccCXy1dNNVr/IoRR4zB/Gru9PXaqv4ot1h84wcA
4Fh6w93c1of5gMmbCqXjWcfQaW41Lmv+0WUoPqz3OIw+eWBmgqk2teapj9mh8D0xk7C4wPvNRPdc
33vs5f0+/S8Rm4km7rlYAt/+TYl9sAH5HzIOGmw06q11flriKeKALJPqFxFu+avKUP8qis/qy7lj
+xe36YmkOuvjOZ88qTI62fbqCc6CVgTELaymJ0gJTIOU7xNG0N/kyjEPvGxKQvzlSC/Lt/Mer561
bqJz3Qdr7PM7+Q1rgtnI7x7mi6tv9BctMLesapw4Ryi5ERoUckkCHqSMcDrmjbeIkAoz7Ahg4U+w
oNffo+7Xwrejbya+nlRClOmN1XNTwqvfPIdpf1LleUIMr/KVliLiqXUvRhMCYIyik46zSH3r270Q
X0m8zbuAcAHB9DMnCMN3na3bey7+mpnKW6s2+nUZw0TdGB98MzifGzwRbBvzXDVXFMiuC7Wz/UXj
gL28N33nt71QhL0u6yFGW6RALb0Zu5Z+sYtrjgeYJzKyArNH10j+o/Fl/3CY9uQY58RXm//M9dtd
vvvqYkKWasiB/wLJGhjFTxVvXT89wvhaibbZwa6f/jK21/nnZT5PP9j8+K7rID+sv2vPWqjHWEPZ
CbHJvpSbOGZXYtNuEpfX3+jKOUQ2FQ/XcngqFmKjPWTujVyo/C6fBCruEvTijsqdhRMuhV+bnpo/
HKh+t5vce13fxBwQrUJtU3rmXWX1hYgTTGdn7ZjT6vIfSScgAK/1GIJwKn0oxzXeaUf9qwJ3+5ru
LHufMIZj7DL4IxbX+aUvYDYbCHKv/SFDBUXlX/dr+tbXCFavUxrwPSo/EOu22pdmvbtHwyaLjrk4
uq2HD3RaAnfmsonvaJHKH/v0P+bOrLd1Y2vTf+VD3/OA83DTQGueJcuzbwjvbZvzUByKw6/vh0pw
kviks3HuGgkEU/I2JapYVWut930WVPFhNxp0zJxX2UrdMV3Juya+k7SgwQEHIox7HY1eCAcAqInY
0bLdDo4j+VR7UdMQJHruzqO1Yh5DhWQOxOQz41Qf8hWvl9tkaVNP3wXnKGC3N6t/jM/De6Ju2yPN
C+yPTFv08bbPPksuoM6IJHr3GKF++1wyf0h6EajFo8qSX8jlIJd0eDaKXUOXCJp4Iu74Ckk5bVL1
iOk3RuLxoGyrlbFQd+By5xjv43hN2x8kJYay1MJ50KytdbXG03rwXlH1EWnKjxI9gv5gHutt/RJ8
+O+0om4PyhslfQyvM/MtXhKzlNpceVJrclqwI2d0f+iTPYImXCE/u5+dt7P0bfIQ072ROzxfBs/G
Ewt7258aNrfqHLHHMIvePGUn2Dv9pKpbv9Jmm531gqzqnsv5Iskxzylj4Q9Zin2RbILn6OqslWV5
oZtCduYF+ldMgeWe9jooQsJxO9DgBtjdBg0SrRrWw1Jk2/Gnfao+orf6oFzQbpLLZrU4eCytcbcS
m/DCunqHHvdERGo8e9fsSX20X7xTnM35+/wX0SE+f9FfSYlJ9cx+bPCnGApdiLXy/ItrXG11JeTS
MQirHghEdO8pU/eyecyRcHryTcIUTO5KsY7zE/3PZ4pz3xK1pw2pReIKWp+6JzolLewXrZwJa422
v6dfuElPlUVCUiy/ECiIoF3kZgRvFoF+sqbGeNdHB0rAsCfmRYhR46yxwQ3ag2PvR29TGG9T2liG
eyvkqmGKIWD5bDupLrqGmyVoz0VGHt/2vupJR+dgaAgDFiBXMbx5k/sfrl5Wm8gYAuRs5sVQ5Ysa
WttMifeeR/HVZk9gxhqCAnCx4tFgzq4BUEbKpzaM89FlJFnGyvfsVef5zxTaZvVzPilFEOraNAjZ
OZIm0agFMbbSmIVMPymUwqch9hAiVe6XFatxuKy9y1Dtne4+IsqY2pusGzqmsQpVPyZh5EgIwmA0
1x1EiepR6U94Yaj8VEgiJPfoXsfULPEVben8ExaX/DlSWcHRiX8FZAhUfSa6Z2KLRM6QBLLFDuFy
6QcjX/UMAN3x50LMlC7e5S0CU7otiJ2fU5ZjmfXPVXEO3FOMerLdJfVybG5fpr/Q78uPhOHTL8N8
jdSHsLJt12NGQFC2y7BcMLeMwVISPscLI60X6iQvS64GonIiR+2x4XPLueJum5asw0zclebVMJi3
ltVLdde0Oxag1nCXWGfnViYXGW4p/5Kk7lnnQhHmmAv1R/1CCDdUL1I/s7/phkspLjC4G7IW9Zul
zSxtbz9KBMP6sXTReRy8z8GY189oPKmhl0hrXyvqxKaxShSmZ/sgSD2WTrh389euTbdaXc2S1Pgh
EH0ZFCK0d6ZWmjiq/pfBHE8Ge7Iu5FdTOWXRfECMVpfPxbvZLrtuO+a7ArGaiyKwzBBDRdXRnLrZ
QNZ0H0diqSZ7jPg6khKm+GRrmvrAz3tr3pSvAtmDfZcQF4vZ8Gp7y+GTu14Z8DEtRuwhi/GNJctl
OnS3MSuSbtPdKsq2IV6HetZ6jwOfVaxZtEBjkgKikM8q6k27AMVLl3wEM/2sjW1QrT2K5zR7Guhr
FpGXqIRNo+SWZnULs96bzc27FM4BwBjuylcuabQW2toTV8QbnfdSjOupapwfu+GRCJ9kl4pa83nM
KW8ulFKZZ2a+FozqBoeQaOnCxMgm6azQma5ySYKKe6dI5z0JUyvTqWAU/kKU5bk3on1SdHiCyOKW
NOuFQOhQfDFeEEHuK6kp2MHakkbbkbYK2amMYRIeFLf1XiwlRsKP7yqlO2rV+LvEM0gYcRKEQ5Hp
sZGkOI+5DK1k67jDXkfPLvta2Tt1S1cmKxXOjypmGxA70XvSxM3KUyMKpZje+thw7/xGRNamSVH0
LjA0kBYUrkYS01AVBrltwb8SfTO+1jLwX/tYR3MeoJVk3Pt3UkbpuqisboswqHnxs7Dcpb6eXjrE
4x9h6eqrdiyix2yUBB2yk3da2aVraB4oOlVr3FkD4pI0svPjaPv9VjPUuzggXZZYcfliRol/UBMq
QMi4aXKBQWHoh72daTR8CGomgcwCuQDhRBvOlshIbXStYhwUK6Nk31SBtfYhPj2EHRkGL8T7RENA
j4Ai6Aa2YEkNwy9HHrKkNR6uQIceWZ2C8bC2AcoilkAxqLspYzqS0XCnB6wnoyyDRaKmzoNwlPQl
TXTwqFGMUjS287Z4dKqa6lRIKt/G5NN04fjRJo5yUNEkbW0cLQtFKxQEurHFFjOvkZOh8IQsJ76y
3tV88qg5EtSkzHE0CFXsmk41N7GVZcfewZZBqSNuio3WitTh05jcNrYzviYRieR47Ix9YSoaPPA+
oDtilXNLhXpQckyJqggpnhU2TdxH19eIaTr53NoTcwyK3h3ZMDYiMQlJ26pIXvhkWSOHOtmo2OM0
ysO8W0Q1BNrKHQniytBZug3tVdo2JSis8+EzoNsku67APtQR0UtQavVO70OclrHWAPg2SK40fjZp
sRBkRWnjolAf1GvdWWyKItMVTDhVRUvE2lTIYBpaObBDi+y2f6mRMTTnQDeEvhr1LGmJUEp6XzSt
UdKpIh/mnST6C22jfi6kZj5qioXSTRZOT3UqogtNWvmIZUVpr+0kE1NO26w+3ApLoeKb3Y9CyxVm
AXp1r0NZF6dWWg2thqP6yWhil6CdPtezUeZIO/VmLA/gxIlP20JyK5aOG3i0DUppj5CZOkaLwbSJ
t0PfU97TfvDqt1Lvs+TSCoYJVbehUultnrXe1s+t1tv3lYP0NfRazX6ySeErV6FaObhbaL9UgLns
bBlFWMujLobS2wnhtdFPZ+jJ+mSeI3U2xKk/CEgLOTVb300Vla1wXroyY5LQ8NcFdmS1y9hprOgY
ey5LRpi500AvYkMNP/xW4AoY/TZpXym5UUqf8da8adsamjH2IURWynMO2cRlOqpU6zT4NLClxkMG
dJd6uSw2ppn3xZOnTGbdDO6y9Tay1rGGJoUc10YqWOzDgBaCkxOrLVJxdPOxYwerSRQgjLckNS1/
IHMw9jq7+gLIodq8djSHNfKfKeObxhRqS+nK1VZ543R6760kXhMbU5HW1fbaTJMOW5nTDw+20lc0
ZtOABNHdfoHZKsIbvRpFOmz+O1yAYwCfBF5lA+eCkOV8gxXITCjIZ6YQqHvuC/SwiNl8BAz5+OCZ
vwCJf7edT+eiaGprtq5S2TS/0Sf0XjSeid4K2xmdKMuhZoIX+VuSWA+jJrNFiMcTPW7G7EdM98+f
8zv54nZuGpHpJtOwoVoTWOBPTJYQ2Cbm2qGaR2VKBNIEyUlRzPoX6JLvPv7pLBYsJwQO6H7+42oG
jcLamnI1Wz1mhguC5YiavQi8YhuF/a/YQX/3mayJaAHowUOe8Y0dVBqGmvsdoIkWeZpHJNxm9i8u
2999IFu1PAumpDNxF/962aSZ5cDTuGx6tDXd/dTPL2VucPpfkau16c3+GQYyXToEpx7MDNPix2/s
lTLVzUxHg8kumrZTTs/2m/yNWqwD0zFXluy27PxmjmPXdwkraFwPy38eIX/zUS02/7AzaL1hEon8
9aPGvYIGOG1o2C5VKtP0OPSWQU0MQOrqn8/0N/eBBX8EJjiXFdLMt4uqOvEQAPOs5vJl8giMxatI
95a6Rru2cq2trRX//bdIRzo+HCMC+ur3jxZVKOJUX5uaTIZ0Akfb/IzuFoumnrukBJVfYZ7+ZmDC
woMoa1P24Yb79gHRrkZyHBk1rFW4ylUaJfvR5p8v4t+fw54asTCfWOq3r8vyMcX06I/n9PtkPURs
gMgHf/Q/n+U7lodR6eEVUCeCIILf74TcFiMaZAmunAJeAZ9ypH+FnO6fT/Kt752j/3YWJkSAvx44
3m/wn0atVLeMp/KLh203DV/80HoWyBm0Tm5dL12MRF9KjX8QOTkiCoQQYU2dsVv7DYtKbV3jLEYa
ngw+G6/kF83L/ubG4KYELQh0xQEm922aCdEvogVvxdyvtGyDNq1fyKHMt3mJtFMppPjFN6t9h9lO
UBJdsx1KZCa8SOvbmgQalXKg4P5g1kZITAYio2avUYgdqINjcbQr5Rw7GqZu6g///F3857AyVXaM
9gSY5X63vg2rcQzNwXZIBhiWezWd9i5L9V98vv8cU5zCtCzL5I70oLz+daKpumJs7YExZbBPLttL
zVeXd+4vPsh0j/11PmVd0G2dtc6zNL65v56FjcZYDiXzqUAso7v3bMx2UyehNoZ7XlH+MH81rWkT
peYvp2QHYZjahHOyoDp501v60xrrdjaiPYf1vdWIRrzQ2DiG+HTGaNMiRROW9bMu6o0gm1J0zgIJ
10vSehhV8Wb+85f4nYHkmDTfBPupst+Aifn9CieYTqseBTqV8QEN4ytc2JmZlEjKcRGOv/g6/2M2
n05mMTeA6nXYS30brVbql5h98CkBOrw0e0LaBXWe52b933+maUqdQKOe4Tnf7sLc9mRio3SYq12e
ALnA0+v4w5W2sw9NqrJxIoX/z2f8z/uQT/bnU+p//T7z3HAz2C+44yJ0ZcUXaTGZ4gNPullT3rPN
I3PxCH/0F9/e9/PCMzUnkBTURTaLzO/fxlExjvagmwWgLsLMssCtbfsnLSmxbh5ztAEFSfrRW6nh
73fm7wj5y29j9Ruz/tvh/34oMv7/TqX/C81+/VlM6Pf6+y/9f4iu16d18f/Nrv8/X1Uk2s//+Wj/
5779+DPC/vYPf2fYu/9SuZP4SggQ1Ikp9r9+Z9hr9r+meYxOZToDkzv/3wh7Rdf/pelg5bn9pjno
tueof2PYK6b9L4/9v0VzQRUg3fQH/wuIPWe8LfZ/zDzspQCDs2Oa1gqPs33fDJhRDWVV6tSztb7d
+XEHANr37xsaIKxwFdwXQdKci6CxDiTeOqU/m26YP/QU5/ZjnLYLoKXDW8vzGP37jebrCJSUVruM
al/tgsR+ux11Yexv8KjDJcrhBokywYlv++uuzvRdjTkAE3En5sEY4qcwSd/mVQbDw7WD3ZDiKOpu
L4ugwxGJtyfQnFdZYFrIkCGeeh+thJnza2qVG49Kqq8UpXX3SGcfIlMN71NMYoteFgVAoCC6z1VN
OQvM6QAKXhoFueIpKUgzBV6ILtwtgockIG+hdSElt8FV7lsd2IduduqhqFOKr22Cwad35hYeHVUg
6hhDGztYbJ3bieIUj3TWwUOQX0Yakl/cNIsPaZpt4nwE0iefMyPp93Y1dHvZO0hY6N2783WgK62V
HIqgSw6k38XK67hhR8UAnKAPabG3KCHXSHTgiTTPolHC02gN1kMc4TyVge5sK6WyH9ym/8Jvixwb
0uVjPibzTFH9q1vl+WOnjAefxeRUVS+1qFCkhnp9VgeL3oJco5X0sJprrWWj6e66qzOUS8uCl1Hl
qYnTVXobt8C6mQ4l4I1Uw5OHOv7FplnYrhWFtZGR/u71g9gTiIt9ZwdlCfLMEfswDKylrcn7UDWP
GaaG+9sDUdNZL8v+VDmBsTNNUumRTC9KV5lXv0Uy19XxRzl+hBa1F4ZctBtGUc5TPjJJVDPa+I0M
13iC3dc2vc88SQnaCdSlDBJrXLhDhUQzjFDOKYZzbAvvrMS0PnciSlsQRlAAYlR5Kgv10e2LKzqj
thvktTLt8D5pNRhr4bFAfnQap8xFAknzpVajFfIy3Fr4G58iDUCp06uYQafDzOD8TO0m2NvoiLmI
5qk6l29Hnx1nVzuZs1FyM1Y2pdZFd3k11lwFG0d0MDy3pDX3OiCcuW607x3yo3VYiHx/exhwZe2H
LMz3aqVjDJxYO9PksPSslOKNpkj6QnYIPigalcs/HdfTsdEl1c7q2vuxwUJ/e+iFNQd2mJxckVWX
VBKspfaxUmx302jddfD1bq/++yG0mm5fJkG/v/10e+GP59oybneK+9nKLNqmkIewOPn7ZHooBdHm
4LjjyvJrQ8cwgJQ1TrFOg6JYmWFmXioFgWHnK8lR5tF7a2j+MU51bwbu+66IBIXA6cFK++xS+bvb
M/g8/Etca8plMKAkZbm6ZEbG9hon4lDXxqMWmv1aAN843J66PQi1Eb8dMgrRwIzV6+jGQ42MywtX
TuLi3Q36fiJxcA9apUEPaVUJ36IhSJi3AInonS4XDkamk48x7hQ78e8/WSmO+77XVOrUuaVC5uVl
d3pobf42fjMaeU6HaeMbyyoegVuYBk7D2PJV7Opxjk1dSVHsSGkcTXFf9JQ+zby7s+B98K2NAtwV
ADUakFKYagJk9v9+lQT9768OheLuiqz4sMthOCW54h1JPHSRR98M98Wz8A2F+FBOWYnnFJaAzo+O
IuctxuWlivHglPXjwxi5zr6JC1QzaXgStgOHMMmZ151uHUPE+mEGwyQN1F6LEtslDciCB66Wtoqt
CSSnDsEJTSFWKw0zk80soY4uvXOgKM+VtBdru4AK2DTJsPQtI0a0IzwS3rGbXTA9zULSpCc3CoPF
6OAqD32D6qvjV/EeohqaGrcbtXUZKGvPi5e9A7YognzzYHn6NsAVebk9hclvUlVjGgwwamy8jOuP
vz06ItSPj4qsGmqTFGxvh3+84CZC2xS+PPk9AMm4j6O9ljm4fv/0Y1aMGhBkitZmWtbnOCz0bes6
zy4UFPLamnGCvIecqMkviZq1j4ZFd48h8cqFOWjO3lYJS9PQWipjQRVdegBxRv+HqmLO1Yy6OUtX
RAdhWvaiqcvm3SWBPyw1NypjNDoa9D1nuGSxzWHX6Nqm0lX6QVLfAGRjOqw40t81ssEtJ2PT35m4
iKz57Ue8q1ens+tNGeT60QaYeaQRYkSjE51aa5MNi9tzdtTrx8I35ZJZE0fg9Hu3B/LscuZ4LEpx
pyC5K0PTxNSd52BB9PKIFaw41OjFTZbtM7jtFdN7c5Vq2lwj9hyrxsbr1IQpMmWphF9dl6f726u1
R/F30Hy0OyGmV6SrD2osx2ufINqILevh9pSWqAxRaB6pKNCCTSuXNa1cJs7AlQEMbH57zm3bhjW9
dVaWg+Mgakf1vvOsYY32OdviGMvuTAV0p1+PxyTp1KPmiPQOFiECkLQptrfD20OGZ55EpBjWt8No
RBXaZCpy9uqp7FPrhVKUXEVl2a5vh5gzjtmgJfeBPeWBg/SEq+6DnGD6EpgsEnleaisllOlLnFC+
qiEDnqO27h5UCUh4el7LRLATeYL3ePpXnqwwfOdmsxf1SIIcL9+proBCxqV4GnwjZpSh/g8cGb2Q
FwzBU7R4phovemk0+TrqTnsx8rS/15CEqlY17IIycxdQicSiVDP91CRaiso9xG8Ec/PqdsoE43Lk
R6vvPN1ud4GLGClXau/U6uo2GUrmHq1Dy1ugdgH6xLZqaCLv1PFqbxThvSVsVA2BZS0iq/RRPhXG
PqPYcVFd6jU9oOKZm8K9CChDUooM2+0Q9P6DHTUXn0rDOzkksqPFAO2qN90TzYIBQE4v4JZ98IIO
fluujieDbRA19yhcVyjeH6pivDi68QaQwnhMuShLzerrlUbrzccskcqygxq0uu0L/zjEuf77L99e
FWNjXZknVrmA6DGQMruYLvtV4Xjxxver4KqqfIS0reWHyUjNqnSDI9HFGmGi8LQ6fx83RnBtDTay
eG3K9yFF7gHxezwrfmVs9Tw+JBSMQFGM1ovi25dWa5KvHjhfOFHvamOI5pEbJHh6boQ0CmiwC6vM
9nedbTVbuK/YKRKfhmit1sNwyZq93RQqeEPQ9/jSzLUtEI6Obu6vkjK1Tgjw01WRjc++o0wbID06
++At2X6P1nvZxVfcMAVibyrvtTJkixiQwR2VonTVq7F+7LtA3QzYFXcR3qC9Vef6umDHG6tusTNA
du5liUSEvkLRlR18Mug0iRV1TZ6kMZ5UXWUbKbKX1MQqWBuYek1zeFFtdC9q2qtbI6iGl2x0yDC4
wC9bnJQIGYD3NNarWz5ZsZ+9q42Pk7PeVpgv7xoV1YpWDSiQxmzpZF3wJopAwYjeA16ld9EpGrRg
wayF2UYnUVHYoAdbH3dKT+3kyGYR4xpC/04kkEmzvt5m7fijpJoJ340CLklQ7GZKoHwqxjyRuniT
XfGmGR9jrEpUQLm8L12cQF4TDpvbIWkoWnHB++Om5FciGq6nLgW3zrHHVeht7ZYTJHqLcMRKnWPi
VtbBTdOvRMU9ROcAeceIkMvEKJxzYjJIyVyUJ4/q5rp1UueQJ9io8i6T+1zH9hT5fTEvKwcOJ0jL
28M4/aQm3E4MRDra2sMb4p/yU6qwNwwNVXTQRctojKoPpsHPQYmV56CRwzxq4/pKGzAf/rM2HB1Z
J1tXMvfksdXO3CZQttz+zt5qw3Et/dY5YaIdYUWO2bUoc5CskeE9epNe3XFk8KYbzIiq134YbrI2
wadGsx51cgyeB2z4yvZV7SNSjGcUkiXADmYHVmvMDx4m0MQK4r0BR2/lp3H5RCOOpzqx+w/4CUcZ
R8VLUnXZki4c8iBdLTmG0keHyRz2mqNOqUzRf9Aa6YfVt/WjVNFYhzBEdjpsEGYJAfNnpOQJYaF4
6zpmlDg3vGNRye6ujqyPog+LN/zQFkFnURx8jED3WmXcJdhT3qSOCkStEEAxQ6uPdQBmbHpeJO64
DL3uowuZ7OLG9x87J9tRT4WL46H5liDJmPo0cU01EM6352tYjRFJo5MZm+E57UwH3m6avuuq8jmA
Hr12Tr4Ja4PYz4/f4PrqT02RgcErZTbPURU8VWOjIixGWH57NfeJYkwYIeAEebXOKnbNtqJjMuAw
VK0HX6sVnK0c2U0CO9UJ77DEHGSbNxs2Vsa+KpuMYZphh7FYfULbUhBk4rhlVKRbQa5y74RmjcpU
6IfWj7S1oKJwLKzWX0mPRaR+qkcJlkjNo33X0iZyJgWGCCvNtWUl4+JKJkPdhoLW0aL2m0MbQuUa
6DYFY5mabE8DjcdqCH52tdN9QATZWhQ6XwsPE2qR59nR7zHdDb6DnF+q+YuiARvzkOFWmK0OvYfx
NAhqYoSg0fcAacyFY8QpN/W58wAhmYmgpdoQIGAaM+/al8bn7XXTQ4xLGjm62qHGpnXQ0bkDlaF6
1u7DPNb3SqE5K9WR2p2QSIwT2/JfLKJp3y0AfVaHLCyY6SuoxVC7x5fQUPV5KK3qLtQLRIq+aPeR
rPV9wReKqjh4rhSrOvWdG6/tIO2OGRKUdaNOimslqDcOhIN9EavhVpkEQ16FpAlVCmb3ggk4NI1x
q5h5vneLxNskKFEO5pABsqlwN2TGCBwsadJ7owrNdV8ocLKnw9sD3NkFrdYBBmVWeu864WSIxnoU
vFPj9+8jJx9PrdddKqPJHyjnZA/aEK9y4iEkC6R5jNFTMCzOdVvzz3nli3UXwOPsFamjUEmTjYK9
9NTWzN2Vqg/3JH0wopVB8qpZ8jXhSnxmXYuAv0ACXUoBcsO3P2iQ8iPIhfYS1RREizqDh0nhYilG
ZsbE7HBTFVJZqz0xMZ21rF3kDmKjDjIC/hDjxKwzunJ2VbCwSg+/h0YE6IQl7lTC6w7qXJsCWYYf
7SQZ9rKSOS1vXI9pP/yR9gYFkDHsHjSvWd6epu2xtUPnsQp6Vm27gaRYeuqrVZvVVUEpdRg6Nu6N
GSZv9bWMimxn1t5a0/06huWi43W1oej1rgd3z24f8GCNa51qSLqouayH2wOp3ktnV8mOLzfcaBWE
AVUm8tzgiTrr00+27ofrqZI0uz33xwvMp+nKHRDVfXtBVB6ooQblo4pjiG17cDFwil9z2kMvQFrK
1e3w9kDH5rOdMqUWRZBfdY+sWWjpOBsKZvTpqURjR9WVe75x1oda9Nc01/trTAg7y0Fq7G7P5UrT
njLF2N6O2igarmDG5BIxBvLx6R/cHoo42yudmZxuR4peQbvCRa06dIKqZwbsi8MYjf5vD7mg68sC
0o+ybGAi7Wtwukma4sodVYzoOlRC22i2aR5/4osFWZv47k7p4AT0jVktOGmzy9JmBTkABThtJKEx
YbOsg+HgxNGGKiSsLA+pf4NrcnysHZx9QFvDcwQAW6LXL96cfOGZO5nvnPEx8tuNF6c01kW6oqEw
tJcBzqqOf+Y1H60VLvLyXnm3OxpGmta+rNixq4LQNKAP0V1EiUjR39K0mVf91T0gKZuX9VcJzJGd
t4VUMAqfVByOFuhoe7KsO0+BSwaggxCDbwdAYeF+de5nnwQby8FV1J+RMTGzL032+xEic+C1l2bW
y5+8f+ljzqjOtvas96QoMEw4YBeU5skBoZmq79PbMUDZ6eWEnFvW6bsxvpbZx23X0ueLPiTiF3O7
SJlhdoaxNqlVhn6xrhIIiy09IopjLfeNlSxbB8Ci816Jll9/89xi2ZvgfOrXSQtp1O9h5eBHRI2m
b4qummn2K3qBRdC8Bk27SLnOsoFJxirMG/XBX3gUu0Y+Ll0HZhcbSwvVoA3nCtGbs+m/Ya7oyR5o
h5K/0yJ4HbGf1TVTHska1T2WQHCMi9qtS5YgXXvOvYUzmoRE1IIhEwbuF1udma5+ZsZVpMHcw+2v
WeSJ8p9D9MMWmD6iH1km1hVizVh9THBC+P3F4Iux4NOGxM5pf/UV0IPmLu3eOjQ3bYwTrhzQttoz
HQtf5r+pkZy10wAga9UaFyX/CeAIkxTx7Tzhmg1GPBPeR21Awlzn/NFx1L8CkX+6quHRCOhBAm31
YXU0ilh2+ECC8KmSPwOAU5C2RDTX8weEXEsQozMPyUODcHD0X2zIAjCb0eTuEwvrggubADM6w03C
R2oSGGAFpvZ6g6JYip9jtaKrKNGbN0BEXEBLcj+wp/Q/6CKhDnzdc9A5DuCAEu7wCoOqXa6gxmFp
z8HzWxC1ZtR8v+z7yN/ZBsxGZKL4gXZjsdBj7HIzkqIh7hFTAz/RL0c9eGrL6khOBwKE+YGYv5Xb
VchOzCufDH2r8ZkRFIdzUW21bG1iIZmQxnAM6iXSogoYrLkaCzwoS/eB3uud3FjuChtFRWQJH4PE
PFkOuBHPerJIsqc4PbfBfDQ39adimSwRNHzYk180SiL4Ve08AW1zqK5OmLmFFq70aE9cJvR70z4A
gc9ZOdsJDVmJNQSsOjkVOvjbWSNYhdYezUSVTW8QC24SpEgQKGosIBhB2mNnY25UUH45E3C/tj/8
oss3yxjp/+SRSdq958Ldwz29URVMNhAlQCHMRbjUh5WS7FRxV1fI0hFeLsG3cCEssXKzc2wR4JEd
XMbYXrxnT3sQuE+Li4GO/4uKaVttuSUyEr/VSmeTYS7b4iyUna7sfHgmED3le1kDQBB3QbhQzWsg
jmK8jFRBZbzBxFuIF52pLXwyrLtm4CuczOPn1gQH+irAx5gL44R9t4E5PZD7jx4UmHQ+ajNGl/bo
hKsIpiw+ImtXwjK3P6iLNMYWmj38iDg94ouepNbsme1+11gT6RQMI9GZGi+86FwrX6pxbyrXhu4O
gSsWNjalZJ0cS8CWyj4q3xvcVWSJGeYenVQAnOHOge3gO5cKikZMagAuIuYWeMVn74cdbpiIqdJM
I7laM+Xb8MNgfnWTJzYlZvX2PkQ02R24rdgo4emDDmXSoiAi2dEza5KxIjELhfvRIGHXC9YRNhMV
Mtl6DcqML3SZK/NcvbYsPQ0c4QI1C6pSqHh5cjYLAiq0JTsPs5IFz2Opd1vbvLc7ekmoV7N+a9WX
bliTxGrkJZSnWl/5CS4R8x1ejN2e83JDsOxPhpFta+w9+xyli0afAzkYayCgtETL74jymPFluQn7
S4U9BjjvnhwOJIBcJ7/mG6g6SUBB4dtXvLdVjNc0OdTeY6bQz4D6NwWFk53g4dtYbzLeKfmixhUH
apmKQjkPiNvwwZfzzCANgtxgFnc/uXdHctuoEmI8QGuc+EQNk30QNWfABnwTFwtU5rW/QdyNYTyW
KzfHb7nqwOaG+CRIZze0b8f1FNDfgRuaYh2UGsD1wXwaH/HP+J4V5QfieWEyYJFHz0f8ljxiOTI3
Vn2z+/XMFSr854VZvo/Dwd9ma/yRIBKibhMUc/O1Efc9IlDAX0xW3h4fcqwt5czwFnR44N3GNQU7
+pJpc5ftV4NmbU5q6txhQPGwhBfI9DCmg7sdcboVTXCOS8ZR4W3aca8PFHPsYrBWY+TZx9uD0/H2
3EUjcCsEAcafRAK+QP2m0XcjT5fsQ9eGaa/VutyAssbtm61zjC7V8FhBWUrJ4OYmMAjZK6TjyiMe
gLlJQJwehFN2vO9qXwlCX8XRtiZYPzIW8LezHNcQSWfstKo/ow/JOBr73OG+76P7WohwF/9fps5j
uXUlWLZfhAh4M6UBCHpSpNwEseXgbcN//V04N168Ozg60nYiIaC7uipzZUTsMS24QyaqLydsE9ci
fYHi1tqNYowQ5JqXenSSAykItCs0S1+h0sg8OpCcUUpuofE7tKO9xWmaOqMAsUskyPhoe2MdDRiT
J9GWe4HBOxRY9Niy4nk8aMYEoLzhSY1xfyg7q3012HGzHAeklLi90l4Zr65iwYSEWj9A5+tge4yJ
JJmDEt+VDRh5xc6M0uarkurL7DSfJEefaF0FQItGdh0U4sijr1Itmv1/H2i9fY25/QqbfjHJrrID
Zr8YZuGqNdiUkqE6axasjqqb9znb4JgSNcvxW5P/zWXUraH+7LLhOLWTtGnYf7ErHOz2EenL84jv
P8bM3LPgUYHIiQ7fQKJO2Ro6+D4N44qBN7hwleA9WPqvq55fC2y6LiyfZe9pTJPCiICY3A8osPpY
xr3UmaFbO9q7IXfTHuHoFwpvab7BDm/lNRVCOboxVpullLMpPUbQt9bKucN82gZR8i+e8UrNuRda
Rzs+yK34YmkmGU2XeRPYLO2eqUH7T6MlCHJ7o0JcZ8SVEbQUGD86szb7R9MucqPjbcMfLP1UFbYb
fr2wXc1GoMJ/Thb5iIsxoE/vJFx4NqSKRQSEgFq0abyYxE2mayvdEpCnf0G6HuYhPyRadRjwj+KQ
DhebZfcLNefVArI+qHi7FP5I8Pjv03rKjvThjwv3OCNDgFpC+LU5X3vlqVXxPWmqj9hcIH/VR9+Z
l25610vlaf80Rv3Q+vBfbfIYj9g844c6DtkN3mTolxP3gMRErTe+mzqCzsVIX4lYYwveoygZaNRN
IHP7QxkCywaUIiD1gaqqaLH4oX9QaT/Z8s+gxlgcGHITuGKAryICBwAC5DibI9w1BeGKTcXJ10Me
SL4RgRNa0s2yxNwL6nydxQMMCSVlQgGRdQPmIfZJHfWNm7TC9Fn4hmh87XE3vLbdOGOi7bY2Hpl9
EzxKgRy+rrtq5WCj2OMRCIioKr4wKSz+r2mbj2sGAtsUsaN01lLumWRcCelM41FKj+HAMi12pXyx
G8JrlJPD/OGxMJ9s1ascn7/GKB/WB8chujWi/p3D4aMuGq6K8nDGekMwO7k4OVTMT20hayLGRh5y
sOJig9p1awgQ+mfDfI27nGHeC2hmJXBl3Nxm8tcob1GDQ4d7AW93KHsJ1TqOD7P5q6PHAARzsqet
6MYP7B/A3id3ik0vT7flKXop1xzoVrj1uL830IgD8MlsMpRn03tU7jC/wCpjY7EK0ELrvtrrMYW1
/B6DLNF2MIaT7qrCKuBxslbWtLF/bJACtYfWMRy2fF4OO+hPvVijs6Okv0jgMaXFNJi5sA5n2O27
jExoiuR0Y88TPOqMCMJ1ULi2crDBJpIJYgCpYIukvl7qT3YuwBzpQPkGWAO400qfeRbPUnOOtAuj
dzAtCTJPRo2bQD3UFILpti03oeKO5SYg0IAVZ3ylnh2DTWpsCqaF0PPoToVJ4/JGbDcOfaXaK/OE
q4Cm6bZMt9wR/L3wl+2f323kaYV8DQt7vIdKN2wxt/IcYJTI7JtTv6nKAY9hVm0CghHKHd61uFxz
NZSCv+qsRfKa29tAP4thNw07XdoJ6S70TaJla8q99mJRA9XtBVvsIO0ci7QAiWfpKANds90RgX4J
S8Sds/cowITgKtKGZx2uzyDje/RQgdiz5+DpZKlY6PheX3txCKTAHckHoqYxfBAIdkIjehf2vv7o
d5ikzu0OucjPfBgP1l2/MpNYfkieDGEugoGajcl4HGCJggDNiZmZCJnu9XS/5OE08LKzItrSFLrp
Bj+qHnoALVOYIZjjxwPja634O8sVnHuK6UdR/rSm7BM3RxcffMFIC6ooQbaUJTTNii7TuoVRZKLN
WA1QQjeqY59axXYZfaY7KmoD8kb7Fdj/UttTlD0iD6xhan5ppkuYMBS9UMAvYOscDJrLUQer1SpN
jrLkdhVZTK9t8gH8j5oV0kNMfIt4S9JsS6O4XlrpZ4jR4ChOknmS09eWAkWn6mxgQk37sviSFLAz
v5F1IidAHwiwvSTJRy/3LD4utahGbwI/z3JeEc/l6iWEiCSwHpruJZ4fnernqrI31Qwk0D1GwYDr
FRQOIV0Igpq9Wt/z9kneNwadjSWByufpdz57jP9yfXfat1Bc2Xi3s7EjWCWmECTII/2FFbuGdVvE
3mh6oUawQAnBRv6VpIfUJLvIJnBtIwU3kf2YkrydSCSkl5ACWfGBGgyRH4A7nEwQyeq3HCW4QU1o
KRSD6k7hca20rRbcAq4pZEV1+hhfJqgaqZ55lMqO6/TMyA6AE6xGA/55r5zPiHedFnvJxNnL3v5V
lxqUqY3OBRF8ysislzfET4TFt7VcN5+IszC/FtxqxCWqvAMdPE2uXmL6QXHl/e+/hS4ARTAiC0wV
hI/ALAldvT4onE2aj7rc2spOzncDlEIwOJMvU2sn2Z2XJ+VPXgqfT5xA+uisLHoXZWebbgP1EUEz
CDEm8gXOZujKFfTZfzC8pmyL16whAHo2Oettx+gsOsz88wGesiY8bXhvVGJRMMSFzqqyvNr8QAGF
6cxfbOWAMVUWzoXivGdu7Gx4bTPwLqV6t0ffEeD07o3KAB+sTafQUemV4sww1nAnmmhWpFmuRWnT
WtO0DbkMEr4+uztXbeIQJsV62JDIZscwa3Jj+lDMiBRJ22C3Bq9ffCBjwpEojHk95ni5ZxkqI3Fn
3CC2tsGTBhhFBfFCJmXUwSkS5CrYUsVP3Q5cs/y1R+04xdRurZ6Mp6qWgfHVLc9+XG3nrLiVFU2w
QpI/1GrwpmLrWLNba4T49NIlB8t7K/zZDQkhaOVrQct46PUXlaHaSmqZfElW8j70jf4GO9Afiu4n
zpgBFvo00nhmfCcAwKHlXQ1kc7MddF+J8df49pT48Zy+dmb54yQ5LQ4is+JhX4IImtLoNiF+qYbm
1VSBFckaxB+H2U4x3AW8ZjVM/6O3kisyrTP6oyShRazQA2Q+VE3//f//fV0CIaYvoj+WXxAOU7qY
NQekdrf03CFDlBw51TE4SiYJWkK+9IiqtkkIkIe4BQ17f1ItnbMuChi7d+docM56I50HaoUxt1wJ
zo0iT+/VYGDA09zl95Y/Ayr80GW7+kzv1CG0rdKPFE0tIMicG2jnrCQtokMh/J6iYcc8JL2DJOvG
p5It3YWrasNe0j6YaHXjv4AquuzvESdGJJ5ej5okJXrJ5Se1ITuix7GXEgNhhjdGuIzJ3wdqFl05
2UA3FxW+lj7r+qoFT4NxVLbitndWfhs8LZAXzSMJz6K+DlzYicpnhr9/1FrOwudZuQbZPsqeMAcS
MidT3rOueiDwI76iTIqcXVyf+TOhdJbM+7TVSOl6aaVLqXljfQngPGFODV0tPPTAjkTBJtyvsvAa
ya46blJ9L5z3QblY7zoscvDRrrjzh1h6mO1wPoQKGxnHtvXlipiaR8HTCo4vO9qhK2v7LgRhAsNB
3MqSqQYJvMmqIYmzCPyes5j8NsUnIkswkKvSWR9JXLz39UVW/CLeEn8lEwDUfqfDlwKGVdxk8WPH
J7P/UuuzNhqr7lxAIghdB9Yw03smlIvPOPDN0mttNhH1OverKd/bymfU7zuA0c5u4t/mBfJ6FV8I
kN0chN1Weiq5yyf1XZRb6CHRO3A+1nhiVOP1a+GXmXKLzOLPsjsPe+5VjuZvEY/bYuh2uE19a6SO
FuV31XMxcRP+74essH3d6d8HNXDVqvodNFZhEkJpcTIzl8aXcrYPiRi+HWaJ62JQ3lC/7Hp0Lnq4
TJYltDa2PO1koJW0+XPOGlbvASh475kFCan90dVwj/6HzJrMar0Sn1Or2/emiXM3W2zOgYWSajJM
X4mMZ+b0/A0pvqA+gQsLqSHS0sk3zF08OeO5qkjOwTdL4g/bFd/uEk412IJI7CNt3DhC26e0cmkc
4pHMx/4jSUtu7OSaRtiIu0K4gRr2j1ofPCl0doUcGGvCXewuOuuanpJV2EpMQTilZEp5b2HmKE7h
OegbtlWidn45clRRHDJZx8C0j4BlTt1iC0H5aCMa2Igiv2Mtqba1Bf14Fhi/oWHQDBvMDx1ElZ6O
4jV2cnMfV/ZT7rH/hIREvIs4+6UC2PVzP52mAupJGwMEs6hkkcTgjEoOhll1LzQ2WMEXOznFKEo6
3O4xNy22/g89dVYMrGmaCWJ0CnQu/fhSC6S5jkEUXahxAjnIS5tZpTbPOCLvhaBbqsaYL5BoUFWj
8nyJTSQxCaWb6EhVqiBGVQzl5KqS7g1R9jckIgTeWAcHMdpZz0CB2otIb1VYP+kQBZdMehYD+S0C
Mc1ozaAT2EKlfkKJ02V/0QAWoJwpK6zCchOHCkFSxtqd5lhiFpegzWBs2Ma4iYyFJDEXGaAqxFRr
oXOa6XPOUFkIFkKLnKM2tQgYYfIrofyqdVa/nWkfILew1G3ckD+DaVlpVpEufUeF5dt4ljfgDNio
BwCo3+mhKzrCxGhIOhOzkCDLYW/172RGEYWlZldZZ3OR0azpjqubJnU0SCGFhVLpCm8M1F3KOSQF
3UWNbb/ONa2r9AVxMcv/bjCIhCOa1anlRWbyNrAZ6d2XajOkNcs52rH6JeVwB/RCgzExeLJoNtm1
32r2KZ7/pV3v7AMr3LRTXexj5t5H4t9tYiPXhgbntjPYHWvN63+UTaNAWCBYUFkJfkoiDQJXR/B5
UKQ29lN0jJPMP/bfB63tiZnBqqmnw5KYom3HKr2oTa94M5rCI4oFaddVIYdocLgBXOgxMs4inqrd
FEzkNDljvq7bFBivYuWbPFKfVbPtslZ3VQn13AJfGg//fei7Nz0Nsb+K8qT2mnKQiu7/frCGUDCA
K7Nts7TB/v8HNW5p1/739f/5NJoHVCu86S/UbFutjEff4qYKIZezPxE91fdLCy3TOMab7NTVl6oX
PzMZEE3UKrvOsfajMlSnVq1AlbTtQ0nr6TUJNXSog/hoCxh2XUFeYk5KixvmTvUxp/NFZ352jbKI
Oy5ca/bebotpk2YEZVt2uTblsvdT2ttTNmm+XZB2k2Q5RyLSylZSNpM10Tr9wp8Yjk3CTiv3Fvh2
Lf5AvIRkKWA+0ffBNWh5LMvZ8Wv4KwpBRXv7Q8pL/dDJuMmBdGFqLD5GTCs+XzCjJlSu7ulJyON7
IZhMzv05j16wyhQkxlBbyUkAEJfudad1fugY+UuWp8QlCvo8dmlanFBqF4OyeW9RMQAChQJZ2SOY
+th2NjiJww0xYQzX1H2c1bQS8iqiM67vzZx0m3bsSLikR6xEBJoOTX9Qa+U+xOazTmiNyQzrC9XY
zESlbqVEfW/bseKiOa0bS9V7qZCiaweW2A2pFJ9bol82yqyvCXmZvHGiVSSPdM3swWk3va4iWTCX
HpJu+WALJoJbM9AXSXRm4nisZQ6BFqrqNK+qg1QrH2SfdC7py8SKlkho9ZZ4dLAX5Urt6PXV596A
ylNTCAmLEynM/BnZTI72kEbMZLvDaM47N2uKRQJPUCjyZU5LecKkon/B7ilvspCE2BlIzpWhF96c
fB902rekGLIrSmaBljAPEiSHtbBS2D2F5ne1Q5J2opNXYtrfo/SlOkO3Lar+Hi+REa0xsHsWP3RM
AQf2dncbJ7Zw0cmfc64cseDEh95RP/Eg1rtWpgsGJJzhx5RImziq7lZHPs8wJso5gOpnaSNDFq0h
MyuPXEgm1SaPp+9qNFEPjMTaD8n0XbfReGscMd5idnO/DFImTK0+3socoqlDqSWnNDOGseSkB/Zv
qhSxrS5NGLkoYe0b2jT7lgiIRh2tPQ5ZbOWdgG9PvjH5C806d5xggzkPwFhc1gdNm1+lr2TuWsB3
uhto2o/Dq4js66STlmAwMAjwMHE+hWdV/LOWfVEF/msxQiucR2JgKgqBxhCmDQckDJn3QGuTIGiW
xrnIHhr4cOg5QDVuU+in9QgR7FgPJyRQK5hPalHsGpOqT2de0Uxe19NvBCmyMSgO4qBZIRk8VPEF
Af7Kqhnuw/esGbxO+Z0txM0dfctPfYUfVNTv0cR6uRMi2+q1P1UnCSHdwA4u9jIAunzU3ZhquwHE
pKFtbu5NsZu4NXQm0ojE8BIN6kbnhrZfIuN9Ym6l20DbYcVInAWjCxeU9gnWYHDuDg3UjNZPpx7M
wnDr5DBEoO+UQzEdnRlUYgNO+JSovJJnzEiuNf/ZaZ7vAIZjHhoefao6rlbi0Gfjsqq3yYavKh+c
5L1Sdw7nlGL8LJK9IT9Z1Hp539tnlVZJ+oKEfy2V37mFGhMoG98HutY5om1AUFzx2lgYlNK/eHiL
Ofrwv5GCpYvl7QDTcXLt+Jmlb7bY9okvgd80vxLl1gHTbT1VPSoJODjnNErMnexn0nVrtEl6jnAC
hW/5wB26NmGU4VhdWeqjT97yCpXQWwz2FfotEWA0nNtNpdzK+jSmL41ztpilp8JgIN9tUl/AmRqV
YmPEfs5xIIBsahHCA6Zr3aiovAZOGUws/0ULD3GiYcO3S8kri9YC7qp2ZphOijC1bqeBv84IpEK1
0BzUSN0Mwb2l/enQSGVqWbqT4rYc8TrBDztjgsXNM26qQw48joRwVh8DNL8cvwbHkr9QD7eA1qka
3MMe6d+hUbZSkDY7xWTDmMpFVjh7lgFnZ2AEmReeNkH9lVFzbClumPEOmwpKdPZhQ3Csd6ieOdld
heQBgmEYSEOvYwIekb4odyeZXlprgNyW7h35HlN6oBOVTH8CD0hWnLIYPmhu+X3ZbBr9fUz2jJHW
GloTMppIaBk9zUI3tIwRnO43ELZXF2JrqU+NfzMb3H7xFMH3JB1EttSzzIYtiAKVNSa9ngq3JhzQ
m1Rv8lhyxCKmCw0G4Xn7OrpmzBN51pZ7sY6pJWsQXIyzregy0XZkO1Ug9MnDS2jvko7QuJlc1FMe
XATngUD9DTrkEfYavcsmlq8iugPiYohPuCSRLhDS4iMAe26WQP2myB+6E1aPVZNJx6g7wwSsDAiB
xinjQI712oPnz9SOZr6467Z9qivQxPyoCIsvxmGvc6+gxiRsbJnFM5/BnabH5YGJQ0+bxtSBcQma
cnRiVDpESP1ZheLdOO0gPtHj4Weu/JnyX91rezqhEUafgXZ6A9ExLVTqHnpe8dsUInHQMOmAUg+5
+6X8EJL2Jxugp2HuUbNYcFMn21v+EIqEUP1V8Bb39deAEIY0hM1iyFz0MOOIbGjLVlLl25B2Ei8L
kZU10Mam36lXEYJZEJGF2zLlVVka6XGlOrdGdyssNHenQTl2Yg8RlEc11X7MEoCtMnmRYR7b4scp
vuOaRrTyK2XNRnHAcn/GADhM8ynVIHSjp1NoW5tSkzxcQT+fqAXeUxzZKykI1wVs5U5dO8ptNN5x
nPotU1qoFLgqUaZxUF90rrtGHJOQyA8Dyi8XUXawr+p7h7CN3IFbqRDt2KcIYz7TxckdHIR2ZpaW
th8J03Cj3FpK9aWNwKL4Eny+6HbCPKqxulEMjtEVCQm4A5Ak6ST+5Kz3ow48TvuUFRDvWIJSN1Kj
U1wkG677HAZbYFmrSG5c8hkdnVwaTkZywXRkWaZpLqkh1VNFAKqqbgLtdSxY3JoHrxaiAV1QIkba
e5K9KbMPi2uzzG7Kc+1HhJkD5cReEzTvSXiyrWfPJI6z/pKg3GyXl5KcEIVr8S0OOd95ZX/Le58F
KDFOAQfYgoDqmzruJ+cVIQfQe8M41fobghm5Rciu8bT5JbkKqbKqCbZKYHgLUsLNq126Tfpo+DpO
D0V70Kp9hB9V31TzvWheYtiAzP3tc9+yhSiuKh8EVwk5nkTgsnMog58wuKfkEhQ7GxjoMNGBPwkA
e0TYmreG/YFBa4QibN9UnsqxGrv935wfOsQOlutoHkyw1Zy8qD0zXsxNezGdJ+ckml1dnwoCXVpP
X+pJ7o4DCancTbXYw3ADnZkqv21xVsFY5b9RQF7JDrUN3X41OA2QVWlGJM+x+jnb05sWnKPxaTTf
hvaRVGfKqdY8NB3YckhDXXAK02MswP8x6XwFT58GO+54ehR0qI9LWFt+r/ubCixdxNe4f0CJLVRG
D92pME6xgicNatZP2hIaNb5rKjkr5x4ZVWHdkuDABeCdBtK30jOmrT+RNUHuQkjWwTjwCHgjOAWQ
Pduyg61mHWgoe7rXaBkqHLjCTPV77WJ3j7HYj+ajc+5S/y2r50G7xqQ3k90hU39W6KFOquwa+qlH
+VPXdOAoYJaZ1uL0WzNMC23iVKmJyPyUQ0Q1Fy38yLJ3FQOzjY0PiYaU++mwl527VjD2xBvocTK0
8l1jufmQsqbdotzDIqMRpGNW/Iz8zvKH2hc54LLykqtHQsNpu3OISuk3BOpf3fG6dqX6Guh3o8R0
9CyoAcRRwORGwjbOPjzTrj4djeJgir3SP0eyJgNd0ImkJU8ccPCmMFdufIJTV4P61xe/YnxDbQEC
bZX6rWGsFXm5W5LyLOkyVcdzTPdkZlgxyeH2xE66Q+Q6Wc9heFN16jdfNb/q6qSb1GzbnsqlwDYp
9vbo6sv7o+NnboqJiuAR2JdCufXimDe7uXzNJdSGezl1c9uzLSJ/mNowcI/RbxXXSeyNs8YK3+CE
Lhi1AhFGgXFVuIDmprOeiMaUhNn13lSOSfNVcZNJbrXFvDN+1sUld062coyCq6XTgNwK9TjGbzU7
QQxb3fJHBIJrTu5OhdsMQxsbnHFonLc0+WSA1ZlfWrDNwfnaL1zrZLro07mad4lzjvp/OaYFerDq
H4vOKPgR3TNrU8y0z6uHzM8huJIHUOcfmXEQFdsjpDe/js8dsh8teW90LyUxLZnuVnOQu10Xwu33
xujCBp3Fl0S7KM0BncI07IMjki6nhcmbnoBvt8ZeG7+i4ROxLiJW/lUUFtN4dlAshFtt3BrWWTaf
Djojy+eCyeqPiD+5CqgPQ8nlXZv5JZY+u+qUt558aWQv17eT+UQSvOQQSeZH5/woPBX6In6iGyfi
cxoiVifiyiSZ75yrLw0h0536RiJhqByG+JVpwarO7/ySYt6cbQ6Cy4kujXmLrVdpaXxxoAuuM0Ds
9CVlY2V7oTA15lMQ2yuzo6Vi+4F6TDk81Ro8D0CU28G5NOqDgyNX6VMrDoaxKpg5qkfeadytUcms
uO6Bs9fit0zcEXuJ6Nlb66m8NelfNF766KJMXyMxZ+T6rpr+FX/l2kzDDbqsFAtk07wgdTTLo5m8
6olnF1SMpT+mjzG75eJTHR7McDWdHjLQ+fqZaU/WdjE+xHBKmQA38r1syLP5rcMXFnkGlzX2AOOl
UL+G5lnpOYOo2tgWQYdKh5M230teRPSeEWweaAdLcA/1p9md9KZ1MbOt6i5HAXcBAYni0EzONl2K
IGFwUfrytC/0Z+rY6yZxG/ojHVNwqkh0txnT61ab8u3CYUfhG5Q80WRYy4+C7WW8lGRstl41n7Jk
J43EeB7H5CXNGA8ACz5Ktas7+5lAMCJQqGoqxATWP5nYCTZH9DmVdOQ2HtpTRS0zkH/XfpTGugNG
OHGA5l6wXuPiuUhk0z+WrITv9y6h2iUQtmLklB9kTL7TdSQ4N/arZEd8lKUfHAKK8+o2o/i0zyL/
CO1/bDwsjJb9VlK6sR0hvEUVq/YvY/arOVeWklpjj1vRVGlJoEWmrMqvHa9TEGgqezC2IX3Ow+ey
nFheyKzaufLt2fI7nWhtz1Ze28a1eqSe5ZXy5Vaw0lXSdUg+zWwdhRQEOpu19peisIdorD5YVXWF
oY9yC8S7zm9GhmuryDDTXaJQrC2jkdPMIlg9CAXqY582IJpBi4E2d2CwhWKu+mbhVsltqj5pUCQM
D+LvHjVEfm/FYUgOlfPhKFtineLxJo0/KBrm4TdMD6AH5ZDGFfpZjfP2WO6cQtm4Q4JuUQsw6Fc9
ZbLMKqjno7Me2ZpU9ksns58WCSJ1eK9UZvBBdCmb+KvgG2OxofEJRWRFOoIF/4skUrefEhabeTfl
+JMq+2AgoOAdyK22dyLh5gichkB4sfi08ugtkRAw2iTkkDdHGSPelbYHn239W5xtipOdiIdcDzxe
KRpdm7yh2bYx2RE6y+LQjnfylldqTpAPmlYz09YdGnO6lrQcEBTJjJv+9QTRzQ06b4GjAOgvSjYd
ln1ws2zI0B38OUWPZSa1leCRjr20/9DbJN60e4O+Polts/yhxP7AHS/2pdjacrSuLf+YiHsznxDK
cSDWrWdDlChU+Ub56JUHi7wcbpTyteeWLgNP4ny+t81dlXvx8MKQv2k4gEINXxGqgvmGXovsI50t
2l8k1ISddNoigBk438YHq/tF8+tRGNCwJDU+6D4I4e7ai3l1pjsiGBzQDZJh+4bEZ+CMndjVWXLq
9kAMMWJofUmL9hme9/DbjPhWa99k/1bYQhRVhr6yMwPXYpQLGdWNiKx8h8M8mxvzZehfQNutiU+0
im+y8jS0/0I+lMPaAB5Dtp9dHKvpPtcvGvZpimqBzKc4AmnZdNT7mXWjYc5HavwYbV58IkxDe1Nq
YpWspfzniyY7Se3VsJiDWce8vXTJuRKHCr+rHl+t6W4Amar2E8pXbteAE1z1RD9MjI/lYFmYTPIj
+Ake23JCEtvZ3BUNe2IBbjy3luGaxoGmRActtPgVyxqmYOXB3oVa3Er2HFxJdkHZRk4c4k3jS4+I
6vM1GOy5T+OuTs6GzuTg0+wfaKBV9WXKIGzpm3QkNcHP8HIxSftwdBTHP4SPYnmQ2Y2UZjj2uH7J
C5/OFivmfOpZCiWNw7WLrUEnqAdlh7rLcD3HLnUDo3EHqPamf9O6inDw+SlbKA77QhqxbHsZw5SQ
EzT1rlNe8bnqULhLEizLANbAhf4/K489namRRu6r4a2QGXsdkMEn2d/k7J3xQmU1tB6rXmG/LA2s
pPgtKuaES6OmvPYpRInj0Nyc4m/K6B9+NsuclGnFQ2m++/nSSkjr3SyjWCNx+5aN9H6OVnVW6rUm
I4liAno1re9aPzp/mN75NYyTBICz1FSjhf0JCRBRFp4t/DR3oxw91kUOPazPBol52ctAja8+1OEN
bWpQo/Rw6dSlw0uk7K3oUdMGV996aoD0ZHOaVbYVui7ph2fBCYxtgPgV2A5spYE6eEh/5L7lFq2t
JbeiWEn9kwTFgpplcTYb37p4DwDYZy/K9JknTwnsrV6fnPInIVY9jbarxa8hO/+QejfKbaZeMQ4c
V7iC5njuZY+asPsYiLTFnruuDI4Zo/s9KppXDRwXMH/vs+JcBDWLzlH0bx1WniLZjZgTJtyJF6H8
ybaXFYxwG5+onl79yOWrQ7bI/DaOz8p4mOoGH7tSwlf0ZwI9v03CniIf1LiduHB7lghuQp7YyuJd
UyOmR2t6TEhesbwM/jnRVJykkTQGftn6aeDF11bexfNbHjzpuif6h5oene6uO55afQChilTPtHaZ
dG2HTVNdLUoeEmmGjZWTVbiljFOsF/xEuINMAy8ek0VXzo8hCyyaEeDkOEMVcyON90l9o6gcKy9X
3HIk7LBgSLyGpO7I2zC+0obXu9Ookw3hW/pJEpy7sKf4iFOn+JXJaLtNjfGngNaZoklZT1HC4mNZ
zzwg1YgU50+jDjZ0qMdTkXKgDNlryCcQJ6u6g5fgrFyQ3IZOlrq7kEO30qtF6blu5m5VvVqRytEv
QKZoY3bD5sViHVSsTXRRH2l3UyfiSGrr1TLy9RbJyVqd63Vt/HQa6v+V3Wy6pnoJbNrC9MCIY4Ye
Xe4sc9hSBGnJm+ow8ETWscpmv8g5Np2Nch+ARM8t7K/GJtRcx/RQiZMX1iHyiLi+CkCfgAkiVArA
0eSLHui4ynizIvkp/+SNsWau3NxsqeWA/bTJcQgk3aMfsnwrRH9tE5/LlgQI6wSKghdAEINlrGKf
BlmE3YX+tE0MZY7fN4w/qeoYiZPf9pg7hAWoEPWGvhTbKEHmtJPEhhrEDv8p5JCZX1XxMzD4wPzO
ostShJkj6OlekIjkVa+ShThEg3hAfKE173QVvwbAHUQ4Lpu3YNjLqYwHmb1nk5XfErsLU6KVhFxL
+g2dFOp5tq0Lbb00w4Rz6TBXVGe5OTUDHHD8rdV1DvCjnRPda5wr9dBge418Ii/GDkk4wLar0jSe
oJaF5r2mjzMxjTOHiazG+KDawjU1E6EohQkPWpbC3uL/wTi6MflbvUzZiiyFCAqH6z6Y0lqwfGAm
2dcSV5/kCBlzkEA1S31WvdYd4u8rxuo1TmJEWWfHWhSqM8rykotDCJG8S6R3QwndWYH+1r92/a2e
3mc8tpW+TYx3q/pG9l0ObyS3o20i6Gz6KtJTbf3r6nc5u6eIXGn/cQN6pdaempAz2ouZPyfwVGtl
HI5BKvkYyYjT/LfsBP/D0XksN45kUfSLEAEk/Jbee0mUNghKJcF7kwC+vg96MRPTE9UligQzn7n3
XMSXLqN4uOxzu/z2QM/3qr1EEzWLtX1nHJNBQNwfsFshChi0YiHDLyLkl4LHgZlUbi8T5+HCU0Kv
FnDXUjoaUOYRrTFxDw3g7hsrVZdpWs99ipTMeKAaKNiKB/gvPPIh10WJsXjflJcyfJkcClhiqPqp
phvI8uWdM5psEDdAV5/ycS1LVJTr6StOI4VUz15E+O1wcg4LlB+Bvg6ZKMUK4ezPGP1dHRFKH5ab
MIpOOcNZ2/z0MafNAS3N5jb3Fir9DTo3FrvVhv89IXxWBdVJYDNOqZaNizPMb5bhZ5d+dAhCvNZb
Dz1puWzfg6xZMLDorL2Q1t2qg0PJoLNl/sEcnNGp78xkxROcENfXHOx4k5WnPtn0JMrFb1b5oNHe
YgXjvCzKC6sHPDkMRzwinCcvEC6V2vlR0ruc7Gu2u9GYehSmTdBhtEoaqB/1SloYq5EV2fLbSZVF
3jzsUWcHnm4NgppiFl3IW9BJaB+VM6Cd75at+zXGzkKzYCuxVqIVGrAnmvl313tHO/dWbcpGoUTu
XFb4X3tcVgl/XI0G6gQe28H9Z9jWvasldb9fb/sQj2be4eUDiNJ24VsQ9FjrVOKEgy/TEIsULa1A
S5V7P4JdeWFePYMwFS1c+ujGEtYfGmKzTjumfNfgNGzTAkG8s1ezh11hNkE5kaECM90tf7He6RWt
QbklmZcBPgZZI3hJHCija67IyF4INGzTSxuJFB3vtTUusHGfHRD7sO0X9ElMrmOKIza0ffjQMm3e
UdlStiXTkhEFZT6vlAgwn0RBTY+k6IvJcFG7hNl23kwxvCPlli75bMjPBZHaZ1ud8z9V/D3rBsWh
1UcyrmrzxNb2daPuBkPhvJa0de8Jk+6WRq1Km0VQ/agqYQ8BYML8pPn4NJ2IvBdz0zqAB2v0kQgZ
QjTcRj6ZBJDRkAcTqBQJ+ltBxlzA9lLNn04N5CS6dO1Pa6PCpBUYbCSBxPkJ6ne3dBYzwxS/ltrs
OSF5zH+agvexWFPZ1RDr4fMvm0YHXSK2huCU8mhYeyTl06St7sipqp+MkipBMFyjzRixadM8vj/V
qpilFI5E75UCA5GkY2LenP2CqpjZ/bdDZGGpehe3LZiy1ajYv0wQYGZb0BxPFg+3PaDKQoNtd2x0
iLDBZdkZy4PPkYzsXudEqpz7ZBGTCRl0/IkwINLRdO5w0gjR2DZuy/u3CNCfZf3Siz8HdBt1fcVT
snGx2eps+wOMdHryCcbsOLDGJCO54vt8HuXBhP3GmnRmJ4xJ2buaeKad7iPqmnX2Z1oR+dsAom2O
jBAOAAFWslOuyrQTN39tUwcod4vy3mAB2KEOuxddcqvYQKptcJAsTAQ7THZULL08Ln1RnR3tXuy5
wcLc4WOqeOJ3YoqtRg+Q69alr/N1jZrY874isuEGDKWxHbBMuCg1Ti25iwBcLtwoIoEc8W0W8dWy
JYp4M7Xo3HhpXg1DnF/Xa47WcEoQLycSsIm01szHoU2g5lbXJasBnZlpHr8XDcJnLTjaCE6i6U5z
jzEJJp1IdzUiSUHUrYi+Eur6IHbnKGlTzjKKhZlpyqVLTZxykXjahqq8z+JtlxJpgTzdt5HIFKmb
bKRKhJDr6t/wNAlrorxjzoNK6OUxdY1INpq8v370aiOOfOAcPnOY6/RRkJo8D5mMVk/VGDEq7BX1
oTdvTPc4F20sP05WH4x/QQ2nk66XGl3d6QLxZuwg4sx1tkUO8VVoX3/rgtNeh4aPHNJb4apjjBUs
FAe3SfRysO7m54rE+URZVsqHTvUScTEYrKNAprEEt6uDqe4K7hD9XOn27BcL1EIlV8I2teGCvk0B
czbPGAWALUB1PKNgzpp3tx6gJlYzo3603K3dt7R/7PHcoriVCLdT0qD8b5XrMEk+0uoYmTk9oxLN
g6a6JzYrBF+Rc3hRqlgwm2NVIXpOmKPwdnOD29GlHiHtC3KBzT2rH40Mt92Yf8djVswVJNKgisxz
mWGGx2uRkb7ZmNAp7O+pJ2dG5aYsxEmvlxzsNFToA7iX051seUFUlSEsH6e/x+0ThaKCA5RxD/px
gqS6r5oQ1pJXRH9M/WdQlKNGQth6yo1v1YSYaYDR4u125TgTjrLq4dx4k31nPUajt0AttGjVCvZn
uDDxtlaw5ACeceKH9pq/IsXOEEkAOblFR8nMkO5EZa8W4+mcVWxLZ5aLIbhRpbzBZ9u6DhLQKCE0
C6P/Gi4awTBDhKy715HjsuRSKYB7SxgLLssGR+oMNtGML9GaVJWFgkJYK9ZjUyzGeGe04uUYgLhS
wnbQUDqPIaV5IRfNZ6ccH02EnS4TzojSc/TJW8U3H7oG9pX0J5Unyt/vlK5K+x67Tye9ZhYTMBKj
24OlIjpI1Paj8bEflmFbLXvGNF3uMkQx42nzNjzGlJTGoSJGq4rNXed37jUbBpjY9T7VtIMnFTE3
JYqH/MONR+A6X3zvHIKyhlIs9VB/hKn4zoQ9jZv56ntKte4x4iFbIty+e0UTaspu7Vmn0mdFQ/8J
dGimNZC78NdaDdsyAumss09xYvS/LgqyoP5tqHxs+P29cBYTIHOsjA196YBBgs4jJrs7g38/Vwe+
Ql7nuTMdbAEyoBBPGIM5xkD+qhKBgnWs/OHpNFZ+3QSL2qkefmQZJ2a0hotQS6jmpu6hmxCnSLhl
EP165ka1ep6996i89MoJT7hpnQR56e0h9JN/iqM+8+poTzkX0zNpqzi6IHH+eD6RG3Zp4tpQN8U0
UEzGn6jvjmk53CkQEhLBDbjANOtMS5vFaCzQRTnyPVY+cTQs+nA8ueGwll6xqsl5i5mWm68+uWTX
lFFiciJeh+tPzEiZYl9zk8P4burhoVJRqwgjfXMQOax6XX1qociPfp2hQUBG8oJfpety2Yd/Jvbl
qkRJ/qy44vF/vpEYBgx3rtYoNmrYZaXlQu6Lm6c60YAFHnc5tAL5QVFQx/QbULlwEpIYga/KeMAc
h4+Iu1L26mc/ahaHGGB6yw+3Iv6KfYOvltc3XIR0N10VcmS0aMXjGNNrYQxsDPvnYNK3srEJq+pf
3YfvNWVXmz+jMtuQxDDXBI+d/+e392LYapIsyFNQ/zCx7AwEHiUlT13kO2OMjgXqqnVrE62tG+4W
WCzqA5U4KF+jto4KdmlWtGxN0ESxrX4Ohr9JEwtlubbLPUGaOc9P++FrJCKei/Kfx5S17spro21l
5RPGrDsfveTILRsTSZdEG11DJCvMEvUuzXLT0lI7DpdTragfgQ7MeQjbchd71HUGG7YWHiKvzJmV
HlTiNLkppKwhFfJH1PBeMq8rhmDeQsf7Z5cXxfy00MB7jT+38CgAUaX5VPA1rl1tI9qPjKMqnRTM
5aSY6WbzjqbT0/+ahOE4OZhJdG+bdRhCViCkCYCKGa9LI3w5Fqb33lHwPgZ0jp3ykfblRm+YReJn
bWlvk7OuM7Eb201No5EazVvQA0qGh9U6i45oRPTSK8uFZ5M+BkX5cSKadm0q6YnQCGiwyYmCHIYr
kFl4VN5MNX75JCGSc2Gvw8g9Jpo4d2p9R1+4yMEM+b5HBrkaIpTumGWXYEz8dTSgnywvXbezaWmQ
jbJcMOei+SaxNf+TGmFaHYawYSjDhV6uVAPSZ53Wv0W7qPt3UMdetzb1q+ndY/6mSMfdCsCEEPec
N6OV+2Q6tuZNe2urTyW4AgMYPvKg/x4HFxaEMnf8g+5/WPVaqie++HN6aWZCVAeGctYBeEXDNYt/
FPsQBhla921Zret271ubpLyo7jHkJ6jrIN6V7cYJf0htm1fZrdf3ar0OnL3B3PNU4WaTglVG/i8N
7O/B+lfRZ9gUwiAWmC21OEkn61nyoxE8hp0clR7lkoo3x9d/JYUOrD8t3CWGc3cH8RYb/o/ecVFx
G95r2JOcP8QOFIFnL7TafxlRY4A4C15q4JFW5Rg/HsOqIDgMoplBbQ7jZ8+WX5wHMMw99dpuPsY/
RQKoZVXltw6T7Xmgx3G8hYFfD/mFQ0fLEDd+lvEVWb0SbEyNq7tJ762dYutW2lfGs0A3y0LKbPlg
TZsfZbVPOup1mIgHwOvXSH72APwdtgdByKF2SIx1Mx6scSnjiw2QJnyawYZDM0h2jn4b+ifwncOo
7FOPce9v6C6UBo72DtAoTkkVs+TALnLnxld3vEU9w68PJ4H49S/oLp73HgiYEogczKfjqY8xXqfd
XrqbKjiy4WbjDR5wFQrEyZIDpuxs5KseU/FWm4f+eK5IVgSjN75wsfUzIZmxBYN5HkS/YdEGFSpk
9f2/FMVZ4TABZPPEXsrKPPGW7ITjfgvTuzDpw9VjXJzYMd2oi5ijSqJMUE6A4noWnfqrlvLGb53z
RbWgjnRkrQfJ3pCrWF/mDZrPS0Gf6b/b/tmyXpW1Koo/RbmI6C0LeUnJTtX/sQnQoyP7wP7lXwqP
F/4mCw67R6KvU+VMjSTCg9WvYlIle2QTvMZVKyffsJFEJ+B05z6srPmYFADXSpDHNjyEMmCcZPsX
JxXrWmugms8WQ/Ye+JDgjpbJHmZd9aieSSiVaIDleoRRIN6q4JeANqIPwfw1GE9GnVlhDbLY0l5J
gH2rCAYUQg9Vu2TtgV4X5APrSMQ4he5uq3cRrP3kkLLimtrwYF+3y7HYB9Ul1E6NypxroxTzEKWo
f+N39o1TUH7oyrNtZ5WL1Kgxizmj0MF7Q/7hsjh3mYyMgP3iCS/EkDjMz5H34ci7iVAv3lTEF8cH
1byF9jerdyM7u/EHGzlFu9YYlyByieHUsKEVvw2iEZbsAK/QxLRybRbriHWcSRImjoNdx5dpoq/r
p2EY72oO2Z+NcvjpUdvF0IAKVNxozrjiMYa2V139sHCnZejFJSehkexiccQQrKsHRwGKfTTeFXHr
nGPgv9fDCz8+u86lVZCgiJTOPY7VjY9dMH5j4yVD3C1wX1MDmoqG1o0P0eqvq8q+SeUSiD/hM1jR
o/TDMRYl8zvbDQ+QBNUZfPKH4+sbggO4ePga8oU7etEqGt8MsDPlirG+be1tm/nTyQ43UjnyljXp
ugghK8kBAQj9VMokbwZJUE+2jMf0HBnoVI6S7zlY96jE7mJFb+EAErhU0kVmyo79d449E5Ha2hbA
h1lQzH0mbVRxx4hQiVUT6seBIe9Mb75yL2QkcWHo2o9gOPiYIm4BMz4Zxls/AL68kTsYVIfY2bjW
k6+X7e7DKP+qUvOfGWrMB5hhySZEb5icmNBlDjK5h8yfIz0Ag6syOHl8K31QCXb5zy3/OWO8j8Ps
VtjWu1FiKdDa+hopXPzohTJh2NQO5Cs5zzJKN8wMWa+hc8pY/IUskUb9XsAysa8BW8bS3Rsqn+3G
7w9DeS/kwxjCux/WUNHQweGWHY5dsC10QmFxiMhTEe5a70qyW+MjRPxOpn0HPoOCsWU1wIuKxwAd
jMu6WByWrUwQVQdfStjRh8LVw0C5M8viWyZNuEIimqPcyfAlZP6HKTydaOzoW7HkISxdUtXN8DPK
EBFpLgdYEz/zImXrLA96ahNKrvvhUoqqhrVJl51Nu+sELXNdMMz29JJx+B8YFGVmG8wTfR70A3OK
wbr16rbL1kW+j3F+Tn90iehSS/9QasXONkbRz/CIfTzir0wxcAVL9R44LfcZ/t+ZNIoT8iqDsDcM
DTlljl3DG9I0OrjIr7R5FKDrYXfP19rhiGro5ouMIE9QE8Hc+CJpiy1BJx8Kmx6kIwXSX9e4TNv2
cj6KG16gsoLFtzBxjDoLrBWAi/xiBVyg1bbDCEJ0yS9otsc8oT/a5fnWov0x6PeZ0W1SrMagmuMN
IyETOazUD0696cAcvjn6mx7uCn4rokZKJBALXiQFH8t2U11G3bsLgGEVF9pirsNHH7UQYWzNlgdo
Di7AjZ8eekGu+pKxm2j2Ke774NrbWCt407hO5X5onuzhUIcEsXpIa+9BUgXDGjaNamy/EuKiTMxt
cjX7JKXsbNcMi1rKEzWjmEKTiGzJutjdV2xC30U4xko0z2GTLXRjzzXrNdjAk6sXw6EZEEKvNB3p
e782xXZWEO6SnHBxKd92euK3A3dpNOgL4R5uxrhbcHs8gRRkrB6iC6RrfH8kaN9n474GDjA1C5lB
nZubHK5kwiDeMXpO5iC7j/krdQEpWLNA7KR37r0PESzVIJ+kvd2Aar3ZcKNaNccjPlkqz/JodNcE
yTpitgaprE9fhHBtBlFibdsr9elniN7rGeYQ5qn9m83eZGobZ2bz1+bzlU7J2K22CO7yo4zaEaa3
xo49R3p0nDvnkJDveNWG7/oxKQBQ6tuCYRStFxhVF6/epe/eWTwP8dwXL8hsy5L4jPIL14Xo76zA
fxOPUT65J5+S8Xxu/vjjs/bvXXW3ql8hPrH4DtOnPHBcKOp+iP7l9TnIjmxNOGend8kpYPac1e3o
VHBffjzly7hwID6ySn71hErDuhLjJW7Zz656fO6B/qEggW42hXcp5SMgeW9e0Be357jdJsNbjmYn
afaUT5qprC1n+LOXvQCAutIYWPATspVJ0Es0bmPrz50GKQSBzUWSLGQbraCVGhqkJQj1/ka4z6o6
WvHexYMt/nHVxR38QM/t7yFLxJQ5ibaGNaNFv7Z10qBXMIpSoHaw/yjekvZPTb/R3qP4mBnuL5XD
zEa1JYtV4pMe04/z9MfuPgv36RE+Xx257xQzBYLNhaKkbLB6bnoigA+ZiBHYNdk9qhAdGsUn6T0b
5Dnc/aLfD3xfFN/YWAbyEAcGQeMhFY94JDTtgZ1sUuEjgEQzvfptK4Bzb0m+9If7xBSrGZYCWXlX
8qWQxOosGQx0AcdQe0N+WvWII4aFmUzr1BkjeCLP8c5/W5iTsAcbj1ZeRu7Aar8Kim1pM088KdiJ
8uBWobYYN6OyFJ9Fxw4Rkb7HdCrC16zjTE74gWWzqAGIGIjUw1eKBLySr3knyF8vxwWKYTtnY0z1
Y0syi7eR/q91ifk46AYiAOOeVKvSCg4tpFetD4MVPuE3z4y3TOTereSVIinQj4x29JkoJXuqW+as
F5U8yuZZAg7uoF04ykJvZcDXCAkj2y50YExxFiZ5T6Y112IOPJp7MFUZg3m3+bMjbaswpcpw7Ddj
gsx1H0dyqTAlrt2/lIqObCS1g7qMpmnSXGEs0SNQF0FIH1CTssyKRt/45cM2ITeHhJUxxfXMfDGP
2Xg6ZLWtuaY4m9wS2S9tkmNnazU2q5s6NMUmTdV0VrXU+WId5kb9PrjJD9OpZdV+k7T9O7l1Zmk8
0gpC6IqaK+sWJP9EivgRkowX7W1szav6WzW0OYJBTX9pvZItPUpxC4CXp0IJVHNEgfpqnkxmPjrc
tnCOdHYLqS1QR2mCaHOPizOEMMCN5qLksewO1l2CzSIl0kqXOGYyzD3YR3elESxR/Lci45bKwL2Y
QBj1yFk1uKJnlg7xbgiGZ6gzRdRGxs/llALPTDYt4XmKWgHdZ/tfDdsS3kQYd23hzpVoh9uiZP5m
O9pcAHRvcYIwAMPwKMjbHtu3tetwaVX5M7GZVbZMh1TH4MxVmTiAG/626BQKt/vKkGtUNOYH6hO8
Y5py1GIc1kHMUtSWwyo17KdW1yc8aa09kEEfWAhpsakzFmKhjRm6jsgEa9B82vk00cV2DMwX5VgK
qqcGHeVYXOqVuXes4E9JAG63TcNSMqjWuem+l0ajUE52n81AT+A04FuK2aDX7bx0WRuOifLCpvnm
5ahn1U7HVg3jjoV40AnMGZCBbCCqpcbjoAbvSqE+E2SJ5Fl10r0P3pcZTgeIQly2KaK5QtMEl0G1
2kUG4iuwSHhXC+qT4IDM21rgDFISxNUKVqfaZ/5eKO46LTqaQFhDOjuCsmn42a14VFHerV1jMkZW
6DqCMu/3MWgMzxuIG8lbnLNkQYU0zbPSLu6MvK9j3dvzZmD3U6ZErwHidbk9J925kMXcrIc3JSuu
WmJom0T7fxzQUDYUkXrlYTZVG+yGPyIhdZwducnDjIiRX9lEJbOusgeATnOXMB7VSUFvgzJ5q5wn
y13KdFF85FqhreKRpWgDbiuOs18e1QwbSJwfzem/yLli6wqan7UiBw5Dpzy6ClBhkfmZdLALXfrb
sa4XJyVWOW0HI6E0t+5lr1/17taIo126yCCcnfDJcpgGeE420Mxx47QmtVBK7d32OpKb8lbcDNYR
WdyCkyFui7wIClKLX4lVphbydnpVBIgYUT22s5QULqApZlC1QNA8580TQqz7YeSumP4xia1wXZva
xPuODiWBA2tF26la9Q0DfUzgOh6N8gu9ZDviG/guLTEbINCpF1A0PY7aS/PXk0qCJcc18qPHSyiN
X9N+Nq+ke1m6mDmBsozRGnb1H39FUf3AcESUbQ7IbZBWl/i7S5wcbGGZ05KYZtKUNui0hGPty0os
rfjQdd86208zoqzK2Y8/UpeVBLVMVzK4wJGxDz0gqlxSTCHxleQQfdgeLId6m7sdlFixGMl8NzNj
Q/MELbtZYHKbDqF+Fg4D35XvgJy4WL04xYMflrJQ4Zh3x20dMIjhjh1nI0Yga2HQgdbWhiHTlBqt
GreWakom4LraBpsru6X8ZOrbUtsDFZU08EqFdA53aYFA9y9p4FddM2kDYY65XR2aqUssWcQpW6H8
9cBAjeAfmF1+Mjv2nBEn6ziBtkU3wXA5CfvGe4Y2TRQIKjRk8ivmXWLZDF9Nyz4hS2t3rYxIchSV
vZht5/uMdJVI5x+GSTWj+FPZVkE2Ef90liA/vKXsPQPMVLa2QzBAWdYWhGLxN0DaRVOJl8Pw+UDG
rckDNjkr4virrfy5w7Oe8KHkyOgSmEQlht7Q/FGSBeV+VP0gYJzetlD8ljbeTMYaS9eHVQXW2TRX
yBL9nJWuyucHq7goVrILFma0IRl8LjUW2vkjYF9sUDeGeoOVmVNGxXhh7fvxiFMo0o6GfjD6j5on
zuXrIsI32IyzwL1TRaHLMbWHnSGYWXViU3ZbPVmO4zYw96gV/FkTccUcvH6ntH9mzZsEKkyfJfl7
mWNr3GTFHuVl3t1ludXju7ThEl5K4yblHiUXEkYb70RwwY7c6F8aFZnCf2qmK4pNosq/RKCNrPeJ
DfS7ZWpgXVPt7uDmwLlKatlMYsYf0xLNy8v1UL9/a9VhKI7COVvZw1ORea41xPXqNY2+cWAU/ZlT
NbQOttjI0Z8PGL9aaMT8hdYGbukgDrmFqBDorrvOw0nKPQM6on2p/X2SJ6oPBMtO/emNcAvg0yDm
pffO/XuJyyFJ7l5x5MtY/syG7C0NT6n7R8Fkq9fQui277M/zX3b6l3lgcKlLr4E05nr3r4+PUXCO
jGfXAGyd3EklJyT2WqFM61EIhz2Xy0N2k4flR1hbrz/5xq1k/w4gYAaUHf1XK3iHsZpIbAuARPVz
rKx1vqil+xqGk64+uLuXHSaMisCn1P1NlTUrEdd4onHVMCEHdHKHSKxj7yiqL2l+eOFFFy8e8kC+
8//Y3n7ybU+QW4s/t3HKDVOsUdvhCgcyC6QZ95zQTwJv3m+UW2eeD8vxEBR19r7PfidYOEJ/5GJN
fUsxGLVvdfFgDp12V85JIzj5xdVSf2nQyOSpED6ihtTZar1c6ysvXmnh0y3ijjoK85JCKW6RR8QD
qyL7KtgkfEKQR6TssC7GXMdrNO0HsPAPXIXs1nWP8J5N2ewq/8kSZhtmZx2NanpIs9cgr67kW4JJ
3k5Zc6GP1sgkZWYcu+uw4sLdhxWjqcNoFzTiZ5ZouLan4zFLwDfU9iygmfV1DF75R+A8emsHM4el
xCwCAInXnzxj8K4fxDCqxUHHUNIu9HQ1+HdhylmUo/fZ2mJbIKFlWtyyXArP5gCNfpfKrSlXdn4e
a7r+XaMva+UjPDnI/gIIJGfUkma+TfODEe0tcWJL5S7LchHC+a53KyBXuwY9r7/Lba7/dVkxVltX
0aMoPvDMhM6+9Lc1bIcGxOt2rK6Cr6rO6b7unS2AoSY5aHLvZZeHDXE1QY2JnMs/qtGb7h+Dat/Y
CJKPECca56qy3wz8o6X/lMpKsXd4n4pww5BxacwwG0qGkj3Wjo058vDuBns9gvNGsTGsJ82Ky6Bn
WZTsN84acaic+R1K1vywSl1IJ1O5v4+8KyCqlLBS65il1wAWR3pSXYwnC0kaY3wylw2yup9LEIKL
tPcRPVT/QQP1vyTccM/IdznqwmHvE0RVbdPsSc24BwH37LRPGPPJR49AP9/l8lGxMw33GByFDqdx
GZhPimBMUHG7brUDj1bscf2ceM3YrJ3o5DkHqHVdtwDes8U3ZmU3u/sDB0+bEPNZoDeCRxkudeuY
7jL7qDsPmSwx/Ahvg+qOLZmZb1Lrwx+2kkEQHFn9YDkL2W9x0yhiqXYb5LJEbyGibMM14zkeTGZL
+pozKI3Ymq2jCFvZCg0KGAj4cCiZvOyA11Xod1xs0qDq24RLhHVibg3lVkPc1nbY59F3TpZEHhO8
aZWBkR3PxZ5RsqZjsJCXeBeAl9FHbofrhC1p/d2U9de64pIQFzv0bNdgIlNBMgLXGbSAM8rORuDt
elIh/BYkljWWn4WfoiRJ0qfsXQCigIoUuDbQLzAyjCzFEwAn4b8eUpWJ8Lfa4ZtMWMh1ybgMk8cC
W9+5Dt86/9gQVFExmwGx6TvFxp4yhSCpZIu8SpbTliOo1ZeX2cj/kS+FKa2jUk0Rfw2fUGy4X5Xo
fnt/hEMcK4w006rb9bXzsGiRU4HqI/ehWZT8W7373eLZRIpMxWFq6/DBXFHjvsQq0V07A3b/pSDP
d2y1WaRk1qoX5nQChCDR5Br2nr+gF93ShyjNn8oo0GjOq5JtXnOmDTz23mfioCiNXq7ELtTLAdhV
HEzTn2AjkNe6NmFpsmjuyPe76qC374SNev6uK3ahXJqqns1y1v2pU1WbYqTMyq5KMFh7LdugP8R8
gC/JkZ27ihyXMUXEw4aPbFuVG1QhRrfR3JWGStqay7fBOKH/lrnZrwMXjC424HJ0tK0N0F831mPe
jVehpvnNqEW8MwWcPu9frsh3oIkcpkfRJmtMZaYmj8XIv9Pgsuli8MbONxGqa6SAqDk05e5il1sg
eXM9ik8f/n6ybmisiIDqoTaqoIPcrTR/XTg1PpJag7nngDGWlWqTn2JxwD9eDJtOe/kVY2Foqe85
Rl9da24S86rlDbOm0o9etW6SvSi2DO3IQkZFCsoeBRhPQZH/A9rGwESfMLYNxqHHkNwsK4CjlW5R
qgPnrLlU+e6xoPaGD3fEUdzz0a2dbu9jeEvIWdXJhJQzvDy5slKVKJ23IJznIb5K1XmP/R1hhzzi
zAhZXJXy00X0zXLEhernetpFMRTra9S+6yZEsvS00v6KykGWbASBIfvvWXONG9IILgaUQR3L6F4n
Awi2YbJrGZsaqFkUxrom3K1h66brFtH7tCeMV11brVyX0gwsoGYCL/c42rDsl5ghJL7ZCDt2Onyg
yJXhGxI0LJpZtk3MtRl86uxtpLPM4gAx9SUc/HWCiCph1AKEKmMzxJmj0B+OH8LHergp1Y3BbQ57
iTgQZOIO+xw8xc3MxB8Qtq/I5sVDEifILg/jj16kN6VvbwltZykF7Sz6rmIpaLABCJJ784pRDdLY
M6yzgcpibT3yZobZgbJmFU0uy5TYYKbE/V/bH+OUyA2qi0vQLuv63W4LTjEgpttAsOva2iPPrZLe
XGguuYtDEm9453yyJ2OBmg23qIbWs+2bS6n8q1ghFda2CPZdxxxnPfhPy2Z2CsJPOPQ6uc/srvVw
yBrIH/Km3VqQwbBu6fVe4+ROY52p8ncXffbDb+a/wWYlRpH4UFowjXTZfwVSuWFE+dWvOtSKCqRq
i6thKr/YNVV7E5tvx5Z6F+BBLJiMzkznWpTLDPyIDHZp9ebJbcWMFMZuYYWwoYc625fQU0Ucr6oP
FEr60qqWzF1ZLtSWt3fH4upqOxDAsmJH9MnF4PnvQbaRAzr4NFl5GnoQTP/NeQrB4KsUdSx0WUhY
izJZO/ndZYqOZDPVtkF91RDWZMmXMAxIjkge0bT7x6puD6UieW2BDdlQ/2rQGLRkk2bXyLmY0W9i
7D2Xme2mIIAM9SdLVJmyhnNSzkutQ2jg2XJfx8Qv2bWPTq85JOnk/HSxRGP/1u5wd2bsxRcyuyl+
hs8fWaDdoPvFP2ume6lcB7oPyAmq1zCq2qWgN1XzH0tG+lZ12csjFHxS3t3+M+N8yhmXEThHG0m4
H2sQRo5euvCpaQYTNDyNoOU7za5nRWOa1lNJMlgzYlOFtJRmnvJksj1OGWd7/fCF42w+zo3oy66+
LWvDjZp6G0qaSAfvclTBEqk3MckErn7JiX5H+2p76GHWDEnQ/EDk2of6Gp2S4S6tl62CN0cA/JE5
x9yGSvTM0LqY7Cy7xVjtYqJlUsR8R2f8asZs3hb/4MP62GE8JIGYOv/j6Lx2G0e2KPpFBMhifpWo
nK22JfuFcGTOsfj1szjADC5wZ7qnLZFVJ+y9ttZuXGlxxzE523fNFxvBofxFk5QnLjqw9NK6WGGR
8bNZiyHB1PZDjGCjxkpZFm5wGC2XybhcUjOZwTOvflBVIPFX6mMa3xyKfs0/4MhAg05TDueNlKuV
Mx0q9a4AbUWEtwgsC8LIe+QvIGstW/SRKX+0Vjl2wTe/RwK6QbpowLJPxX+SAwPacBFFZNc9GoJQ
tUn1cp1vIfow8YdtnQStZL6M4tKTA2Yr4m38FJVjCVkopsl9dUg2nGFFrfxSOeIb2+RAaZcJPx9u
UStijlkvdcZCavpWoRgaomfHB28HZ6ZKS0xnLPdhKOeroYUtpWNBSBpYVASAMZ2Ogp8Z1qNTAAlW
UIVzpsMTPQ4zOhCHvJDEekDxLHsLyc616L5TcipTn48lwwFmREyqMfAzsFzEoWnsqlTZjBT1AZ5Y
pWN1QoFDCw8+u+Sl7qZ/GoCedTajJGt08dAmFPMlLvul/rTtat/o6SYI/pwWCZOuuDPPa1qq3GUu
PYdKs4P0mkYzwZ5SupAXAmPdBdZxsqKlRG+mzcZzIOgRpaHJrpVUOYKzXEaCT6f7koq5zvjzZqi5
azZWBUf6yJipxlKQNTUVW0OHbPKCWx6U8mU/ncWE4DHiuSSmT8VeBgyg0Qo+VBPpaRAcBvIjyd1k
upt7gvdOhw3v3JGzbkBNegQCezAYIjkjI6Eq5CboLds8YbdMUAXy0u3WQZAT7Kj9pKkToDQPkL+C
6dOJeRlJn0LsrHqlAU7zLWfsFvy/OojezRr/lZPfrEDSuQHubYXCnJ6iLtDPxOWpciXggbJCzraa
E/LuQm6NDWsX22QXyfy9qHd1QlwldBxdt7d5z3fRq6uiRBhRwtxoZPgdqzzHATfX2BU/eTwceqtl
q9mek5rnmwZsqiT4IecYacmrKgugfMYfyLsXASe1FrdcZ+JAnsF6IS5i5qTFebcG4ceDufSnN7vX
MLqqZ1xni+ZYr2qnhK3Zc45mD3JfgQJCQ0SmeuwBbLfgiuEsp1D5J/4Oa1gmGfR3+WtEv2rXrMLs
YqzUkqGj6PkmVR7yCdMHeVVDz7e1r9TD2L5GvN1OPXiyuQwM95pDzEwlSb/q4RcFlDLyOuhrVrB+
urP2BXO5pPwl0XopuQ26kRxMNjstf4f4xRSsKa3N0zMiyajfULgWQFBl6z4FInJa6y6iDpT+nr3m
ZLFMoBATsTyHBUi8HOthggWUQtBWViq5EczDBm2ktz4MFBMq+hi5gy8SRDjGw38mEiq4kVP8r04w
9c9DEvRy6rznpZ0ons1066ZPFZlFnX6azo90DWqwebz1T+meHYRXXSHiPcqpGYI/SYglaB3nNmH3
znA4BA7RJDARfFA2Pat/wS8w+JqS6Jmga1WScAuI9By3AITJDzIVLIp8Tnff1t5Nm6we/WIB2rLc
kdEXINTPsCcJrZIfTlws4GujfiQ1Bs/+GF8AWC30mNHCSaoN9htnhf9+b8MeUKnDKkYddpzP7+Bq
Fv7L6hQW2kpnqpsUsVcNJj4dG2IJRISRFDtkCg5I3/61LMlcrbOtSmVFuF+f7GFPtGR899Z+CH+6
7qO2VkX1MobYmBc4l9sO0oOue3VYn4v0J0wvFWJn2V1kyBlt24sKP06Gv8pwugM0X2IeNNY50VHD
H2dF36HveGP67AHRRcDW+60Ko0mlPuIYC8x+aVU+O2N7nhJzQN+zjxYJV+cneHewetesoPx9yNWR
6Kg42X7ZjC8z40WShIjcd2lO7lLXP2N0EzWHrR+CmLIWVf2TUX0bKJBj/uzuHAeWcxuV6PULU25P
hXEb43dfgXY270/JgkkCEOkEAmoki2TiQWUPPouQpKtmkUQRfNeYZvrmWsirijV0oDkI+hEh22vL
wlsGRJiJ5E1HFdurpVfYRPcIKi+SC4J2G7rmM8TsYMgOtoBzD8v2SubykSTSjUZfMzFZxHVCibxv
4tSbzbMZdqYcrVhOZmMF28MOgWnjQtUJfJm3MfHawM/fIFWU68HUsI/9KzuWsR37yo9vXVMJVvXx
rE9eCo6C5LgeW4bv/NUiWtrYULUMOwg6guaXCFZx1oWJ4sb0yJgcCCvUYRuN/U9UEYdnO0tT/e4T
QjJEsQuDcSMLw7u0xbNo2n8U90qCnJMrdqD9AbdYgR4Rys7AzhNJQPtAovB7m4A77UYsA/w2yGBb
IWfTGuyUB5NeRce3AZMP0lX+ntAw9y1eZfhIpXVg8u4GvVcC/WHKRmiY2j9caW9tpmiUx3a0DBDT
mfWm0ko+74SBNg8IIEyRXFVOmIFKH2IPt5vZfsYZZ4rprzmB07BdajhAiF6Kx9cxeKazRvejtVSm
DSi95q6FPUmpDHyoE3bffcFTAfgqc98GF7fMlx/+FAGO/beMlEsTVuhs545/65CESXgcTS7J4a69
jHu96THKJfIGa3+p40+dUzjwwbEv+R0RgwDyJ6HnnUV615leBQkIBg9h7ZuBtxQwkEYBkibTenAz
imcGnLyo1gMBRzzxbO9hhsLatMJDgfPUJaRKZQ6KJKH4/X+Kw2+bVt8qpaYvyWob7oP2q0RE2nyn
Kf+iC8yAXEcMIGQcMKsC1soEoSF8K+F/+/n9Mo3tPFPlnxEGd3ZzbMf+x7zKVuTFDegK4s6rEYQp
6S8XUaXdx/o4qfssf03hSkIbglGE3oIfOA2nlUlkrKD5deWHalr7SYJKpsghublk4WTiP9P56hWr
35rscQp31iZTa7FtMpTPeGainBKhsO1+hNUhS18D59thXdJUMajdj3J+l9gh28GwcaqZ9zmMpOqY
LF5uKuN4kXPHoJEboR8641PrvZxqY6gUbMWXisVtwC1TMkrSe9/rIHT7g2RMCee7OjvJK1t4CKDo
PVk5ZbuQ6JXi34RfG6siXugtEacBRZeuX3okaygJBFVQhQKI1zRsHnaJIsVmM0L4C+owBugtOrOZ
fWw6LGngpCeM6Su2BNpvONe+iOZVn9FSCJqAehcA/eiQfVNSRiYPN36wUEqHjDUZYV+MiZ2HLk/4
f+oGW9dnZzG1qL9nJBxtoo7z317m9Wd1SazPtDFXjY8XsPnpw2cX9BulI/lgylcBqjlHvCFAVWqd
QvKPAUtUPXUCShD1ZBpKQWXTzgmUGe5k4yqVG/CVgCImC4j2pO+wFpr65YIbFAHZ1iQVQT/ER44I
AuGJUxLxRdNUcmIb2DxU++pav0N4i5i8CUIas2Dd6XsnuGkENk+ji4aWT0qnMK4O7Efg19W0XNnW
N9fc4I26V/UDEcZrBwu9M33G3SMsK75mNkTEHAZ43u89GggKKqt8ZeLQ2W+ldevouDM+XUbXUfgZ
KXvBNEjhc503k4kLQZUx0qbyv0rlri3r7FESBdG7OCJm72YN4D/r19T4IArALZJ47zCdU+ZVBqOf
GNeRDYOM5M6UAjko36VAnxjv1KfDWej3FFlEdtprwqX+gSGXc+6T+495SW7hxu8HL0WkVxSsnOAq
AP5MSuSo4a8dIQSswNxBcQmQWdV45OiFHcw2SbG2AcP02QHtIeKEUjU/UwzILarFoCWNcc653AsF
MyANRtt9ODbbU9fLUW8qyUFpOvatzjLUSZB5EOs4muhhJvpGCkT90JPBIpDfs26vJ3tprJuAvQ8s
QFRsCC2gAfxr+NObbMZhgIKmK/9E/dQqqhmmr6QIeHj5Fx2PgwYkMdp0OiBR1yMDmk8FUgTX/Ezl
pYRV5FboXkLQUX/PZumN+EnZwBvi1zFA9Si8/2XStugc+bdIqZvGbStPCD6Wo+KzeeVR8S9+9Jna
ciPkPfspSFuI/E9cbBVynfnlTjK0qvn7xAFjm9LLqpuhMl9h/uRE8lwjr5U4S4b5dh/vpInT9FQL
JvYs4ePqTWGfAQQF4als9wr+9Bp7iqTYnduw0McTTyDbqmEPVNMXJ85umM4p2lP9z+cTKhlbKuVb
C0Z93vZa+g9HaNDZXqpTMjsQA/6PL4g3XWv+06z4F/Gq00GKSMTFCjptL51vSsyHndYu0vVbMQi2
Vh+d/9rw/I4cWRUlTlSOPSW6uZ0kBhA8aWA74XjEYX8PyuGlUFLGAiWPOV4e/M6sX4rxrjdHC6dk
ssQKsUihBzHUZOMODUYV6mpSyCDMrLeAZsfU6LfA5QmV+tpuNsK4GiNJm0WxFaVzIXVgQprRHwwk
/myjzZzBkZJxOzo0sAUQ0V5Yb/rAM1pjq01R57mR/5WrFE+2zzRqTOvnAKEl3hsGKS0+vS9IOkCF
7Elmv2ry8PkwMgb1FbVWWdabPsyRxfb5QbUKiDlV+z6itRZmEG0MG9ispYf9Ki37jw5tM6Abw7nl
LIUlvT3XxWfRnMaJKwHnlspNsrIjfxXnrGNBsrnsWv9U1FLagFDH/ygyzpK8XeeNhY82RMy6DgWG
Riu4lWHAylOaABFIN0APPDMW5ilj+uX42AVxSzjBex5PvMRUbEXFEAMRLaNEBoh6/lmA9Ub2pYz9
wpltTeWwnJSS2n81qgg07TB9LaR7JgxIgdyBxy1EnzeZMI3aQVkMBYP6Kf7pNJxoRkbFO2NonGxt
qL+aPFlERKF+joCxZui8FkEya13UPPKE6IAn5OZr106oy2q2lwLrcX0bfKZTYzbLpWFkI1NJnD8r
IL415rnuL2rYkCcybuISqbRfG2xY4fe3irMtw+9w3NiAdgs13JQ+CUrQbAbl3WmyPzskd7S8SONV
U0k/bUhqqIZv4A3Mt4HOOCBRtMlcqYQQ8KqA6wiYVPfQysJW5a6MUg4TQnS01rgjolD96TWejx1h
HdnisGsklo9hYm6nL6xfNNHh7uys9QDbgTpLW2caxO2BMeNCDMExm51K1vQmHkN7twmG8MUVlXRd
fqUGw1tGAXJE4ityVoTWhNpRd2kVuiHZ5223MiZjowsNxkBIbkdmEaBaIF/pbLDhpcIiE52/H36R
nrG1eBURYQEA0gbzEHZcnXrqrJMxeToOSDUpD3lCY8y+6CAa/KUNcQXGOvbTo/El44Dpq76NJeRs
CBGdT4J2xicnunFhR/ib8mxf0URZmEgh3LNDMZY5xdSYkgkq7O+R3Cj+WPQTpYYsrp63a5bPbjIL
uw9yPkVBHHYdDOumqa/4Qfc9FkNsiyQB4pwFAAxWHWFit7ZU7LqVO7BZ4lSWMyOyb+8F4fIc+ol+
J87mVQzuk3awBo2vc9slfr2yyJlhAUS6oJre+zhhEPYVdMo1b5KHoU8vRYCevRPriJ28/Qza4FwO
bngyTI1WZNWWHHai6oaTBCEFUoF6VydGUIaonQmY0zGryGfNHMPvTn7x6tOi5IE3xFc0fDmDX9d9
z341fgk/1iHNQN/3yUsT0z5o7SJXtK0ivxBX5MDnB/0zl9iATAWOR+m/w13AQdp+swej+Bn4oTGq
H5oyJJGowZta1/iSOlU5GVIxyEgWi3Pzzy4PHHbGETUbQSIp9FYj9yyV5eiPX28Bv1tYAsWihJCM
xmKkX8q6GNRN+7bPUBAW1qYKjnbwB/YATN+/BJYBwYvRTy33Q5uuq9QEdpMxd+ZoIaviMmJIUMer
jLwqW1sWu8qVBjHN9s+Rz2+nXsFghJlnIU/X+I2GntGCa/52cU4qRNbh0DVv2CjmOiPdlX3Aaf+W
TskWjCDP7NGgSFaGnVGhEUcwVHqVvor9o9u8Ugzn9lnvQcrZD5scvAk5BV4SMdd9qITJ5I3bN81i
+vglRxJqwFXEvEUFtuSu3k3dSwmGgMrWiT8mbj+NOwjQX36uBvvSF1BS6rylTCoHiAs2aiAro6zq
KWZx+P3BeNQ2qjwje4To3u5tOus6Wnfw50l3cHfKnDsQmd5gZUxlcUHkaZExWmNGm1rxJnlXCKYk
2ReGOkh2Jd/hzaWEpBPiF3R7HSt+g2XWyrSTb7MqLyzyliXDIbXYWhhrIgthclqj32K5U7HRsdZN
V1Ndulu8S+n1kYzddjRI4/JNurwcH3G0TZi1dlm89S37hWFcQL+Usw3ISD/09UPoly9BhpCi+UJn
JYxjV4bVsqcmBoGzjbnfk5DXSNecvdLnxLY3H/UA/Jm9T48vT58HBs9krNk4Evae0HzHY+Z41FgD
h2JqUdVFPZKlupnuwZTu9fzRhdEncTX7FuhDu0Qsxv0WNUCfitlVqx/5wY5TVO27NNjkuOcUJH2D
Ij+SqrxDL83TEhMk7gZHBCfLgiSIzECmyKAjf/gJc2SUuQX0SANcmnxGWXpEib1TOcFjfY/yMJGu
ZwsHETcFNrMUZqY2mlTX7kcaUtQ4bnaLJuKrehuFml+RRgS5aj49Aw8iSYJiIV4NNu1I+55MFtQ7
lX3V8D1hLTraPiUkGVaR1/TMmsBnQ2AiXNweA8KJUYnEJZ9ID39OsTNWhFU9enXAFNNyyVwWFbPE
VHOx3+W4FDWzJXYFl0Vpcg89szx6+KlyqZFsdKSMBW7UcGKNideHwTEu7pJ0KuwX+KTy7F4qI1EW
7WkMJAmH1smXIQEz1l6ddQ7tTxTRU7Ya7sqYPNSC4ZLj/3VAElkcgOwQGTYIALvGsLXh4fQETxWF
utXzO8nrTFxeEVxeNdaoEBYI9BMkeVE7lasQUa7amscki59RYx4tHlbTuAVtsbZQZkjgZzyYLrts
whbG2N6qukZMErJb81O1tZ8e0SgCB50Sv1RxWWinzpkuYz4tTTDuOB9tYO6WhuCgrpiMwGeJSZmp
IzneR4uKP1auPX54EvGA6Im/KblXJJnEXnTSX+BzKiVJSkZ9VT5yEqVwoDEhsRO8g6570opU7Bqf
qZdwPmQtzhijUYup5pfFfqNCsc4OnY+w3/ouwiT5TYs8NADWwRe577OaFGFRgE2bUXd6CVZp2mDy
KSA80+fwsgHwDE5JghPw6NRbwSQtXVvoSVA2stI6ymcMwAjXm033+hP0K4bjNa0clib4ONnOYWMX
e6iQpuFNwMVSDoZC7/NNCCrqPMVIPcd8sWy7X0dT9ltY0w5zNkPev/hB0gGDaaZlCAoCJmO1f8mi
bwu0jHzJxr1W7Nn9wADTjNPg0z3hDxHMnXz5/D9C6xUGe+2s5/+bGG5uPEE0WlMcF3aeXWy/PCC7
/pom58+f7HRZcGquzJXuAGpuRogLzkj6A2o2k03Gt92p3X40p4fb8hAEg/wz5aX8q8p/EWnDlHkI
l5Y+29UaQwjvdTxh9Dw4Cu2xF5KUIr9Qi9B7Be5L2pkrDQAADM9Jkku3nIyDpA0JCRIWOxhagD4w
xm014g+UJ1guNT8yqnSiN3JHXFSInQP7p33POvdfyL1NW0D2LXdlV+chjMNy63dzH6ZAbx1HGH1T
dHLk004V+woWErYS8xkL84ThO2KpDwppZDVPdZuLCohVdCeJIb+MLf8h9BsQe9dNob7q2jQujZFF
bDrboUzmWGH0r/IRiXv2FF1IlIe0zY030J2XO2te+cdvZQR9xgjIfPfd+lbHSbc3YioKcyh3dszI
urN5/vtPdnkHXV6QxW9y2X2PAuZQm2ZnG+kLiQ2zZJI3AOEd3lSoJmh3zKs9HolaQSzDEzD025pn
WjM3Y7nnieOviVm1scsybAgv5GwaRuMxQWwRxLsLw3jEYXXLBvOFfsgL9lOEc2TgC3Fus8ExAAmA
xyha42oZzLOW4RD2VIcltKcO2zCmHxl/B0sBkK2tJKHS1aerfWUhxcVwMsL9ZGw5BxoFQzY2zrUw
znaKbWpehMZn3KN6GF3VjMN7KOIzGmWNDncQ8VbPVgxskZCqZJNyIGPpIBsjW5Ytc4pwCZWam70+
EAAs/J+U2Rxy0owp2sg+0ziZ5aMdj8ynu8AAOIR6YmFh4EoHICS7XnwS3ZxR2w/KTzTcdA6kXdFh
8QBdVlUfQL01ajxTfPbiVfYYT7kJSWWcvjD7MA998nvYyamBNV68zqLazkFxYgLdXGb4x80lTzl+
GMnKN7qAj+G/QoJ2RE+s7AoFhfxp5q1ML6Q+MO9S3wF5Vv6Wcqzwt6TVpA9kdwbHKJDb7zkboV+O
Kp6bbEDM4GPyM4r2r3fvY4BDXbYmO6FTEK4m/6oA6kNdnGH67gpYHM60XUh0/jYFMOJ2xqXxTa/G
Vam+BiVGGxd3mZrRv4lSlcusuBn+OrQxtvLTrFoLAxytcu5A11q62QoubqLQCdc7E007w2wSbHJ1
HYAbNSgthyVIIc+ng9JeMTPRgrFDnofECUcXv2XcXoemvAtH+3HLnyibWLmhJsCQVDPD/afgmHU3
Y/KgigM1A6mKrSf7SNLFGDyQvapB7NlhDea6/HIpf7ssC1CruG9cY+aSZN5vpda2ucWOOSi4vMR4
1UeHAS1xiJ0wmuXU0TOwXAwCcr3fapw5mtljGqfyQB+lVucOur8pzYVeugumyZ45Ux2G4pCJ6q7l
/cukNHcNa50f0j/U2tqcDtAsr4qdf2RYDcNa5e4o13bOgUDXrI04BvmbqDDQcPktF2O7zSVq+1qU
36YxYNOBC5n362oEBADJ08Qa0qv3JHtg9lkkKp+5gHAXjib4lLfYGP9SlRmgGs1xXogoAPvRw9ZM
jsOb1BRwV1uzuafDmaRjp9jozW60FD7lfZc8ugQYn2/3dwMhUHoqjS5ZqeI5pShfgr5dB/ZEvtar
oO4KE6z4+vSIcvOq8wfpsQm10h/QN9ToXKqhW7at9q83AYCWhsci6p6TiZwTVU8C+colzA6HEpsX
/HMOHiCz3g6UIj2/MXP/1KEHpJjJ0nvD5lHFALSE+Gth2svogKFTAF4S2ucErV46FmPoaw73QaSZ
184EgZyrWnC8veWMLBICAgtMOAoO4bp/DvBlEnqWeb02Px6j+mMKm4QjRjnLTu0NxpMuliZLQwjc
rlTDfqSWoB/o2PwKoeyLWoAy6U/NMs24YGE9NQnPwW9bh++DiZw/MT4MauvgoBtH0q8JmAwhe6OE
FM2/dMxP85o4N4/E6xa0v9YAI1HflwJ7Re6uAr4E/NCq1/CLNNLVYhgajTyY3aNGdY6uJOlf9G4T
GkS5FB3m5+hVMF62GGXV+q/EONEidC5ujEAbgzgcKENCFiD49LVClaaDUTFJvZu57epR+NZWHfyf
KBi2suh+Ml35BWfzmfmgPK9hw+q4ghLYqFslRmBsaF6DACezD/KPcbST7L2AjUNxS5RnzDk3vrSU
aykJHvQAUNKBdeovPjs31y3TpavQSceEw5qGsfQjbWu4xC/56P4+eBZ9TmnJxoFpqzMmq0SgvXQS
YP4NpiDloNb2a4pkD6vd2sRD1QHhrPEjWepH74A2B5jg++kBg11Pn2r8+hHTO6PeFn12DA1laWnO
o8QtFyQYzDQIXOxReZZsJbPQIVLuFOAStmqtbdYNSZ85q9JJ/DbN0YzHTxdibtBUeDjgTbMWsdC3
G2GI90k9GDygRRGsh1XHh+iUGFqafK+bR2cslkaKCLLnZn3rEdbqxp/x54LY8lvju4VBAPeGALXm
5FQIptId5jVW6cBprlX2kDhnGAzCUdVRkVWQdAwn2yt8cWKSdPZi+IhbcQ1aJr2/FaIvXJiGTkmc
IBaey81nGK20Dqg3YtykxmUzbKvUpj8EuE3LHcqfzp/QcVE7oP1VmThPfF4SO1hbnRAOaau2Y+Qo
guoYFDMTwFzbdJA54lfbeNP5DgJTPw4jWQ0wBbL+pZZU4axCoP+N7rpGrBDa9HV2wmQQ7gADTX1k
fMR0SNoMpsl1ge/Otd1Z/l3Ys9mDgrRB24pwo+0FzShKkyTcTalwgVRTnvqNgpVegV2Vr2UFD6iE
r8S5JD6kfO3Kv7ogg2Va+/QQ1hzDBDzC0JRNmeEBV/q9y9CVd3+DBdIrxhkJ/wLkai2zeAPa5p+q
Q5a320X9ZSjmMSx5yXz7mKcj34r2EtSfsn1roJoo/bBYW2OESD/mpKWUTAHRp7aPPOvoB/OmpFhY
1a+tapg225XRBDc1iQ55jAxdJ+V4JUJg/oHt9ZJwQIRjNmyuNn+O7aGejrW5LeTOCji3q3fy7HC6
wFQ1/2YhTAsut4acEcERDPS9xiBVx1Bk8FJWdKPLUlMuiuQLr88RN1VWHuqCvIW2XDt1sRR/Fp6H
KUQCUAwKmVu42GHVLpTeBVLpYKeGwMX6DfkosABC1eGUFodSGEtOrYyGs4n/muGi5SSjqehUOYVD
212K6jO3+50IEeH6+GyaT5MmJDR/B0RdsTBOIS8TR5KBcGVaK3oIGY6utOrZiGWlfOS1ZMThKVOw
BnzBCdi8uLj/BzxXDtthrs2JWZsPdb3OpgvP39bOBzAx1aW09H0Y+QA9f42/TkcMaPwyUvg2lLcJ
pS0JUl7XkI7BTKDdRki5/DE9q7wEpj/xdJPdMO2TSdCrgaQWr6kJeTSqKXHM3isEWjF+mVNimwdo
SkzrTsRfTX/r/Bc7uWFi7qhQbZ8yIxEkLt3t9q4M19b9iCdzgQEjo1wb6N7akJF5/GKZ+bblq7TK
qzqmi7XOiKoELzK6O2teC+cFn82fQaiEYUvPrW5Ooa0VszsnUWR4RZKsHGGg2wtoj2XxWrcZXx78
atDkGRLbgkE5EWlXBtXo7xmv8g0N5Vff0vQZq9LgPpMJXrrhFLEgFKnK/Lpprhncf6Mfwtccq7+r
0EYXTYB4yUb0Vxnki8nxb2oyz0ESWRtEkoULk+hZ2jyU0ZaJ8hmM9V28ulOIQwArd3gMJGO3alt9
1Dv5oYTJS9a8udV0raRYJjgVFmZmt3zdMH809QU0EydAsFH97qCaIHiV7pTF57Zpz8B64PULviUy
3fPA5DRMdlrvHMZsWMesTQpUmYXyMrHfnkKe+oKStMSZoXesxvpbE55S3b4Y/gyGo2ZrxNpSVBQk
XEi2+hYAipvHzjE5RDE/rjJZhwwrmXyRvecXvr1if9bb1QxrdD8aU57GsRm9viBPUwW2PxAZX5Bw
prXE6Nl4ugghgspSshQ2wmwVVa9KuSp+HaSYLviSsLlnaqyiGg3qdacMLyQhUlCol8wGNWYvGn74
fHDj+Yh6UVhWUsgRN7XLNcSpASe6Wpg/BUz6ZRZGB0xLwZMvBPtklyNRQ++FyTIAhjnMUxQNtbyu
Im7ig9Il82OViDIayziZt3EqkcLskIUh1wrKSiu5+IZ1ihW8DkMLmKTdxjrwP6u/1tqAf35cZZqC
GgltgnAYl2WiO2MRp3Pmq9ZI19PTWZ24hrK0dHx5tAfOzUL5bMVnGb6r4800qz1lIpT1GJ23ddZj
c+7ilt3w8jFUV5dJRYram7IvD6Ndl5g3a9IjJPo4nJrmYcwQPXdKt03fd7z58x5Rbltj3FE/tg1B
UFhsAgtigUAclDFPNoyzrzVbWnTk13n0pWnONuK6cvPw3UnJfBigaBBPipEZSOeiQnBXAmes0Sn7
/Po2KVco4lxLoEdKmCdR9ed7Td03iANDslA1kDhu96mwTe5z5bdh8177Au5hsRzRSDDOiWj2gnd1
5rswrHEbjWfZ5KCjej4OyNk61PcEvjMNWxDFkwW3qifqnYEA+1r26uo0wK7tESaI6CNpiQNxiYOg
gdUVrhWXo1O8NbT1KVWnpffnwXmzrI46v3xrouCklaxSWSrM8W5FE3oQAbLh0fqDV+HLbTQQ89kl
ngrWcs4K99XGGVPPAg6ikVFiR5Cc8FvlvQMhGbNerhBSl3wWjBzKFOeQU0yEaTVYbZc+04UIDEvt
z8GsjOVldAlp4nOXMstikADq1c5vrn8z2ZfnDwujI6pEavA37RG0TEQL6ZGBNthvPhz80ikODivc
epZsd91zIFgZou6wKVTrH+JApwMtQnb7hm3oo5+UtUYHz3fb1ONboz+ELe+DwYKq4Z/cbOMJmAuD
94zs43ZYhLyaWmR9aVI9dc0IScD19wFR3z4oIoVPoUvOKvbJkFe8sseHhabGRdQ/WO+ygZPdgW4x
g/7aVtZdB7RsECXuV++mQRFZ6Bvkya9Atq+DjjumXdWEP8UxxvhprwQJrgrQDizJGmGtGD3xjOiM
cGPje2BQYcUNR817X4xHg2CuWSWVT+OxDjBGx37ttUbvGbMng3CXaCKiwvgd1I+Q3UBTAA0riDO1
rhiuMkuwxjG8RvRLZQ4TiX/qImSxEqzalGN/iHde3rprAwpExoZlTNcgWml++debAouo/jOx2WC9
uwsLZV8ytx4ML3Y5RsyJvAaF5soiLVXFh75psWaMPrV1U61K+KBcD4Ybr1x+2MjVb6KaFU+6CglD
qbyRaMyaXeWAfStpjENM5gjRjS8hzQBBQOti7P5B7T7p1Ai9z9A2upOKBlyh8zSd2W8Wr/AY8f31
xqYAz8raQ1v7qoqYC2xYtKaNxUNqv9BBcCXF8HqRRoQV+0dVA7czivK1HuuNznNZy8Tj5ynQ1+7D
Mru10HRz+Eb9/6o6f98iAVCH95QjPdbIz87wds3RKTH5clmN50mxyJWJD2ORgHHvzlA1qOqWLaOy
HK5fQbbt2vVtrqdkn+LJsdq95aIppRk/CJNGnZil2irPkvvVDFk6dDX40lxerbj9yqJopZKH60ba
J+oPO8kYb2FzypJZXsg6BSmvXXzPf+loTKXjfqDjKI4YuK06xtwE1h72DnjgZGsk2X4cWhbtPtkG
zplpPKDQ5CcFAd0kzVcsEZ4HClZOfLCmXM9podN4UnPonX67IxTb4ay1sZ+4Ame24/zLmRVUpHpB
31ulPaFbgmN5OVEt4lGao64thx0DWNHBrA3g92BL/obOWA2F4nVOtKnadDMAAimJ+xrb7Gy4HcFt
j8nFZTOj+J2IPfg0FPc6R33Q4Wz4j6gzW2pdC5LoFylC8/BqSR4BG2OM4UVhDNY8WLP09b02p7tv
xA0uB4wsS1u1q7Iys4ryDS+Y51n1Q1v2a6qchsbJwMj4WCBQqoFr+lELsc0QGv4QPBFXFsY8IeGX
cIwdrJKpPPGqIOEvE/RpcMnmHb1/nzyXLmvhgsrmVCjDeqj7HtcHN8ZWg00APzBUwyaDOeyzg5dQ
lZmQs2kNS+ve/AqT3EdZXRWVHyrZSqfpC19hXcKrqHppOUfGOjcYVsf8kCL5pNkiyMpRgQCyGqFj
9cxbYpprMT91PQ9Ha6q7JXx/bxlibkbIUxrsqYomLraDYXATG7qleSZRgqeYT424fuZMI/37HdGW
4unv278vzm9MV3w7mS3baabi1GtPGCuoSl5sMS/F0Kuw3qJpxoVIehSMsOa7//5pPR5Hlc75oNAX
SsUL/s7i76WoAzJkA5ugNMvtnDh7Wt1U4eKU9Lott2lmM/ZU/BP/X6Y+6DnnVT4zvoJu8d8RypTZ
dBMWwnCsu8e2b7L//RK2ypOmKEycqwah3ZdMfiGrjC1W6T79/e3fefx9+e+0citEy1w6HkOJuh4i
tiRP35QzB3lGizDZ1Fj/rsN/fzdqksOM5nCXxzYyZAa1puhpvT4O9lULDE2bRZqYWSMNE5OedUlb
ygmTWQdIQpW4H+1YeGP0EZc098TjY9hzid/weW5x9WhzG7TyASV/7qjRtfFFHI+EkyskvmQSXZgM
/k2S1jNNZJCSWo+tNU1FZEROfIgMJjHWQqLk1CG2HspTrAcUGJKxVsUlDqBWFq2abJKk1Jbkyi9/
1/vvS6qB96R4MqDLoYYzxLnMdlxt0auivEzvUzIi54mMXgU1VT/1/78FuA7bXugs6m0H7wAedV1t
//7y707bLZS1KfpqtJrmXzxu0wejvAtGKGeStvnvyuRRZvqdZnwMZZop/t/NLRT2hVwD6yi9ZGCX
yYZ63D7MnPmgHbJY245ZvH/H+PtS9MwPVRyC2d8/mU1kgzqLi//3xewZW5DYxrDQk8Dkruf49Ywx
cLXuXEl8m61kW83277tcfBT8CZRHFvlhxS5M+hpYDgYFNkiiQsn/76mxTbgBI5OQkB5zf1EYZpP9
73PBH/vfd/57+3LuECg69bKK5f87bcO2QBNTaoC/J2ko6qc8mJlD3okZqGG0kZ3yDeJXvo01RjDk
FRHs72Cjvouyx1qHbQJqhv0epJ0Xechfqeyg5ZtHmUuZygS5/z6/FL8hCDlVSQc6UxMqemyP8hDG
Ak8ejNizPKlLZsMA54wrosCbTZJdPHqcseLU4tMHsP56oQ5XgNLJ8XUmdq+LGmriX7hIjHxauot6
V++CNd4Z0BdgFSzDFUJZ+EwUIv2mXoer0f00FzdanWQ7k+aPFRYsoZksix4cMWn38oBCxBiCycsY
er8K9jNconxlSkvMEAAmlDsep2cH+mjugZ/Ac+a/R71xvhjDO80vtuLhdve4MOa2DH3YAEwZFoP0
qKpq72GvcIxjQgouWHbrcjgcGq0K7jdEUY8mHUXBQ8ctAeyKyRWeZrkowSPoX0wWjly090wabJDL
UlA2n+VN+6IcAuTJVby8DAy9fDXG6ZFRwrY0dVBmknMfwn6k7u4nv79HZz6c4O/RZcIFFewigzbq
ZpRd5O2aMJqUGPGjAi/jvuOWuQsfUO8XWLMY5ASe+BmbHP0E1HEmpGX4ExAiXPCb/GfCqQBEBuzm
B282tPQGikss0FzrGSNmxmxEJogi9knueGU411MxemrrazzW8OkLnzEXcsTwIr/C6cEhJjIvxcPK
DQoU8nZAF4LJE9sauRxu9dcQ4Z/I8TcQITh/aksqOGpHNFpc6zBeSOACuFYwuo4+Nnmay4y1GnQD
vjLtm9oHF0nhtmIr7SVl643nAB8yiK2wJ8TboR3nfaz7eGYYwgCgwszEz/ZKVmlwyzE4o6/gwlOM
f5w7JLz2KoQV+RJBJKU6flHINxiUSyszdmd6IlcuHcZWkuVJ9+FEopSTDfwgogokr/9ykEugL8Nf
GxMyknZGCcFB+A3QrlnPjHQRDXRqH4ICuJNnUN79IgfVGIP4FV50CFvbR+WNvxQ09Wv/pTyPL7Rj
k92wGa8D5qVrmNHwy9UlFsM0k07FubhSlVNc8QGCW321b+WJF3CixdG4J9REZ0jQXAVVEOYWNRZK
uRseouN8L0/8C1CVOQ/Zw82u3FRWAuuhvoqW2uz2Z3pZE/r2hX4zvtTbWC/me4ycURV/xmvmc/US
H1hwLU0OHC3Fz/DOsHHWosDqXFJe+t7VkVdzepyHaNpACMVA7ApRm19HuBminKXaIfm8F+B5rc+Y
AKRwV/7CvnBA/qC+Ml2m6p44tmQz+oUzwyzmWhzhRlKvJZCDrw5DWRfxgZvDJ+X2c/LcdKQEM20P
98W+8cfpyYRVlS30CwSn/qrd+Z9+4Q3CH8q1XPyWxRL+xD/teeBzcsFHuPAupSUXQbY3dUtT+8Ai
TWkSMa5l8vkGc184wIAgODRSohuwysRjCrqYndVMrGQLGylizxcyikDBipNC0MVchkAxbo2viCTB
Wdhv2Vl75RXVPX6iHdlcsrOJ1gSmtW/u7bd4M93MN554Qgpu9uKi83kRCzzBRFVPNhMKjrmzmIB7
EYPDzd/FEr57bk3HGh0wV/aT3SK5p2gOiq18SL6xZMHr4N062gd9Q8Ka0EqW3elTMhBqYXfBv4G6
HQYCwnQrkUBr2G4Vg32XA2z/kcTvLAHYPxp0jgaudFMsMQwTTyJ1hPTQdvYq1Vt9XRYdY3EpyVdM
2YPS49xqnyYSWuwjQ51e+RDoYsjRMA/5RcJCA1iCuim0MsCd0DEXj8zlM1MtGM9sIhv8/emlcQIs
rgXDdeCIQq1bTKcCy89fQA3+AQrCMz3MSw2LYbiONNUazxqJevBAFhp37uE6D8AJl7uLkxurxk86
jXGN1m/UjumLipOOXaYvSh0D+w8RV5sTrIf0I20AQfN2+HE6gIzZZ+GwhbByug53aFpDvpKjlqIw
cKkeIFrjooRXtNDSMYuBUI2HEiK8Yi98HxhzRXNf42T9CuI2euwJPZAfNnsmiUfm1oAbAMIYzi0W
BImyDH+aqcUho0GWqGUNWsLZPvoNrG+exfhAQO421t2+9GeCN5LDJyyQNtjKX8xLS1S07uEPgZ2F
I0LEPTnKtRfclLswOPXSg34DqzhULzwVkCwF77hZikiXbiq+v/IAQdDFoYYho6BCLhvQo0aixZgD
sROxM1hfwyU5O19xBE3M1V4Zsp0YF+aCD9h1IMCYX5NzdgaFAC0WQtYNvTyzvuCL1U4e0Dhcrgks
NJbrbcy8ndUbRqnrtkNjuMBVI2TgE6Ocuemph1ECKksD9o+8bguQwQNPPTM9vsoOgfdb/Y6md4KR
K3mwwS0YqfRNXGskyvZUAeRjIx0tGgdYjK4ksAvkVAzlxeIO3TAUjbNyJqqj0SxFLMKjPPL0Zf45
7IN+IWCzffDR7Od35Z2pBcD+xaLbw0Bs2MgwXmR+Ev0yrtKxvhaYBYiQaF7mM6gJZnOEOz4Q5Ngd
9OPuRHTvQ3gbmVOimUd/77VHfoE15492lrbKuTkZ/B2o3qk4mrfB8IlpmNsd0xNXUZgQnnkc8o0B
IdYn6qg3/RaeiEdkr2wM0RWASb3ZWKbtWx9jLTZSHB9YziQsb8VdQrCDuPFmQlZnxhINkn3t6M0m
gke5cgK64jUzzvrOhJQ6RWtbL/FP6PvHC843EAgqjEyotEbdPmh5VyGEmZkjZDPBUJ1hWJVt823W
VFutLSeupnUDg8Fx0We6Fr2gTWfShoToCVm4DzvmMoPHNvq8siMeCcOwdAhquLsohr0reXc2L7Na
Urzg3PHcrS1IxaXLVDoo4cAXIGQpndxxge6J8edbez1sVEir/ap/R4kGMFh5feox+sXG3hulrOrG
N0xn++bK2ANY6o65uMrZ4wWiO2m4/q1BdfrIXkFeY2ib3+zNKhpxn4Yqk0wyzOaLxQxBiLj52v+O
73hTZK8yBoQMPaLCnn+bN96rGhcmCS67f+r27xyjfTe/IZPg3MpCBAXFWcX4JVd4vPWv8y9z7+re
a7/m39xeBPEy+A4v7RfDm8yPnEWdfOkfUC+/Y5II2gdQd+TF8BG+cfzhQzvU71ykPnTbX3SdDJWj
ZQvZEvd+LglnUT1LnwEzWWYPwVWJyTzI7C8Ia8ult2FHQ4NGp4j6AU8VcYJJuqh/oy+0FiQtvILm
3cAHgPAB2mpD24N5hi85t8WVsSn8nRjEzE2u6FA7H2gFyO3g3cnMf4ViCjMaasyiv8jb7m5+Qdnm
eSVRQjHPhsnveFgB3hGFfDqnnrIVlyM0l6caJqHsph+Y7xZcWgZ8/pYMIvyQTpqgCXnJLz224Aj0
jtcw0+BYCQzAYFgm8ixWYKJjv8LfZO+KssSi5ZeXQOsqkXtVvk0XiJc8z7THflUUhxhp85ZG4tFQ
6ZArSa780f5yr+v3EZiFwZffLLbWpHJe8CCYWJwh4x38BGuUadWAjKZebGxCc6UNG5TuXE1W00Ny
Uxzqp6ds8LkrqoL36g4duLCi5tKlbuLgWuB1eHJ+BTuJbkHG2MCFGGqEZRMy+B4tPn6sC4YUsXvp
1h7TeO0qn+J5l9QwHBaQ0mMcDsisTJGukjQl5pIIlBxJxdKf+JC9pIQMBn+i2iLTIgUqsjW57owr
BNnjZnbmnzD7cqoHgUOFy5ikBpqiIdRRwY/0+JL6bWCIoEMVRc2Dho9cm0zHwDzGHS4TqWANe3HL
ZkBskb76x6j6dqb9Nkxezm+gq4RTqHbsKZxfVHiPDknyEjkuGapqb2zNHax12YGwHwgMSbOUO9RK
nthuzpxhfqivlChkauSwJKl8o1GP3EkT+rs8sVWLX5AkzuBtTrWcO0q+aLjntY29/9K492T+sXgN
6R54DqXThYyMk+Zb1EjRFYESY0rxciXF5HNFLi5v1Nh5t6JGApqbGr8Gx9HF13nCkdujDmGsJabP
sEirOxE2BCGnmJy4bh6NTjIXyGf6w5NvsbpA+YpXhcXYao6O8pqcmiFjgS+qQC/ojXVWS4xATSGM
oYO7yfsOyuNbdGY4cE1KyiVAnEDTi2xDX3IAyKGvFSUIleW0J6mnIfdXznHm1GecvIATa+iTUI48
hYzQhloiklPpK7pSyEqjEEyROvINhkJoeiah2CJBHDBGMcR78Ut8dx0x1oBqBvIDZKYFJSujI9k9
yNrkh6e+lTfSyVhhECcZJhQCFWofPrQ//ANXbsBNkZI2PJuouVisP8l3/mQ/ZHht+9Ax2dVRljDX
/WaSCwbQ5twA7MjRqsNjjIyNkqJyw30NDlF86DQ4v0lp9U/xSAszIQwmNUZ4scWbdBYaY4XmUPHU
pxaj6mXnq236n4cu3XOzUj17kHYPa5I9wxpNzHdwkdACZaXPqBnTupfWqUHboge47cJ8ozxAr9oI
BmpnlqzOjhRQUTEnh/F9k4sk2VbJKYnTlKmDKOsMIySFTYnUg0ImQN+GacroedS8exmlqve1RP/u
Y3gkcvA9GUzLrnToOhFNwdJQ13UiOa4Sow8Yqg6mL6Mp584pfOwUJBBvb6h1ZqPStzEsSG1xhgLq
MZNb1gFz+6YHiySbcZV/tKA2aTHjbLngpBNzRyFBjQCNi1pFrAodjuJ8oKHYIUhBOUz4yxx1J6W8
dZvU2HrMZGZKB69ESmFl5WcIih8tAOLGCj4wsGK+CGbVi4ARkU3FOioCvfZkSXuN/zwgZmx0ZDzd
aTfimGGQ6EYkXuXYUz63ifMEKf7oDEyYkIHBGSlCPl5/wdQZdwF8Mnr3yt7AFlFvDLgSzLfzM3N2
4DcEw3KeYJBF3IFoJsUxwZXp8J5CRSjBHvOuTYTfb878y9HILqy5Gffiq4gKcPegvNz5PzCWHO7q
l4jxhxOY3S6iwC53ZXsREEuz1pHZTD5TRBip4szrAfPLbkUnW7sTUtNoRY5JN7LjscIGFnvpcfc0
KjpS3vo8WtDDzRs/onoiVFPARZ4y+aaOI5zPHA4k2wOmlZQMyToVxl8M7O2AWTHALJZD52fW4mDg
IGzVt4LoMmhxsZqktWZHnFFAdoruDu1hJG17fNRn7QHjZwpw6zFzTwqV6UPdpPncYW9tGH5sYgzY
TfSre1Q6CEkXcUqqNob6XbFbmgJ40UipWuxYjtwqBmcGDX4IWQvZG7pwYimXTp8pmeBPeg6D+qYQ
Mk4egHBnA9DuDP9Y1YdN4yB6l+r8lM37lxrdPYXmkhKeCt8cdwwbAlzhFgD7iBLadkORTrMxoUKk
5jfBYu60YgEgiF+AZ1SpE36Y+KWw1eKbH25xV9DsfquM4FClziR6K8aWDKSmCK95SlKVYNRZN3Lr
1Sq0/Inmr5HaKF1teO1o/hY9Pt+bvE0seIw82vK4C8tPFXJ8xz1pHyCL8twhl5kxLY2lVRSFjPGI
fvoawb75cF7yA49hUa7K8GWm24SCBjrTVUFMnqKZ3j2CvWbuqJ7YK+xgGxg3Ii7KLrYVJoERrQfJ
9idkyNODtqNsGu8zbVrkfw8/SyNyJ7vbP9T6o2mchuHH1rKmoox80SukAkOQRTGhMdt4n56m5D1o
fLAHB1zMoE3ms2IbCrjkSYXq7LyM5i4keRvZFRgbizwsfMaCO6i4ec2HpJv02dXTWCsMOwfTE4Gd
QjuDl6Fu1PK5t5a4ZNbdEmveR7u3aBGQJCUejPDWGMZnY5yo531SAhjEGaooZ9vDgJGQXa3mDpez
NiufYHW9m6Zx7AaoyVUG2BYi7aPeDEdCuBFi0W836QgfwnjtGVuhM9BGizDhG2SsSnRLwxY3Zqcd
aK4bhs5uepXDYGtU6FjiqvKaJw4JAiW9smaYdE3eUJ/bM89ldbW2+gU6Ets7bTlgmUrdzoPHfljf
keCA9EW418A52wIRMqVc/5SOY/Ycv5tIdrRyjjeDFJ/qaliOkmT41Qid0uyxEMm45ChD8VkAzglo
i0EpZZAfibuZt/FqkK33PmAwuW4iwR+6/ho/1HA9KvV7kUENRaDcGcii5nG46tYhMVUAjBZlMtZU
O1wmAKKYuYEOR99AHWaEw98I9Y6HpGJmCXGkl3y78SnbWVaguqBHSs4KokAiXYaBviRrIRAPNwI9
YIH2ZdCvXpoqcx3dHDn6eMQWu8H9tbV3kQyH/TGsawlEpZERDRbytDHycfmoUec82CGInspGNzDd
V3R71RfDr6WYe2aLhpPT0RqteyRuzblS6pLlYTPjnKElHcC0XVs+3l8gjnD8L0xi2yo2JhrIEJtd
pnTcMf3A8wfqpUtvtdyt4WKwMgE4TTSSM+agVGbjcVJkfDfJlToFCtjD1hgQ9EjNTalLvkRjharm
nJnvEeJgmIwY+daaT1sjerWF4yRThgz8zyMYlIyWnvRzoQ4GNpH0rR32DzzzktfRNIx1UPMIRXjh
6NLUwv0A0VfsfnGsVbnYSSEToYr0CG6AgkMkyxB1RXeAnI/Iic88wYOfkNQpOk6TXn+H+a9ezFvI
qIA74BTjm9idz8mLegFhAqPszySh4CpnGeXU/+H0FOg8G+LHVwVoBgSenYpgyV0nySX55SvVcfjz
YGTHGWspSn2QJv1SPplv5OHSKz8Y79ELOaqNnGeh3MWGhxUoqO1fbmvbK155I7cN3kpVJNOc+M+D
sQocjNMmjY+G9+iFtJfcHUzSxkubd4x801lwnjxmgErgPUyJAgrqz93TfE7WzhaIwISKyzVmci4N
VhxZpktmLMEeRHeDxh/7NFoy30m3IPrAAuUp/CQrBzxnnirGaIDKZKpsdSTiQLWxSF99rjf7JofD
MIcfcqJ0Wbi2vAZ8idoifQo3TruUfucVuGB2J+P+IMwCQQGKcp94a85ZgHKvwRuoKfrlm/XlvCPe
kK6js0PPJSMboY6kcEcAjBtovihv0w8QpPQrv0X38Rg82Qd2IDEmiKpTWxtHnJ8YJYU0T7IF7Njr
M8aGDJU+c81JXLe8K9AvogMEB9C4CU0izyf8cONgWKrjrpG2oXkUF97BDcQn/eCrmKFnLIXDlMH4
6J0QLfw95hyVawZWwxrr76Qk3FX18lfFpAGLhQvC0iESsDb5XvqiT0KrqicFd0hfF2QXtJxsRVQa
HIJ2FVeOCoCHnsUasXnBTUb4wKrYTxfqAByh6V3n2qujD4eMEtSoq09Y8Kf6GxcmIwV4XffBbkDZ
Jy2Ml/oDfV7+YFTHgvYmphYS9TKYB5dUwtZUbN8JDAzi/HfzzCu0XcM0pH6pYKiCABI5BGW5RDMO
ciudFfHPlNxuH7Rk6SC97viR7fN36Zij0CDphZiDzx4gdQWsKl4dYUiQ+vqjRoKekfbygJnR+I7h
8KqHQLNXlOICq/eH7y3PHgGfYKdKtMMQdsPM2vdhYm2qKdwXqFgfpcp2gEXZIiskOmNQj1SzeyoY
OBrmnC9HdG3cl/pwEwQJNmyCvQZTiBm5Q2S+thVEe+19UAGUB1i3m7ilOWhX0HenCiivtDdDA9bg
URZyqQHhMQ77wBYJWY0TruNTqoqnQfoCiHMYIFA9i7COPTg242Dekyub31J5RjZF81GZ3Ea4OXfy
eZZ99pZmaWFIuCvodcuytB56lQeyzeiIyW770m3663h90PGmMHvChIZReA47ywuUX8KLdaeopm1D
dUxzS/RPfsIWAq5P+4ZeIL807nK3Ip8VzTBnxSseJ2f26+O/NI7HjKpTv8nsRq+EDdbSXb7w/Jkd
3VXzEv60NFmIZmqzFrhEDMnfBc5kZFT8STixASZFcKRV+OAJ4Acwq8VmxgGJJcGb81yc2cp5Wvjl
YDOjzeU5A2jgmlH0UI8uEHUc8Ik8dklzM6F3umb0M/ZFgFRf9kkVjHt1DT/rl+TlcQKUOTmvjyfe
svDTvX4DNyVrGLwXtPg0j+haMqv9rt8Iacns0xBa1i7QugvWKf5sCaDnEjEWtoh41hYZqysvA9Fb
0y/6JcPFcVm/GPQlmMLx17lCKLWIjrj1b9ITofFV2xpE3ILl5nLP/5q1bcfmk8bNaVIIsu26nmx7
Z/XDs+lIFc375pnoHhs+3YQ+2eB+RGSJBo/qPNWwcEFCu+guwZ5+VVYIdx7iNe0M6HoQ3kuHhgRI
Gn3l5Ghl2zl6digrCAlMPCj8HrcRulvWItfA/xaT1/vdEj3tkeb6dt4Gb9MNIjkgx40AxB34V8ao
FzQ73nuw4zJOF+lLfXOYxtf4hB96XYQkNpqBFJglA7Jre9xjQlwXAop5lQ1cxGGmS0C2TKFFtsx1
wK5RLLAFIa+/k00LXHt26RbmKBf+GtSsFqCmKn8bUXCyT3Lz+QvmhVDd0qD9A71octOW4A/FIB2c
n1jotdsfAc94DGkSFkdeKt1Ve00PtHO+sa/AXmbotnJqftIcSOHFJ0tpWOv5c4jsBdhVgKK+8gtI
J8PhI9ZRoWOtNiyHhtL2KUj3qFeGHTBi951RD615e1htR+ux0N4h92mkMIjSxsX8S9DAtLeEWRK6
j7cHdkn4Gnyo3xUgIcjYu5UsjE/7+PjOnn+GNfPiP8yaJwWXnIX+4pDE/GKPjWQ6eSeLHHy9R3bz
kTTv6fTrmFg6vhiMp4M3wkjO2BVWKe3ZITEaX7AAqUtixY+5ywivMT4KoLRoqtZWBlsRm2mQoj3S
qoZvohdHxTRfhWJauCEtRNhNi4LSyaaJmebYnVk7lpAFxAU8Lz9br+QN3bhT263arWjFNMphfBzS
8ECLpv1qUCIrRz5/6eFM4Fnb4GZenK3mW0DsybIKnubpVVaOKTeURnnCkGOgaAQ1OHOFDKlFgItM
lnZIJbtNB1i/wLKvz3zmkSHake5EJEYqYDYkn3QJZy1aOkDvI3h8/051iNlIrBJxFpzMv37PmK8B
JCgHhQOy7CGa4GXg+NwPwH31WzEJL97gLFVjb5ZrZ3jmFjJjKL0BAKEObU7BhVVkXqprQg/dMJa0
+wDZ+8UnSVd+Uvl8pEWsf4IqC5UihTDKNzyWUEGRcNGLjDwCDFvyHCHf4/kQ6x5cp5mW7ObiaYdM
oIBub7ARIZUgGvJiHi9VF0gCuwmbPWgjDwwIJL+lE8djR8ZGaGDPgHcSjEuqxFfjGRiIJKANfBBH
usy05WDU4Ht9n8ku8Cql83ChaviHV0JMCaXlMAB+iG6wftCxMWB7pimA4JylXLps8zXtD8RgWP/B
xuyLJ427QglAT0lTtwYOlMxIUtzplgc6wq7pbYq52di4f89xTFGOmRCpB5KzH+cHPyPoYtIpbRcj
KxPW6DfexKDw/EC2FjR5kGmRR4EqujL2QMoSRRj4f9gv58TDZwWCaxwvFd1z+nUTUEayhWJmtRi+
6ZYgOyelcsprauy7Cgq+jFjhLaLNEIL8i1VBwkKHYvZwCYq+2l/welolrIbJ2j5UHzQfW5fiK72B
0w8sE64AH9yGuQTdfEG/i36Lw7vw9Zc1Qt40veE8c4hvrFW8N9oX5zxfnTtUhgyqERh9P/sIgZnr
hr3cmfYzvqXWnfBM6t9e9QvokqKs1Is2+ZR6YM4sjzn3KeYbj5yNZICkjwqXHJklE7Qryj+5XgcP
zBb8ZtjZbwF6TtFmNt+47SR1oNBV4IesCDHJwWWzoA4ueBItuFc/ofJUDU/MDGjBXTF6hmdFu5kJ
77NK5w+GLJstGkrNSwBDCT2IV2MySNXmrmURwi2fPH28U7JQf5MDN0soJaQSxGDQHrYhuBrBDViI
IojHgxKP5c++VDDmvFtBNfn73GHjkR3Qoe+ZksDIFpM3QMeDLwN2YMu2x2iMoTTPuGVzE4zU7+D/
wpuGnGl43JOYttJzE8MKH9UvEyv0xIneajy7EaqjPmlcQOWWFk/rMSVYagF7dmg8Q9owzOVE1DR7
CjAHng0lXQ1UG97Yb5LUN/5+1cjkqBgOsV7gvHt4VLFi6HtJ9DN+icYF3oV7a2NsJvyj8LNgYCy1
BQApXSc8LDAV6DzkIi05rbrL0tWsIvz0ckTEOs6KT53sZY4vGoJsPKDHjUz/3zWYIPQy+9GO7aZE
MkV/GT9XTOlDFzWSNtJy8+zlPL+zddO2VILCC7Wjjv9ctUjWpFnExEL2MRSWRkh1fm9+6gH+Dgsa
RwwdnRtW7Yqnk1RQqHB0l40abhijOBETPE40aqyZKLWiGiV4dc2avhIAHEmfIlgANJpoSGMgl5/Y
hKlIaK3QkYl/aCqxSYc/zmt05A8plVj57ZnqhpSDVc2OfaGqoz4W9ARVcHNI5+LWJ4vM5A1JHdIZ
UgK2lv4OiYAgmCUbIh3YIF0aHgYyDWpwqjq8+7uLTPPFosfhkqM88DnBBgwvlByNmhuB9tTu8Ek2
v4WSbdTUJJlO9yI3qJslKd2WuuqDknAgninaMNKvU62YwJx8V5nXGUwKTCL6LsWVc+UTxCflVZzg
Df8ley1yCoAQ3SWh5Xpz6Rv46Ihy2SBjV0gyyFcAC+HD0WKjPfYANPVJuZKjqPjPyFl/sLPiuiID
JYfhESFdabiUFN+N12ZrrC8JDhpau1mkZ/DLeHFvg8a6huNCfuCGxMUyJeNEt6fQOYd5sEApwIuT
yYPUwClgmsX6wHW+RMl1bK/xT3YsT80pxQHpznbETSOZjRePT9bE9BbfBMBbuXyKCFyQ8XtIb2HH
KGu+b/6OZferqfFs/alB9e7AqaBwm7GWU9EwYUWLCWaeLHMZRA2lyoKtFltkHtDHsORy69/1b5v6
cDls1SeXSDA0adxBBc5a6t9muRnMFTRRYmtlI6KD5CYa0gRn2qZFtH0Y+1wVLdQ63Rn6m9LtEcAy
T/E5zl+J1eJF6o6ueJYS9JdFesbclqcxVP0CmnrLlDgMJHxNIY9elQZ+F3jxXRKneK/LJ8ny0QPC
hGXtM59HGEZjbIAPHVkCnDgvZ4YPSXLD4OeFduh21g+dOkzCpYPzY77gP1C42uFR+cX78CH9RO/Z
L9GAIDB8mACfg8tOx7/K7/Ct2dkv2iddaY6XvHc76eT8wCUmI1MD1zwaHJau++MjercwpIBJhYMd
mrln/s8R4FmVFI4UIY9F8tXJ4mLRjZZ3WbVks2JnInUaTRSaG6JjNLI3+CX2TiNkJ5FYle0HM0vq
edWZqxSfbdUH1RM3i9uU7ed4zcIxzsMTGTMi29CFWgAVgJhEOmZ/1F8QGgjCjS1a1yPhl2EjDMNG
n0E4u6EAhXrxK/yKUQ90GBK4MDy01Hu8/SMicHM5AGMAMB5VgATAD77w3eXvZHtBKCcdg7/Axmrj
YrpjsyX0YZVFPLTbBSm5lvpD5bFRv3M8WAr1r6m9c3WsQ7iXPzguKTLXhsa+FK6Tr/QNe0OCNJF4
+ObiWQfYAR8ou6RD+9ztCnFNo1HwO4bv4r1EFiWTx08fj++UbgcWQCdoCJiVkR5y1+GY0JvXFqZF
50nwC/KP9I0/4sDcYB0u0XfMy1hIWIwkeL96JCIZvu4OaFQ5inzE1NZKcnASuhVL3aAbhPMSZIPc
K94rOg1fCGFp02LQRKsPwGF0J4dqzWtm5uStO2cV4dwxA1D7sGnpzwUM99M+Sb2BiHQRjuFp0S2H
blniuoi29mZjnIG9t4e/ttATmNOHjs0zrKXsBeB4ZWy7J4E6EqDunEUwLYnEMkohuu+U3XesSIl3
tMVG2l7hisS1EqELRBNC76hjfbX6170njDOmKCteoho3QdFCh4opAE+B6BWQJshVQbX4OXkLGS5d
ElLd4qzenNfqDHx6yq7l0x8eSRpbnhhigvWvtKS4APeLD/OdDBiiAZ1oxGJfmE9OX7BzkeGkCz+4
pD8CmjhgkAwoV3i5xn4oxuhK9yZYRThtKA2KRAidKxUGMu4a0P9A9bGfZLoLtSEIeoRhjG+dR9im
LUwBEPRkyZQdKfXJB0eqFb7vPH1XvTKNIRAcnojCRyUAehQu5HvWr8HGzKQmUmrklEAFOPvSssBS
9nd+1pgrQG3C63A64VHMC+SRSxXNWuopeDemHs8tUZJRXjxfEIUtdZlkB1Y+1JBkXFupr6Ur+eEb
RMZfXOzp38LpYYkUXzUPGKkDeXUlMiQKTZuBpPCWYJRw7r8pQcb2Z8PjJfXo4udCpObz8KkgOVFh
Gelq/K1htvDsMfqNKSuReMo5U1hNUbYSH/ax5OG0Kc6I6pCT+ajvwbcwmmpFgUb1HNFUZ8IytZnp
8nh3BwwEySRMoGsHhafYKckaWFYNVHHWJtBM+Jo5gpfOD8WNe6nUFTzridoeuBgr0gMokWghane6
Kj9kHvoFKAh3D2BV2tRwRABRzBswAAknBRYpBaX/wF9Cd+c3LETLoz7j4LQMEbcKVrPwcgsWiLsZ
b8wmeQ8uJDE8JWJDFFgDm+Um/qEOzlfw6Hke/oHpAquGiHcjDzFeQY44fOhB3Xh4QHvmw0uflFe4
/YBXiFNBpZlrO8RPzh/Ds3Soul16GuTnbxE9AQ6GW7YQJEDPJjX4azQUoolAysM7BG/txPhhn3cE
iofKx8nyN4lAfu09GJCSbim+6QgEAPx4Zs8+YD0hoJGeMaojKQdIJkHj76nUSWDAj+Jqj+OFsCoF
F6Fx8dreAV3obnM1QE7yA7gOSCT0nKO2Bbg5MmcGoQAXnENzEauCVqxbWEwEdI0GZi2G1Ngfehnw
grLhRrbm0kB0yTWp9nH4AuqYxj7ORjTOTQchyKqEiweWlmOtJm4572ZGnnOfoJJSIDWwfGix8gqR
EnEnD538An8XkieL4oHvJk0JFY0UHB2fVg08d/rHApHUb9V1ZC7GibmUNxra/VXGUYibRRpGBY59
+YW1E/6wvLidQFkcjw9Nk5VPC3WIdVHKuImKkp1lxd2wscuj/opxFyIeAwljEw3UKYIi34COUMyd
WBcpGoO/NQfwQXJn3Sn97XDFOodsTPcZKkh1BHuV7nw8+wbgRXSzb/KlNI4jEMqNHgmqDSImeH8F
4slgRT78hWUNUibKuhu9XKg8Yp0rHt1qSn0aLBPjKXwKvfbOaDsQAlX0IMBGaboAL1JWAj7ysSlC
4w0vazL3AxVLxMK8Z3RNyZNT3KFE1ktc/pDeneforIp1ZRGo4EhgDkMz7kQsYbRppwkiEFhFSwKv
5VjnBMBMD0rPaESKWQ2UY4P11arq56PsP9MnuIE4gKO9IfRf+WCsOc6GLQIIo3xCUslneJ1f6EEL
91xUuSDd2l+Cf+aJgLaz5Z+cGH8KXKSRTPhQ+DngE/sHS5cjFfIfFgwDGRoJfTnwKg7KsCM4bTVJ
Op24H6EfoWh4ME3eN280nqiuHxd0MlQTXF0uI+fDDQAu4YfyjeeY39QcTbREwEe4G/zsf6g6j+XW
sSDb/lAjAt5MaQB6b0RNEDK88N7j69+CugavI6oYkq5IkTDnZO7cBtSE4z5B8WftzCFSr7QdvDue
I+G3yKJ0HH5g0P6BKM1H+U+GXpw4/GmeCT4Tf01/iWWLVepvZYA8pX1O9tWf4LbX+AtG9I5hHv/I
AeNj8DWdDq9dGwvCFSZ9RbILH+yDjJlQPTzEn+4D9Jsj0TPrL6cerX14uPZ5AFDBieuLOeQfNHti
NKZ9QtWis2f4w5OABgBpGQ3xdniLLVs9s5cZn+Aj/nKvwSkCpQZe4gBxqSFtyACSOaLWLGS84WO9
NI3U8wdrpnXmGUf2cy6qx/iPF+yoCAabL3gG75o6gSCiM5s2zqUP89rZ4g9vSD42P4AT/GF+E4FE
cOMV1Z9sulI5Tqa3nN7bxLhHHzeD5MYQczp1bAucmwqv3mlwOIYlCdHsgiVsfgHK/HSXcquxo0+d
8ptimHqQUtTHi+MewJh8dKxINMiXQNizQk4jODAxFoQvGQ8qNEHeb/jXr7EFTGsTZxb0mRUCevsu
IyhowV5GYEeeLenV4HEjRu92xQ34pn+wpLkkW86zX6oBoKXgw/iiaRJYlnBzUKEeLGnYeF5GzpjL
GqD+TPNi7muGDoihmbBqS/ZEmrwehrx/qB/sgDRoNIf+xf2hoeZi547nuDvVLj40C6PpCXLUJhJi
PmiEB8e0oMIzx/BG76FHifGQnAoLTYtW1hiW9+fa4AYyeQauRxEmyN5Cg6MwU0eWPKUJY4oRijQv
T/d6TJS7XGm7XqnaQ0B0Bqe7pfdpmBGPruw6WBLBLvpOvSqcl56+TuJB3eh6azljb5LCEYH8B36j
3kaRnLma19o0vuVzQIu3L1X6rq3MSe3OcFJT+3Qru4ynsABjtAJBz44w0CVDDxWdi4obaLHWNqVE
WmTaEPBK1NoUvuy556a0zG2bwRU1raj6ioXKsUxfeCRa5+Q1TV7Qd+21wsryCDlsncsmsWKxxF2i
BHsJHDhzA/C7rMXm1BWrdz6OH1KoFi9PqtCQCR5HW8bLQFIIZ/h7QJQurmQDDY3OFMcKEWlXiSzf
EaXSDqu1sM6DULlnefbft0hM221Z+aCv2QAx2wvFvaCr7RMkMRh0LMH6HksrvUe/GHHheaI44jiC
9bDpWxadvyGgwubbAQvOM/60+RzmHObf08/y6cGqKERzM1Tsv5/9PdRiES3Moor+v5+NiTUsxgha
2t/T/n6vTApAdXi3UhmLkH987VpF4YRMtd8SAuxyrmrDui+LgeyDWrsqemCAWPhfpdSCUcdFd0xc
sTv+fWX16YtTJaLw+D8/b3J9Y7VJjf+EgSw9DR9NA5cWCy72PF8PHmUDhpuSpLuSpn+tgg5SrSaW
WFAZE7jZoO80FP+QqS7hHELp/H3XZ8a8N13hLgfw00esELDLNiDGxsVnrgbuqwsa9ICaYm7g1RE0
29U21kXuqxekyvZKaHx/v4bVWxeUgCCJb6wsr9CX4EVAEq7nzrW6wJktV+9pwaRg0Ip8bUlo+bxM
7lkHMvXaqEDwQ5hqn0YXHfAMCB5pAY3ckBFwTydFcy3h9PcQ1ImKThJmZUMyYdsZ1VVLfe9Kvf/3
jS6m9TXPLXYiixpWqZFKV5mhbkkriLedRxpEE+XiSRHIYSLd5KxJgboqDKm4e4WKF0s8HKrpuwCL
bHSWprT7+8cxFFklS7ygRr1XV3XiBWuDtAQSWEVzG5d966SiGR0LfACWRqvqlzIGEg4qyX0EDf5x
TYDjaxTIJ8PS+0sac83UJrqazM11FF4kQEBI/aUryIqeXk03tnmddj8KpHIjbItPyRtqoiaV4gl0
DGKOVw7zTgg5Y5Fb5zrEMkg2rPbYFJFhswBle03R6xUoXLJV9AL9s2QUa1foo90YwfQVCnAPt+uM
c21FxrnDBVPV8nzVptzyRWm0jyzApiZojJfVloZtmPLg/H2bSoR5sFZukoaYOWuUq0sTDeASsRxu
/r6NLN9ymqH9zfzy6cW474uKgiojE2BOxr10i32s1QWvQ/fp9oyGuF6kVGQFSY4ywv6bSOorb7j6
5xmKux09dXDQ+F9cne+CssF7ts5h40ZVeTCmh0Qnfm40AcFSQ2aLmX6md4CVs79/SWJlq/pl+EVq
i9NqOLNEJBlAK1X6Xdsq4S7ul3WNjWwijRAP2vQsxybBWXlSgOxOXwadfyxzUENs5MhELvKz77fv
TPOjT8OCF6LFioA7O4bPuAZkxH3Id4bSZCwVBcG/8Cf2eDBo66wMT3GDJRXM7ByP7nw44LjlYdLm
wjYJrBT/NsJFioyYUa8JyqsfeBr073xgZQvcBosw0cfatEWx0Vn5NzznLzmQ6pOs0CAN2CnZflHC
nCRh+GRa56TM8O2aHnq8mtauSWNehS34J34Cfw9yj0mAOD2YFRcf9yy0ad0eIFccqkFJHVyB2r0r
KCLDZ8PchV5wNSLPXQ+xKe4qPtDWnJCk1BL3spm7myTGICiDakxcWgq1FXI3FZY33l3U37iz6XLv
L9s2CI49WeZioYhvV69/dJJyKYnAzhh2OQFGSwsxrPEzsTzGwG0qcXVq1PaeCsmur0dHyKALd2Ev
kzKff0S46gC1V+bD7Il4z6xBPiVc27FO6m3SYFmm4DRrR5UsIlax/BWCLHnbqaIIQb4E2R+Sausi
H1T9Ql3pTTU6ksc6mBpk/HIis2/8QImoIKyED39NA3+PiYi7UtzRP/49hFLw4o6HDdvowjmpKBZb
N9F/u2c+9P1vW9FPEo04nIfMeNd+gxm7KBtr1dLqvaoaECHKXr+KhgAW3UeSw0pbbPPpgadv615+
mkXu3XPLtGxNIGm68jvhJmTtwWB0iGiJRdnyAztXxPhRWrm68UsJq570p2qF8BCmw0TlkIaeYoGy
xRsZa4t5d2aBlFdRUStLvO67VxIX516R6MlrxDsQegFbkYWOmt7tSZIUbTnzu83Yyt6htsKrmEre
rapiZ9AVNH0GWA3VgvYYgmwN7ROGg8/YUB5rUH0hhGys4yKVJl3mWJoobPBpK3esBZmda7VwoQoC
9AlCkqbb6BUOeUNMLebNcUjklJoG3al0af9qoRSwsJG01eAnWF+KqnDLMTaPK+8q9Rxnr5O5L7lS
CbibtAv70dRQaFjQAZJR1LaGABEoTbip6jxNDjpqAIhsUreormWm9gc/rEkYnR7EThkOuiVeUzmd
bMo+E6i2CeERcZIrHxoZ8auq0y0oFtxefiExNuHSvXA8YSa3Teto+DsqXkPZbbgmLh9ictaITuwy
JHAB45GVOSaQqDyDbMNovP49ZNjym6IYnocu+Yx8pIOVIHGZDV5wxAgfur3Sbv5+9PfQjxIuPAmh
WNXQ6bu/h3hk7QskbI3/vvW90rKTEoTciyKS2tz8HktVevJE/78HxW+AeEnTW5Vp6W41URuXV5eb
/DiWqDNg5YL4k9Xr6F6dMmuLGSrRCSlKJe6bRq/3SmPGi0BktqeGsoz5IUuYqeo+Zsjuf1/BPqfi
9YKV2ZlYThUT399SLFuoG0hheoMtgxJHk5GZPl6MyoJramhHeUzES1LkzbrpO2DB6R+xQFQXet8K
8wr3k60sjyad6/TlOK1GWRPCg8tVaeGpon7oDDVaV32hrPRSP0sxzJ4qNUyIfoPfYoJI0KXU4gcW
jwjVBs8TN5qSM8J3oVKl4Y7qkVs3cqWtiGL5KbVgTI3s3o02QnHcQYwYvZKwRQlYuzWybh24ebQd
Br0HNjcSCHYMGdk8epxBNVRqSCBGT/lgIU+TrHn2oSxsxyYmilotDt6QrsLOVfZZy9w4KpACKPKg
7qsx++8hqkRCm1wSMgN/TPdCDbhRKa25Tl3aAYFGItDkYlUqcJ+G0dW2FEMYIjQU+GNb3S3LDN8C
RNEGCTSYjjmLVbrarAqyXR8FxrlXi9AOlKCGAq4flcbPr1FUEfqZe9GpK4jHknMVP0x16CSHGA4E
k6BiOjUrMqgys9mO1P3IejTA4cjKvTgselVR9y7X9lqNaEVGL7fguuiC0xFEcPAieUWZ9N15CTgS
+eLd7H+K0S2irjfwVuitS8oOm4/I6QDOfDEgIr0+Drr/IxsEJbkxGhw24nXYJbu6JLzGkuFJ580K
e8eUgYd+UUCmXHyGq3VG8jdWPfOmkR1BjDQ2XUcW5GuupChub5wQXAc60B9ZYa6I7zHCzXIs/7VY
1MDZGIF8qZ3SWP8KvfY7b1RmcVL/PeYM70xwUepRCZfSA9odtMCpjgy4wfyYuzsbiWfuu63U6DOA
bOkVA2lXJ8y968JJvHfSsY4eA/OeVz9+9RPi4dA/UZs00T2UzkTLxtI9SC5ee5aDh8L2GivHsryY
yc4yblQAOYQeegokTRM0qkBbcKh//8SKIH9fKAaBDeWWcGJKhMncJIltoEuvcahpwekYVILQJHjV
TdgDvTFL1o6fTxQyZYLheLWawcDaMhe8vPgh/LMcELXsIwiml8ZputqJCsZy9OFzfwpOApheY0QD
CANkNvxyEvWj2kx2Lta9IQ4aHxps/fA0Q+cmbHAi0YD3meyseDb/KLBY7KPqgyezMiTN2vzld+gY
6bD7CwYLuCYk/Wz4NX/6CxXsCUQ53yohwpI5WU2NeeTtpAB61c6Sj+jzUArB9BfKA4RZyMvdib+N
xxkQiY41epWfM1zvvkDLtWHpCVi5vkEYecPYtgU72EU49mP6FyCowQsing+/uC+gc+OKYrS2F+b9
pd3wJ4U3tNlkxivn2w4GpT63Lg0JIeSEz1RtXjHeQqomwvK3uw9gISY5ONd1J/4SbBETJjVf8Sew
IkM1vMre+qm/dB6W1cwp5yMz0GAilI4c//hi/iQnw9H2/cq6eN68fMqv/pK9cRCAVgoBZLKyWXA8
e6KvnQwjB0pF3igGaEgSMPGS7DJdBXMB9groDFzIS+aA6WPFNoPu6214W7f+PPwq45oKW9m3gEtm
uDDQvaQg5jC0Bly1Zn4OxQb7hUV/yb+YfY06mdOLIbazDwIh3VGZp9ZW9y8alg0WU5r5wOdpV1wF
BnqKiQLmdPKhlY8ySnKuNfgNIGTWVXKfJWoMHLPAR2oHpSavCXuXalvgmg9XJNmwkOP4IdmxcfbU
E9RzeFAQBMMFVG52g3lQ7NNwHf9rsAmF8XOT0xvnJjQWMMG46ptgOSQ2QwI3wu6P+NB1Xvzo46nd
AEOSF0UasudtjHiJvZRU0ALZFnHZEFn4A4Srsyw82pFK5C4KKF3nPkJrQM1y3ZJ0mdlkvDbxw9VO
cK9h8F0o74jLwtcS5nHeXxQyKgpWRGIUZRO0MNqj17LqQ4wTYrqO6qOb2twH3HAEssrXGcETZJjo
j4HEyln2NlSnl7969TitZL3DpaZJS/wjO5bhXQ9rrZhz26IQKA9wGbgF+m+ufcJAMfHH5pFkD/jh
ONCRRs41nLRLKzl1Kacf0TEw4ZDftXgvQHYRl365FfELQLzzKH9xXuQCIaS8AXuuCK0AKdwQOeJl
d0wn8tyR8qelfPjqOiyW/AIXFr+vMc/LDHJs5r06nQtu96J20vQwoKUPUfhY+TOrj00AQwelA8rL
jC913hXz4uZgkPZWLDv4ZIz3wq2iISGayf1KJaCROcJM/tcGZLnNeghSULWMfS7MPab20nLMN4H4
IfH8b4mJXGfr0UP1qT70E0ZbUXPEnrPjNnVvmn4U5G8Y85gMU9sJWAFiAANmjmTYf6oQOMQltu1+
eMSYPOiZUa15N2KLafO4S03o+tnev0Z3MowVUC0Pi+ptRW5IeAw+ZfbQZhsEG4OrLjU2rb6Xvhvg
aGIRZP9XzL7y+AxXlJctZDCnJ8MgTuysGW6VuGyVpWwusf0vyfbSP23R2nXxz6BsSZjWfeb2HdwV
6raZd66fRIKIIe6ix6xZywWOIgbXpXjVdyPR9e2bP4I0Lcvw6rvX2ifnPe/heZxxoIw4g/ElJ5Yk
/fKSiyvaQnSmeMxyO9bWxlbZwfyL/UMbYn24L5t/raTwYV5Z9G207yb7ssorp0VVtp1Efuoac8Ui
xhmGs6QwA4AuwySIQTRhfNVOgG1lUAYhR7Nm7kN4NneOJinI5LVjWoNFxhx5MInGcoYFlPGKo3Mc
f+h4Jqg4kjJmPkfmh5a/aP2K/OQyqWxn3jb7LIZNW14hXSKgIH2bGOsoPiTBG9G2uuIGbrNVTaEz
XPzhuzRujYaBwG0kHFU/gSeZLkMU0gbIoVzrBRaRj7F4YrvfhYwo9j1JR2yYDR6Rk5ZcEna5ta2j
Pdd9AVlhgEu2NI+ufwEoZqAUfhmoBD/ZTnQC1/aqgH/x01DXxriQgUzytSZdlOGd6k4PKzIitOar
z9Y4TuPaOflumt47CMgG+FGbxTA4JB9ZVBpESPt2zh6HbwNxT2QtpJCFFjUzJLzyT6NvG9Z2uqPc
iRgi2dygUjSXBBy4luS9jUwpOQ3SKgPj3n9rz7G1qfkgR5/CpxeidZm7N144uneQWGNsMpUrCWKp
eO7FV5v/IIjXjbUgvVxr37f3vL7E0cqcvGehTcwa8iGNfxW3M2afn+GxX8Xf5A2xVBR49kApC2fp
k5tIMG6ixtn2uUW/Gowo3AVKkJTxfbc2GO1oB04fnzYhSOjiU12qp1JeFe0y83/jDjes+KxNoNW8
7CkAux8NQtDFMm2KQx0aiWns2GEqxe4A6Pn7RbbDIoWQYG5es0W4I18VYWJn2wQTCk9JXpagyRQ+
Oj5UjIKIyM23IfqYi8zcaDJBg4czR+VtWySAticuzpvsbxrqRq5xDxoDbgYN2pZ5dGB95Ki76Tzy
NvJVouef4c4g5ugkKUlDYalXGxIXg5hWQl+LOsyZHTirh9qt3wz9pmvXWIkXFJc9abjL/pv0QV/f
1+pquBPCgMpHG3YhMXHQaWqc9pCBsk4uWNIS4ixNHB4YN1cjqXlhe5KDs9X/U6RlBbGHG7MKPsI2
XGjaI5YPYUsM1FKkhBY65iXgEexGbOp0Brmd6AeOoumhXNw0HaF0TlZ9Nt0qIFaS5dJaZDCCkATK
H4OyCTD4bI+255ogsQ+tOalBOc/QWOq8LXm8GX699vpV4nJPVpguuKe03vnZD2ebOpHUp1lxt8nv
jSzCJbqZpHfzDPcccigi0n5T/DzanQHXMLZWmbeeuh5RnQwR2S8O4dDDFtKRBxNrkh9h0LrPSIGM
WKNEQrfSb4yEzYCYXk9YeQz9IzYWnHiw5fgQxHvZJk6OKY6QOwmMozT6KOWzhxA9hu5qpTNmFXtG
2xjAJHdZu8rZFeXTDI03/gP/VOEt6ycZmSLdZ/OR1Rczurr5MFM+oM2IhKp60F765JgKeyO6iLFH
0Dk+fLm4MKEjBxgkCGjADW/rD9sMt0mVMVcmC8sR0GtkpJRB/UjVb/ENiNJ8VnhCzdrrsB+/k3vy
9q+Iwdit1Vc5LOR1ubWW+qJeIfSZYbK1HA792rC7Q7EJP6wtfIc7sy1Xpcul/JwpT8y/NO5waglS
YeEshrbx1L67N2dDe9Zod/fjanyGx1BYmO8WdybqzrVmt+uRbhyZBoa865yBE/yuaNZjsd7aveZE
3TKWl/61f/ZERNN8Et1YTcU+sl9T2hrKis1RF1YmRaC6SPYpVZa51NnTTZvrlK/NduVFJAXaGO/6
zUFs1xTAVDuaimHMAhv8vOLKmNGquSCjcOV7EqtW3HPWkkwvSkPiqS1WwWFBHaiiSwqXekQXHr5y
3RFITxPmPoYIWIbLW8y9DXkpwJdj7YKlHx+yYOOxbuQsFdNjEZ1YkC248qSMIfCRbFNwinZFngPm
yL7NVTLi015NQkjI003nUPMCVeB3Rg+fIVSiSBz3kMfFYjUaNiulJmKDveXXiANj162yOy4czAsQ
k6MtwIhKKm04vGhMIb2q9PbiPlOXSbWkJhUG9vC7SgaitBFVkqgd3d1gcAzhxUD0zUAOSKKUj/jZ
v8QrOKSI/RuGxx+weAdCgkhrYTy+p5fwOe9QBsHcYFHBY9QQ6a8F6qpuzylk6+WfqJrCBqOGuRcD
R061LyYSLZUOJEn+jD+rMHWYI+rmSy4iKhFEjNKTrBYCFStOubnzjaOP+R3zZDYeM3U05LUspvkL
ZziN6AdzERN4gzPNL69obLt78klfx0Xdf9ODkzJuMicIMWCaCw/TnzHvTMg98hZ0Z0Di2DjwEwx1
EHVjggDKSfdQVSsIfsil4Bj4f6wQuEOwm+ER1RrCpwUd19QdWpgDzKjJOQeJt5LQb+VLNZ33KCe6
qdXiL9M80SxqFxA9joghktG0EEnd28lfeMAGxLp9KaNtQhb555HDSlKUt3WFg1kTLkMeCeIINK/T
f6q11HYUNibSI+iiOEh5SACm207U2Trnrn6SiHZu8Eshk2fRYp6+YD8iMVPEhxBMtJtzbWcAXwHl
FxL4RUBOZ2rjpF5weQukGs/rkEUY6TzyFdzqZ6yhIDU8XkppTqYtDuyU00JGTbVEJEomSyFccLHm
XrNc9Atzj3JBmZm/6XchbfWXpjlsacY3Sw43h/XNps42N0KmQHbypX+xHJQn99/AGAsLONrIxjHw
+cAjHf//bhFDH0K6xhWMWBLex8S9nNW3/DSuO8Z8trWtPsfQbiJMJubsqDDBv+J0bvJyOcjbFOkQ
bbHgbqGXgh85CeFXxTKKl1W/5ixQCWuADB5KpEWN+cFkzzAnKlGksLoK32xIQGD0SWQa9MTQUWGG
HlICCIBgENzJC4rr8EPcawIq4wXBsGynUbdrj0qwEJ5A0Zq46HDVVLGshAc0S3+R7tdguuZqmqeR
WCTOUTRT6KKjj5UZ3gMdQtfM8cI5zw7YwdtFiiRuYgkus09uEjlaFvfiTX/KAExhbSPBCZlMBgFs
7rGlQkcwGUkuffOcY0hXOCw89CEYJtaoeMtrI/wzSaLWnHJciGhHKhYWEEXb1xyZBenNzwScxcPt
KFGJz/NskQNKErZLUZg7LvnZ6cYiWlKk/5zWIaZyLEJaOlVnCIZ6Lj2XSVK1HuoNVFm1cdTYlv0F
7EBwEUhuovvVmGvuNng1N8FdVvHk8ATRDqKba30hWodRg8slBlQoKXEKBmZCfjB12+UKwwyWMPZw
sbdxbqyFnRJuWBlL1R56eJBOKuwmGU5kY7sgi3YCBhkuM7jfYIlc7ghLGswaEH/MWEaxk2u0lyiz
p7V0FmtJ3kCv0TrKtOnmZ4aOnBSrGcF9pvJmknv/8CaBsF1kNxOg5GjjOpQ3g3UkKlrl704+IBQ3
Nk29223xWDeqHYUun8KDy2YdMR2NcPmWNqN0JhwxGmwwA6yQE2o71licXRaeTNjVCk3QIoO2pcxB
yOACKdFG9b6K2GbJgg6EOzKctTRaZdgoUwZyfAA4h2VAYnOCed9sONJzFsosi+wgXHL+uhOAEZoy
KmzWI4ph9YXr6K/I1gFJmlPsQlwEm+Tyeakv782KxU/hSlBns1sW3or8BxYTlhHYy9+scrQjQjk3
jaUJExutJRqAc/AZXot38+66lfJd7AlEKI+UKdz351q4cby2xrY9Glttl1CmLAUgJmL6KNm2/a27
SDuVUNp5dYmMeWrnV+M7tckuW/UrpOyAMuY6i5bUXdIz+GTRi23lSVj5PjwWezzS2cnX7dM/6qfJ
UJWx8Rv4Bp4bhyu46ZG5aOQzdpcQ1xrHOmYJpnuOGm1EySG/ruesGKsSZmYJKDMTjjqYIf39v6Cn
QaCqtIlGdGGXF/OyWtbwo+Hi4caVkhyHufhEDFZ8IojnnQjveVk7qIrK+GTo8xqp/CeKugQxH9Yi
EkIR4PtTXa5NbauZdx/PI+yskYgg2V1S7AnK3ID6FAMfparjc2NEcJBRHS9G/bNWvtx2zz0d0WcA
mU2J8isU/8U7+aS6Y+FqWBmASOE6juRlOoJM5TgXobdrSwESeeP0SL7khQzvDmtmLEIR+PARVKc2
lqW6UJh7WKixlpK0dZFo4TNI3Uuxk03ii45ChdBM3x4BINhNXoxyoKAk1KrwLwjjhAT7L2JIJgKK
bqCkiBPNtWPeOFeQmHjkcl9ZtJi/xwLuYZNTmcoG6W4zcStWL0mcbMxUBVL7SsB1ciTNZIVJG/mb
EP7AxrD5BvCZrM/gqQEC/Lh2/AR4cuF5smazRXYrq7XBUabNf7psSRdeihGUDXTZZEwTsEKhTDzA
nJqPvariYs3O2Rnu0D279FD2hKXWb3uPbejYm+vcB2udKT/iwGB3PnB7JtQaM/0TbVL5Q18SW7gB
zr1/5Ye797FUxJ4PKiW9k4lxzNocljR+ESR5pKfom+AxIr3nJoVwhgsHcHl+Ga0f44LFDztyTVYI
Gy5ZZxQOgNtvd839Rluqv2hj+a/+Zk+mPEL/aUHmqGfFuWPvuyZUOaDXc/5MVu+qf4GMD9IMJUMh
b1R9ix1MLmwMNlAEC3TLXL5cHGT5wXRD5r0uDtElPLW7cp2e2lN9pW4HXuCYVaiVwMpetNUmYC5w
wKv8ntTsh+Y1oGSxJhn8/xp/cDqYIgN+4g8e/lM+Y7gfn8ZdeKi/FGD5d/bWvplxfbBFEq4E/iJ6
8+5TAqC2tiWlrrg0R+6hGZsudh9PqulGA0/G5GvPIEDBAoMaCi8QMgsqiFYAZyv/SuLHIfspflgq
h4/gZjhQgeEVMqKodu3jf21c4PBpm+xmbBCU3vqH9xof4qKe5xsv2xtvUg+hASnLGF+iX+kBRxgC
NKz1cRnd6of+w7SJvYl1GDIqlXAIbfo4nnXgPm4yogJnnhPsaWRHA1DlIL+o9+JvMA/9t15JIJwY
WZL+6tsctODOg36qv/0rLdNUByL7WWnqyspYlphpkqUMt2A+sGLoToVQvZ81dylfTMvoVX4TJfmQ
/6okPNsypio6feWCNSuEbU/QKNRhRhvWrOM9/t3d/6GZEOrhMaHl2ITBwsV0nqirubZTdvGrPGGj
AqaW/mq+Q9WEoQqFNutHh7ibDg+sM1+AX7c0S9QIzYFmKaCOo0hEFIYs+JszUbElIBDi3HAyAVwY
jNzp5GjpKPRZp/mwfBKtutID8FF0iil8W0k2bRdKi/JvTi32pTG4a2FXztWR3upolYv0RMU0PPis
PmowcDn8M2gG5smFb0hfFvxlcSBWUWFfxtkxICSQqF2MV+bivwJaKDMq/LlGfMjmAIclhvjiekIH
ECKsGqR2yB5qO33x6UVYq/ms/h0O6r2p7h2o7CThmOrB6S6Tl0axtNQVw2IW1+YuvqeSFlAFwhXw
F7oUcC+gQncHm4kr2C/gdE4fUCFFF+X6m3ozoFinuswXjJZYmmhyXHZbDkzx1/B8x8fmnh9HIIxy
Hm29bXqqb5huQU3FTAcqMMaC+syl87Gc/Cai/y/3A57Q4zMmZ8iaII0Rp+16OSa2ryyog1VI/94s
P8WMk2bKIloxCbVs8yHdgLbDH/dBN34ab+odxqTANfc2vjlJgz5nyezefKmIs8pb596u8dZciz4l
LooXcweTqogczV2wDFU0cupahZqJOo9PAuaPmz4GtVcK7/CjfHGplaeuX8T4RyNE2LW3cT3sk1Ww
6h7qvxwJCRxApOvR2ksXOTNWCMEf/AATK/Zdpg6sJogxZ6bksD3qIEt2vB68PVtXutZ+WEA1hBEf
YPYss0BYLK3s6uxwfFHAUv/JvoQf7zLazUM4cnFIuJSt2114Sg6sgOlN/tc9mq8Sxx+0Lxy0fzKM
BFDm6bBPU/rNQOAA+Asf4yYjbmFa9Qs4RquptA5DvdVwiF/6gy5GxhFVtOtfznyo0IjWJ/MLW00u
Bw6F+ShzVGHzxJsu3KkXQNJCbu5m+CpP7Tp/DSMreXEHwAwB9JG4cxpwFrazH20fTsNKjXt0FX5P
Q+JfHReddwUEw5lg/Fk6dN4YihGQxb46rSw4ogDdIIrCjxlUhsUcuAMF4RPAmEsXULg5s2PANU0p
r+iZkOG8xEd6sz6Cy98QBDyckhBqOLTzjfRDnrrHjecuS9a7b+0GDUYH48NatMMpHFugRfEsEPXN
KmXls6k+EfGhytMBgFubR4UMPOykgQi1+VQHsbsd0GYaCrXBpBGPaE3CJRZBU8QnkOMCwWfFHKpd
or8UkPsxSxQn6SVGHDwJIafMS1fbX/54FxBYGP+GRM0WZxdiH3Tlh4dXQz0Hl3sxZ++mr03UUT+j
TDAod2vUI2mZFjtKT0ianI3mkL/KF3tpcwfBSd4AvWG1ZV1n0qjAwmyXRb3IwCDQphkzRtRFewMx
+2aWJpo7E2diHC04ZemiitekBBsYSoHHQEb/UnFnf3SE1GhQVzdEcyX9LjR2WrBN9A2kGFyRddTx
IdnxCHehJ2yjBP3iFkJGNR5jzghlPoHdiPXFtT9uYWcq1sqoV3mw8LJlAhCkQqrnet+KPTQPB6NQ
MdjwVqa1/mJhX4hNWLVqq7UobxrA1cmm3dG1bV0Sd3NSgrs77qMIl/e5DqhRXUxsk2I+AkYyTA1n
8NgTtIWRzU+o9AL8EBRG6Iu2XkpQ/qGMpOdsdOSevhsB1IJmWmfk2S7MLy6uLgDbWRYk7UYE9q2i
cR0b9050evpFKgWUNyVGH1tJWjQJlzEHmWCXOUWUV+AjBPI13bQlnu8sEwZ+DLblOTLVCwGb9drl
ZS/jDUyEFbugoR+nmDr24BGSRZd8KQggW5qccE6h91lcKu88KlwMk3vwvBBx9rC9+MnxSJ0Jna+X
KT4LWF10S8Z3FNdsdCquBOEDxINT7U3e0oupBGlcgh2Zpg0aSXWIofyIeivILUIOR1FdF96wlazS
Yd4n6a9KX0EUXchx76Q1EWkM2hIg2Yj/w7zeZtGvgXYywa0Cpg6RZta+lcqj73abMt0ThP4ereCg
h/6BhOJNycjALBCk8+tIocmWaCN13w7tUk4YpKnjoyRUs+Z/3CaD1EBc+W4MXDWQSnCQTO2q5gIq
xnibjI7IqeqW0z8H4FB9aUBu/UqFG88ZKzYzpEWWepiWDTeYR81nGZgUweG9wgkQW2CbSDQPlQ/p
PV1jEQEgrkTdWEzcCdrCSdgpQd1xRpUB+IpHsVS3anwZ/B8JQWxLeWFwO3uM9xSSwLtsOyjRvjMp
dCtAhYAFW9D2Ftt90RcTs0NcGwM4sCaxIFntvzZrS8xMGpEFblOI8smivYpV61YlKho35ZCbLFQ0
87pcPRiRtgS+NjXEiKgO0DOg4cE0QPl/HJ3XcttYFkW/CFXI4VUkIsFMJb+gJFlGzhlf34s90zU1
7WrLahG495wd6/WSIJdll+tAnrLUnreMAEniVzKgaJzqsSLtJoGFsOuZ9s2umJymAeLL9WAu+mtX
UHKdgj601QJsqLg6m1Qkxbc2oia5+EmmLPKHHJsQjtCIzUMUZKfpCZ5N+P6Dld51Vtk56k5tmV+p
liSKdcH0eBZ0crrmvo8elpgH+pJflLVq9pLlSEyNXzFKULDXANiUBSehfcxIFmdRJU76eF18BEx2
bQq+3JGCoHfPfO4G539bDI+VMPQsHS9rHaIEdKqViDSpOK8ZHlKKd1YVCRrwbSfddFl0a0XnucEi
+CILv536lSZeEiGnOg7cA6PyPtCsRyW1eIsJhODWwdpFepDGE0vPg3wAX2iLmxEdzOlzE7+l7FFI
9/nYmEFUf6GJG9HMZcKhXz9yTpqi/lVVJO57qwv7aldcVHyoks8hx3rMVMKKR3wHdDL2WYA6Up0r
byqRpfvoQFb03/gLAVhwVxz66ainl5QZhetF8fJnmIEN8Ix1QU69CKgVhBVsGi31yRQ9RkA2V6Xf
Gyy8BVMVOBOg9AbJ7CcDSSphvD5a4a2Dae1ZNPy+pGDMFVE4i94KYiQeO9PXCSyf9yP6HznQQZNX
654Kl8Qkz3PiTEY9Teh2fRlA2CO8ZJyISLqIydswPo5KRWJghHAD+xIQJaIaGJJ9XfzIy0Mpr8qT
vWtwFOvupp9L7MAtnKtTF3aF1ViIQzj1mfNJ88vqW6B5xLwmRrDyMRjsRZQhQ/72M2IY4EC3jN60
Dng0YU0/9tIHCcjLLhPcuIPmuleWTzA3FetZ7Frr6SkuX+wUJ+OKKA5iyWnEQ5yQbmicN9RD/His
qyXepjycy4xZeIDEF+aTUSUAnjK2mvycSv2612Ths+g0zwS1cxYLtswrYs4Emg19XXlkg8dwK4rn
qmQJGnxFDWvK7s2XBC95YjPs5rXLqxmjSfS2x3BRxHAhu6iwqWVnUxLXK3mxchNOKsp5DIS+ImIU
3CWjxz1vMkyy7y4hX2fZpzf+1hqCrHsU3QNINh9gfFCjPPQy2CxvVlxxowrqJs++NhwmfOTyAdpW
qv2NMDoCHfp9e5OYLSWiym7j5o32FtvSsEtL2lrOfX4lI2lS7iMLvNGywDDv673xSiMmHewjXNqS
EeVkjQETpwastPEeK/XgwxAi8y7yM+O2yR8Ond+5Co/deFCSsFRcRd47k+WmuT/FUEXIx4JcPyhU
a8dHrXmo+V3XPsye/uUDV/tSnVsePHk7jnkwWWcx4HHEfSEDZZB9lH4JSkjjoja6kRw0wrEuiKv2
BOp0eqex/DU6tYVXyzwkngmu0DnF6ki0o5puNx+yNCykvVl6muH2Ge0kTiyxICACZqhqwZdEM/1Z
PjAO8W6K8muOp0wJeN3m9pRYXksPFTcBow7RSnLYETIsPXpizqWrkYaV4SVI1x2wklhhk4x06JB8
ZK5B2zvqUnzKzfUmIMYY7hNPPcQlsiRzj8dtn408N35VfxqGH8uPkrKEnvLFXUYtmqT7Q3vVokBe
iX6+JjUU8K7rhPdKst7q62raCjo44jAVW6R9iog+9mxgRESIm2/qRNR5aR401hmJ/nwYzXsjhfXo
WBXkgRc/+YjzM64tW2+yuj5EqpAl/oOukrQL8zuKtWtJdfTkWkSUwZ1DR4AR7VsFwsdHb5Av3oJb
dMKsuXic5KhA+wJq7rFwXVhoYWDzHJ1DEf83eHThITLYhKAXfQuRFDWuPaUHBYmln8pI3T35HeY/
ukjlPmwisMMjsltBBr+k8zjzpdhuEHsinwv48Ph1zn8b3pnnyJi4ivr6x6KD0tXRXuVZstEGjcra
8hqEjCvQ+AtYX2o4un6fxjuH+ta5nLSGHqA4eCqsZs9Yw0E/xvq7aFwQBM84IzR/azz+d4HHYHVO
spcteoXY20i3MD2DAsD2OC3vVv6nfxO38yQcUyWQxFNm3NIyEIVTRney6CSE4OonYTpJbaDhTmEA
JDKc1fMnPai24fCyp4OTJe7zjMEQ055WKIn6EOmHSgja9i0WPSt9rWMOH8KlZov6bEKFyO6Lj0P2
KjDtb8u9Wu5p83fBfFpLrX1Uq99mCKrnVBwnu2w5UCKtmL4oXEqks/hT6Rmg0uFAc+NqnabeRqrU
DC7dmQmqQVk5jomjKj76pcSJiBlXzu1MKEvbsnhK4nYxxPGoZcq1DSTjmJJMRQcYc3Q5n6neqVQM
HMj6vaG/c3RDuFolkvbll3JZ6/8bAryMCxq0ZiuOSuUPHFiciyjCaruVvCjATE4mH6kz/E4HG8UK
IpEWfpfuDQqtYPNbKGJ6TuAiiFW+V8KnNKA583j8VoWR5VquRNGGguVmEx1aLr2REoEnZvReikcJ
qjoPZmyybGCj9jFYx3rzjendAuizWkhTu96OahbUsickh+hXl1YvMYWjSRJmdmvWg5gc+TFGELPW
XZBDZX4XVnQe7psqBswiW2/zLG7dVdL+ahARvlkQaxrmFtYalzPZMG80bIop6veQQ6ZRQVORqGC2
dfrKlQliqMjKNDYQ/Y6LNaAY2aJsQbOzwQbx5VCV/7+L+NrbGHA0o3fKV4/a1bYF/2L6e4WM6413
KUKTY0sp9wXBZS4ARwQryaGZ8Y1U5R/N8E0W/wYfwwuqHfZY9mBWPSPmH8Tf56/JZ/FaZ2et5Njo
+xpdQpTTH93s/gCJ9Sx2m4s4RIFnR1WIWpQ8/txm4ntgK0Brk8Cbs9ePiqOgQsGbCTXXX2eSEsqw
7r8ywE2y6EHknoH2Guyj3VoUsTlN9UFmsJGdu+xsiN+lfjFhyEhvg1hrAKWm7dZW8V4X/jY6wGjr
RtnbOtN2gjYhDbZDJGPh5sWqisfCcDEfl/EkGH803JnGGR8PuH+PiSmXz5NOnpNfqtcZp5r5pFHi
20wSSOzG0Hv1w+IHJfh6ds0mr8VB9D5nbFnFR0/A2kC7LAS6qBVuE2/XKiF8dcJ2oU3C5+CbQQ3L
pATwwStaKk14lcb38doByYI1b8U5G9+fC00mANShN5APIxn/v2t8LxpvAX9Ztr+MS1XkYJ1jmKuo
bY8fuEykIlSeYS43TQ3N5hCrAR9EnX6w0a8FDsMjuCg703NdazRSjxyCPCHusau0061uds/p66x2
ML1IzLvoCc1tFKipuP1dLhCRUGjOWq6OcWcZfmd4C0eMabCvPrvuTqsOL0eoMSTEYp2hfpRzZr1U
C0VCt0m5pdb7NLty6+DHjfhEOGI/syzUpNAAcFNCHUuRXcUpZAhl6XqgE0lTKF96dUs2gjFrCGzl
vSVvBgYEjRv8MNIaLrvIZFr9QAjb78ou1Ho3RnQOZXjb4jchc5SOadcZrTctfWy1rcunZnzrI69Q
XXX0UT1MrcsOJE2OmAR6g2zYg17HdggcGivugPcF6Par+QQg6e7UrDf7Ksd6gFDwDVZB+4a+r/U9
XPj0GP9/9w1UR4ObIXqBe+HQNDLSAXWvAIWXWKOYBlViZ6Lv0SIvVArUlGDWES3RKOa/dTDJO+AI
VufVvLCMgI6skJ4EL18AklGM8HFU2BqA+xDLd4RAPREOuhEm3lH1mBwT7QJQo/WfnDdTzMbgCvN9
BIWD/pzl6KuM5z9mTAom8Gyvftbo1hPqw1Tj8FSekU+q84iOkp8V6AVvo/xpqbcNMJcYgXl61cpP
ZYEg/scv8SSAVTLdgI3MNW2314I4KWhi6bpAHlhA22NU4R9IjsX6Xlg+rw+aQrk+NJxFFWlSgvJm
EcXMZDY4CB+e849IEiFxFcBa5EjDj0JhmzsBS4ccxCjngSDPahLQJqBpx4J4VYbT/oDRLp+viKPm
JTDpDyw/ysVn1QDZqsR9nXizYct6WE1v1ZMgwN81h90cqvIpMR6DdVEMR6NN5C8tIEzdroBYPXrU
y5W82u/smXbU2NPIZvQMv4hhrvGGqIDiBytjdQsU0Se6JRrdsm+IiHulIthKfTzvlRZk4AeNO074
fr8LjUZhL6cRHU0ESy1cXX1W9Q9F+dV19suvhOQJgZCDI9iUtmKheu1LFoz9gDjVsjvVW8wr556o
3MXmVTdCJLsYV8ucH+mtXinItpMmSLKHIJIl46Fp1hmglkCMvClxkOxvbI/EyYMagO/pXLEOn18p
+lMUqJm/LO/Mm+sQ8j2wFkoLU8ZxlVl1TmwHohTMm5/Gx7kEqrEp4rSQ/1axi5EG+xHv515W2DTO
2ewPnMCidoysfU8gXbUHPKUJp15N8t+JaJ3pGEPPJLeoKw/yGFq9B9Xbj2HyvJJtKG1dQs7nlDSS
dF7XeT1rMVMbaIzCbhuo8tVsLhMVGxOdO09MOolcrTuaw7fZgtL2m68sCcJHv1gOIFqXrj2O0vPy
Na+1/Oj5Un1gGO4iXDOoWcOE0NLS0wY1pLTXHl51Lr2+dUbjXZtPqXXgUB0x8gmv6RSO7Yn5g31P
jU5ijns2nIi5THcZ8xwlGJLnLGNQCnZPlfB8KCKU1i4mzxp0pUs2fwJbZpYHk8n17SevzLdBhsuV
ijT4IxIJqsC3skajMRBPy/QhECS2QQ2jUFhbZzL/9m0IQYNYVyK6aw0Vg/QtyjgOJfLo6K3RzjE3
Yn1DzjDLjtXYSGHW6VouLv8nzi4N1YL9fZk5tjlSrPxhqecxvqeo1ZK/aFbn6biUH9MMY8C2Tjso
sh6jc9fU0zXnuVZ13mCdgQ/REEzNNYuY8jibITcredsb6q0ev2a8Aoo9Ca4pkynubelpVv/oxlWs
/EU6VLFHyOHKLq1zFrMa2qjk0t92WV3RYofNh2/5K5LdgRz2MSyHn7XwJOEMM4QooJ6fciHDdObh
XCjMNYEeeboFx1u/tjz9meMA3yoROwcRnu6iotXi5HD7wtNit/8f6MgSW0OWwzIkhB1iyq16Zc4Z
0oMcfxrqHlcMuYenvHtPmDa0i6KHT0lBViNzRk/JuyY+Y2eGS25sIa4LaSPYBu27fkpwQBhHKw67
5LD1x6m/NhmvZfkywCVq6Y2pkC0eA4bI1Zd85niFowmEOfmdYACBPWTlsBZu1p5jSj6Gb02jKzp+
LpjMZUXkbsJeX91s/TvOn1r+kPiQniiJcGBh2YrrGgca6iAw/ypcxYNVAplf4shblnMVUb2xrzqn
hV6VqC8Dqd93+nFqg6cKrHFhE/P0qBOsxMG8re+b9ar1dkJwmF3x7pT/hvRVzu8GAuJo/kOOQjUf
nppD4PYojMWGjllSXVSCdHr9ZV+YXodYBrGQYKfEF6FWUvmHwZDcsrWvvZAfR1O8bKi1lSASbEM8
jTkXFJ8WMcDcF8vTtZBT9g1fl7lI1vlbDrcnqkDDnebxxQVOm0AvAkjFOjnWlT0iUSALDKDofykm
Vu6IL9W2jFAt4nZvXE5S/k+CVhusQ5ogQ0wPmvWp19AoaW4noNoG7I1VyF4cvRn51ZBea+Epbaq2
P9lQc/BEsAEai4WBDCOUdU8Z/lbG1RzOSe7Iy77Sn110cNXR/zDWGhrt3UDzVkK5KcW/aIbHTMMk
PYtxoM+fC4Uy4j1rvWd13/Y3JdiPpBIcaQQjiyFSewaX+RcABRJTYfzFtKkfmrAlDnWT8PqTbzT/
j4t4JUWgM4y/6I/jq0xm2V41aI7y8A3rZBzJ5kryYC8SM0v2TyrJLFaw3QVuEADncr5lrEuS/hUj
M+zTAC5/zN2hY8w9jHXYSRCREAGJAWgPsIu+OkUXl/NJE8x+NJqjgdVzQGlToQWTbCizXaPesxXr
d2DhycKp1p/b4TSAKZXcab5luHVpazyKRBtZu/kGCJgux9gKMSD0s43KsSx8eJK+d0oKTVZ7i9gI
9+KzP028ai2POAnKDbl+XP4KJvbvGuVYREJdzcUTld/MgpV507u/CbwbuxlYxTa5KcNcGRY0P3W/
Uf/GfGuMKIo+AIkSNWyac10fhiE4CtjeGZ2cOvX7LiyqsCWmrvfykaxm7CvGR9N1Qb0+V8J4ePQW
oA+qSNI8tQEz7DkqvN6iHOAjEe/oYCXh1YwxoIQa0vD2vRpO6uSLmVuovqgcsB8UwnnIX/XoZBD7
NoYgVWv8MExvU9DmHlZKdGVPXzAgPdY+kLbj3HpYLnmiGWAxyDEGWTX0ediQvaOx5x7bLZAs5JOe
mXgaEZT6+6g82RJQuIF3J8EKjhOaQCRsaOjRgtS8q7K3pFhovbUO2vcpuvX8y5rWwRo9ejBMEJ6V
eOLrZHCmeLGHDqEb4BP2g+lFoteaCImBTS4SztluO6mkN0Tg/z8Tc0E6hjpKxM2ZVorT3Dx2IKnA
9oE1eVEQiKKWaxMfySkwTCv52zN/0I2iU80CU1BtZyMgBijY5rdZPbVGiBmyqnxD8aX0zK8gtIeE
knQ3Q8vFY5p/TRED/3G0dgJ0MYIhP17xV3sMM10MCPpEgJeZCSeoUT9nXsZuLQdcEnmLpw7Ejmwo
p695VpyhvKIqrSc7X1y9CsXsgO0kqY79nwhYvnfZ22Emo9VP6/1sOqP43WcUXYWSEcamkyYOkHFH
4j4X/uimkKvLfpipWfbRyCrxAR7QQBABw4ml1FcMb928Qg6T1el6MEa37ByRzDNggwj/pbOth1m9
ioCZE3q8BSPMQRGOyxN9cCOK5J4/L69iTSOqiCrGF612hmcPuV0t16oiwAOg+qrC4vDxtZviZ3tB
+4O1CxaCZpwxeiv/QLzzamFbsxKXqSyzGNpYFbmJYU/PLV3G5nXW/1iZS7/jPJ4otCGgmZzGQayO
VUW/Lu+0OIbQUGPxpGzXIqg2Zxtd5FdQS2tgDvtmuwndQSGHWB+PUuVJS6ii3R3xs7zgtqMX1DZG
F9FXvJ25R+Lmr8KG086vU/Kly9eofaPscdE4J4IpPjAqpbojjR9o19rmJGsO2uskPvDTAedJUp75
sKHfioinElz2PK+vKdc9KdMKalQnLWy0IRGeL74d4cWBIIUmzfRjr71njZfOnyah3BEdBZUnpqxo
B6kLReLk1j/5chdah9WA/UIj5iBhC7haT8rzjIVP4fzHbEf0aruvUzZlT2g8Nbk39cfcfZHs0bAL
D44TqVdz8aEAIGZ4ioFMpe2g5aGzmfAHdoNMQ3TzEane+KjAN6aK+Ez5QvsmEkoNFWuy0BCRyvFX
3M2T18yPPIuwGaxsC1RpTpV5TEmt3GyOl2xzWKnYpPR1V/6TlfxVyc+W5juLfMs5m8lMSV1hei7Q
xd/xbd/95Hz8dKyQzmyE43hS1NOemOhI4dbMODFbII8yl3llZulVnXBx1QaaoLWS/hWmj6iEBp02
O84W2IyDVMdSdyjngayQKprYYAFoVxBNu173Cgn98b62TkN7HGquin0kHmcqErc7sx9ClgnJSnzo
4hOxQgJPlu4AjmrxqRo9vv6a+MjhR8DZ2ZkVB6mEPjit4vIwoc1hvcgLTx3CObqPzamz3AF8HRnp
G1auVHEwdqRWuGqnzGLEuMkTQl6X0gIM1sg25/mA1DmXw0Y7QOt604oZ4rTJKCnSy5I9xIy2kn+Y
J035+Qc3NL7yfQvYcn8K/e+qPOYN5Stora+0x26B/HERBykmZ6vLizYRYfkFS4yFoEr2+wVTNeE4
9OpS89i4Gf6FVwX1TiKMQTbviozVKmgV31R59ykSAINC4K+JaEqRQCilyUw616Fk/mCugOxXgA2W
DVVCKK4QVh9LxwEPqG45FjJMAQRlj22rohMg0/7VY6iiUdB+JcILjeVA0ktL6Q8EL6USz1B7PJrk
9e9G9Sgq55w3tzsY47Hc9sWyE42gKljEeSconK7/gjwb/U5dAQpcZClF8cD/xuTG9gnFYRlIQOB+
A33z+My5fBslBEBB0mf11wj9PMseEctYd5mwsz3iXeLNqU+ogYWxO5mOkboQ2aKKfSnkcQOZU1Wn
7vg0A6Hf57wV6CsAAakpiPkHAuZHwCGFfz24hxd2IDR5zwkDFYelI9p1RPUpZ3mKhWkFeR5yqr/F
XhNzJ26GDQ+iLz+j6QzGt2pGYaWyKdLiZbDYKTxdWXtVe+uzGFumH9S7IqXbNiBMn/rb6Bmze003
8p+4cAHeBqZrF2hfQtvKXRyi+Mpw6OAYfIqI7OiE3Gj+N1UWmsVYRo4HKrWRcF3qX9sCZ3dlhAKB
zARngncSApW+Waw+ZMCuH0PGSRhs+qUAuaISYmtbv6EXi02ZydCWTAc/hU62AYDsExB86f4iXsu/
4hJWivWB75X8VL8DhFGEn5F6A5JM0Y/+BUdbcBU3OKL1QGSRI3j9KR/U+uM6fuvSUW2QI6LCr2t7
IdN123fZjgBjOUauMvr4djCs4eok0shBEIjkc4lvRYGcAFTEY3xS5eOwUFAeO8VywdIioJstrqP0
gbp0+cbcQ+Ir7kW6EAp25djypO5npDcIZGD1sKbrFc0X5yU7P91cKWA2QQwuUB6qSUg+25Df+DzQ
SVgfMd3hwJ7SUREvQoRK7ZoWHqlW6UZ9MGgu+yeySKzvA8JeKjXDVPJKtJ6I/NDX/+jFXmvJ6diX
1t6s9omM2vCocMLmT1YblgsHrf4P3Y9AKTkNl4294aeSDvTK6EElHazHTDC2QnI2b7+6EfhFaaLX
lKEhwzIQ53uAe+wQEAhetkBqM5CcGlLmFRnQ56jUZ3YsidwbQoMZXf+y69KE9AJSVq/4RcJNpFDK
JhzebG0SxEnE178JMu1eiYFfkUvApqjdRRwcEdsC/BKwFVkdsTMWNjthnuMJTIjX8bIW66urFMdh
DWvq+Qi07w8o8ijhBGzAxtf7jAmwUiaqKpxssjspIVcMP2/5q7/y0mu1N0Hb55Ck8HjUkNNH/MLI
F4su7ENWOZlyYSo1099GP5uK0w0+QzAOufqtT/AOQqTs5gUek7MQQpMMEkoH/Ho7iwPJom9rhRLg
BAya0FA4IF7309LuPkgrtRqGB/VftCpEiyFMBQ0xHyaVwGbIYoVMGyCQ91+JbdRhhBnyW3A0gHVp
nZ+SWw3fvW83G0sEVWhPhIsp7AUiC38XLNuk2kjBcnO3AGBnNP2FGup56WKtd5O2VdwZ8l4nPfij
oC6SoIMqA7x5QruKFo7a1Spey3XP+QyKQ3Aha3mH+jfHSUnslj9j7Se+XdoZ7+Yv96WOtgKPIOHR
rG86fuKdQgk3nSINDzwlvUGWHUY9GNj7SZ4YCcVEvE9sknpL6+ICBUCYwh5Far6dMYCg6DB3HftS
smt7p4Ud5oFmeYHsJyYFL8JO0aHZpB3U4QVRKpF5+ebp5aHBYknqS7Hv84Bds4sP861e/GwLdZQF
hG7IjkIELzJ4ASc3pQaQWj67wMaMy92NBq6E93Nb2VfZ8AzG5TPE5tQ9mPYy4SzTf2RZfrc5YnOy
VrpVbYPTzfB0yYWwgaoQzT2qVth2Xd8XBIacGOBjrH5o70U7415enDQtrnMsOcPTthm9MHYjvBV7
J/nk9jRFCnK9KT4BMtsmdg+dO4nRwkcQUsHYVL6YOMPTXIiO50z0K4pQ1wDkQGmmOPzFuVSnx6n8
sx8G8GQnAXJHxoZRnHcZylHYL8x7mbPVfg7whNWYid9YHa4lwXCRA0QAmXhx0DJ9bC3fO9nSaK/d
ndzfFflg5MhZaWDsoO4RaMuRvm+YACMSxXwtd/jMeDaIMa65cmlSOKbAK0QvIgjsyPE5bKTI9Ta3
JpqjpOe3EvWzBzZgAK9WnmzHZJ8GcBX9WvQSkcpXB8EiJvmq2kl00jR7JIH1vVizk2gD1SNiNGlD
JB0gLTDqBcbkpESqpDYTJOuQq3OgkmONZIKicxqicq8agliAIn3+8bQuuex7afyht2+dGpY0yQ2O
yU0HR2DgbvbA/81XfVF/hq71i/RPslCHF5IYAPU+E/VA2iOGr9WxtotGHaV+IFoVjQbtvtAaBdI5
mFRukFID5gGDZqBBMKNTB41UHEeZRQjLY+TdBi3Mj51y2s8SxilhzXBhCARWY+bEiUT0lKhdEEiC
OvEj6+c9KuFcsp9QJVHkGg5vIuLzKOZyBfeyMqDO1vrb1/PvM7RrHNbHHMhf2cj9BUrh6sSBI2yg
NE1wlpR/291KAK6IFPgFYSp3vFq6LT0aIkvXnlYZXfWlJlwFEpfB5UQGJlKcdH9V3KbEQnxrh292
YEbG9Ql5//BKAWWjZpoLPJ8I9CmnOJnkZk6/fEkV3WvzyFRO913MOb8McUGPFsJvUbTHdDjMybqT
NhY2dckrh0TLhcCx4odxvESshxiTz0DC7qF41R0IKitBs11uN96HpHzKcJ0YxwxBcku4CR55mjcC
Mb9gfgHmQJGIRBlNGyXz4jvQS3w8GI2mH2AmmSV+fIFM038hZRLNh0br7tYBz6j6Vp+eDyXV71i6
nuZWalRfpneCYrzSY6F04i/lvsAyMnHQxYU3eXJy/ch0JqfOSroOMyEIlkAvBFPdjsVyIcYMV8C2
V3AO97vWWy6WiEL3BZE27F7nkGh5EGOdzqQ+dldssmzonLN7WQzE8hAh6TT8kScbZxjmHkw0pIof
CV441N+Cp935W9S5+Ds2vmcceU9h3/A3+4SH4GfE+4eTCapU6fyn/eoufcJkL6+x9HInnRoskb/o
65BwtRJxgegW8DdSkdfXClpAfcj3uC4gq7dDvxv/zOzCL92dOS09DI/xDa/bT+tlzBqctM+2OnZ9
dcJ0imM+d9pTdQHAKAiCgCsLo6sW27OtB2g9HOEUScwnL7mbusof8pHQ1zbfZC4heTMYN17o/gxx
GDjVz3pTSM/4efrDUCd/bpLDGAOSS74G92w+3HJuDfYL042O5ZuK8QEzFSIxj4Y42Y4aB3TkWHkj
iMvn+pmc51eTP+RA9BS1Elf5WJHBtKtt62z8WHcEP+m/xDUuqQPZEf3fwkdTn2w6DCUvG8XpL/Xb
HvwcVQRYKrsw2xItDx9klxz7X9Qi7OyL6iE4bJzc67/AQMZgu+SI9Ums+jTXfW/gBthJ/jhRCSeV
PiZxL8WP3t547tS3Af2Il1+zMznwGWsf1dH46V+ad/qbI5+Jh7SEEk3L4q9fKJr2fITv6gXdqGWn
tnVABITAc7S7vVU5YAckzqOtwtmPbMKW/wGKT2NQ7dsj+UNoYI1DccnfgLyjI7U7eB1eGEw67ah4
zV8Y3piEoeZlusivDm+Azejg5cfownHrNE5sqxeSgC8pkcUv82/yI75iFGCS+B5/cTDhonyGTOId
vGKzcVJPtik7tLFuzZ919gIkGXaH2pW83p2PwC/f2ZkiN5+i5GP9OvIr7VG5EaLpRGdqei6pn7rA
WO505+H+q/206wuk+uPafkfiTuOV/L9SSrss5/VWfpPujukNLT+owYdpo5Jj+fiN3gtvoCxJ+Uxe
eZv4yfAbaw8fovYxXFSqUflmxWN6ACUJ942Pim8/HuR3wRdC66GfxsPMf/P76kUnpn4Woy0l/+WO
j+7Mh+Y1fnzLT5JDM1uQXkn1c5T9eIoPG4ZApBa37LM9df5ROPMuRleECZflf2NSe2pP/Ym3ZOQ3
C3eIeVR20Z/oNXp9E3ULT89zTI7ya+7xCZHz0v7isOAB3Bh5ucU1G81DxNpMdorDq6E/s8weYCeL
vMt6N5nJSiN3DjzJx0mGfd8ke1bazV/xF+tsvT5/TATdMubSglbzvEgOO6jZupPAzsmFU6Zca0RT
aBbET2ByJeJgiN6UOOTAysoziqc/K/IN/OSkL9R4eZ0JrqUh1xMLEpwkDnxSBID7mOb5tRjiYrax
SwnviLWQG2oH1FPltbqjVUHZrV5M4CQepZpUw5VenzcAJHxFS28vnY+JY8lsqgyNz/gdXwUs6ywF
Q3KDFjZoB+CKpqJDDhGqYjQMueMqQoPqF2f7wNGJZOONdZ/ddbOChFwi40V7kHKDu96U36wVgXwV
b0RTGE/XTKmEM0OmDmJvJB2KLipB8+9JUWcn70o69ATMnEuDA0LJ3ntpR+4ytoCcjA3qY2+kLnrW
IT+gOrIrf0T48RL9wx6L4BaJ0RF5rIcz0CO7xMPiflhP8pv4Vvytb/MXd+lxvZbvMAu0rs3Pu/6l
+NUwb8dPs8+zTw0KD2yV1AyHhl2tPg5h8RCD4WMebvGhJ+DrljySUL9Vxxy9XS/UJA8A5Jnpo56V
0pOl+T6M44eS17qdpNCTaSvcm5hKr5TD9nO4E4fG+dY98gMCKY60ZQ+BzjkmKp6JShO56oaU+DAw
4vnKz/bXMuzEbcL59JQJPCvRowcsOKcXsTZo4drbnuN5+GFMBqroA+onzhiNiLQwvsuA4+FNiM5o
zDIL98PLgKnNNj/xpbpo5W7Lh0TtOLazFMh4Z52Hj+jPutq4QZ7pJ2jsNjZYv3g0YYXXH4Ptuh+/
keT8Wf8t4Qik/oJjpDnj3X/ZJKpR6cXdg06jGUte4X+5UqnLi5tAQIH/S4Tee+sNH0nYajKBMCaZ
MtMnjVtQ6fIL7+XX4Wkn3rFe9V/RsQ+wQ2DS9Oq7GpKK5a9ttMcZeZJ/J19yqDL6nt+ro/iOvPsn
Vk183DxGpb7dUxARkhCplZ5xb6zbAjyT8iFHC/EakkTmr6gGVkf9QVL8TE1CEI6O77DW8/gUtS2U
Wp9TB/pqlsKx0XvJiVPxHZQql16H9k9rfvY15ZCcALtMoqzZRpI688KwdvFnEK6C3NvlAwXqqbTd
0tkp9ak/lfWCZyhbAWNJSQm0J6Zxylps2cix0ceRLxoYySvx6BBtSoqc/zxyzpL2jgvI3ENu56gQ
E4rddtAuPK/iYcbqoz2riElYNm0AtIkaSKIMqxB4kYxdSTw0zBEqQXMH9BoLVFkBJ7aWSXPidR6E
/wg7jx3J0XW7vsrBGYu49EbQ1SAiyGAwvEs3IdJU0nvPp9diaSC0BOhOCt1dXVlhyJ+f2Xvtt4oh
Z1HklhtLe3hMAFUtHiVSY33W2D0w+irKxipl1Bq0D0Wo4KZCvepLg1dq2itV0FBc8Eb1XBzGmnJL
nXhCrvvRq7oL/jiSFFv8xT/iQkVbX1UZ9FNY518TgjMquWnWhxNlG1QJLD8XPJiIiKCAE/V0NbIP
th/1dBeVR6A+8n478rZnXGKiWywjROprOyM21makg0lLxyEWHwJ9L5WYZbUbHzSmlmWWUL5ECZDK
O7qTMtgK2IPoiazxPs4nxkJ+cWnmI02WBjhFW/cxn9S24Ngk/AjaNRf48uBnBsCmu/TdhDoye7UG
r88dAilQyPfJqR1sUadlWjXnGSZOsW4sZ0KzMd+4SsoNTWBPtijHF2f+N34aXzmUuoOlQlcPSXYQ
wh3+7j5yURYyMVKMg8o8qTuy+hTwhzIV0HKnwWVZ8dywfQibS4as7a+tn+q1eA1JKlM3gb+Bg8Ca
Vm/Ycp4Djcaw3zHs67gsBI4Lzg3ZFWVXBkjXqdSxZ1ogHbaBdgQJhjnOS0m2Blm/6Dw2pFZeVPkZ
WA/RejepnCYviVCIrODwrpiYhv27orwq8anDk5oXB1pUVriU75bgzpjTtNPU7a3x6IsHidyuZVMP
M8tpVPfZnQNSbAYc81dEmxCkJqZ6EGf1A/NWsI4qO0ANGwhzCNAvuNo4lneZdmGZ9ds1u6o55qrX
p7tUQSe+JUCuejQmHsSzpbzH1UXQ92O+HWHaZXYORTA5JnjkSEeHIsji7xsqQIxZ7zXCksclyNTZ
uPPJJjFEtMPcX3lohT+1cmfhCy5SfmrxJTKvVc/awdWSr7F/GBFDyUvXnkxK4OCHoA2jexAdw3ac
PjtRXYDXfbIX2e+T4UflSkM0kQF9qOSTkLGWdBUO4lPwg/ZzaZY3arAxmQfCx7LGsyIcovLR5OcE
AklzI99myfJm9hzA+vrr7Ywv7BG5PHGTrjC9l6XnAxTkPnaCEYLYHmJWW+xH4VIBjSFkcMc8dUa/
wIIO1hBTP8LjMba+tkfGucZRPWc47sw/TYA990UujgKwIPRt2RYorpGDP9gmxKxIB01kBr0ZiLeB
POVFudtMiPCcRtvT6msydIqGyoXMnENwakgwSZYTC7s/xxhNGjVdsa6cqjzz9RDf1xt7FLOtSaL8
Xp8ddXbqk9kvyWgTjwAHLtymPoZ/pIuYHOPo1OUvXbQz26cOAo3LtfD4uIndMceDr1/TZ9rbaHjM
U4Vzaclsg7S7ZP+RtZA5PuMlezwK79w1Q//S5p90DjWkM9BTS/bqqj2yOz/BVagwro97Utt/k3JF
uFGpw7lBtErkEhdNUp7LT9PcwQ8y34Zddgcwc5o4iTmx3vRjYcMNXNHcrQA2nAiUC/W/VGkGjT/T
fXw2dKrFxiD4YV1uR05XIMqB01O+0bhy7yo2TjaDoS60tsE2EnjGdolWJkEKulrinWZkV1NyzBq9
cFRCZ5qJdCygHpiN181jQkWEiITRKs/4fFhVrrYZ+WY5eykMbwjnPIXOlcIXzS8EXujr8kUUQoaE
1hBv5kH5SY96JQi2VIDWVMRTy2lMtl5jMxRIcSwot7F+m8trh0ZVoJukUyfPENYRypDZzZkhaN+R
fMX1U9FxrRj9MRiq6WWRCOPRI8MaNPWadSViHipHhk8LFyFc9281OUnyWvYpC7ktmUINiyydUpfx
cIo4VHUyFbMS+hsb+lYWHbPqZFlbpNtMH6m7BVJ/uckhe27hj6oF6DJPBRHDkLze4sdj+Zq5iCKm
X8CDCBuQLBjSRZpwLC3WPfNzwQ6cZ/oy5IkO5D2VCt7jwbqXNRDrTgGxyF+cA4wcNpR9MaM9VG5U
jDC6XWmBxmoUwlkA98Dzr4qMC5SKpv6e+g2DbcFl9uCrDgsr5LT8yvugeqZmbz71bKN6bBhPxr1/
462z8spBZZKqi8YZle3B+FHekY2Bjl2R1z2oa+kZXpN7fFR2hM+izuZ4p4+i0cURu8KMng9XsURQ
dOZ0bwyyc0402/W4DaE9QHEBMXMZJJudhYqC1N9XSLGtjXRR/nrcab9K5pOozFfBW0RemLrXzZWP
oIjeiMnLB/qjYTc/5a/kLnMXbaszCZkCJxwRqksyqPrFU/A4nopLehN+ucyqXUI7j2OPy6J1ueH5
CTOCtNGxCnRJa8KHLdkhktkomEaBh9yMwX16TXJk9uuOB9IrBTkPEDdhvXUrXjUI0gxmC493u+zx
QNv1LBMX670xoKj7oxDRTXfKiyuWx7grI8kEZeivGciqf8t7RJo8KYV4z18ivNeDjeo89yD90xS1
q3v8QVsg7KA2q1/tnyWS+AMTo42j8c5DXnnpr+Mnlf1EWugvQaA38KeSueF2LrALQxpiBsDfxVwJ
BYnTtHshABMEVtXOcTPDfEw2Q+/w0vMPfv61/UNSEYcQ7zJ69aETkbqA6rXaRbNL+zkY7NQPE5tq
Ko8YSzWzFH4p3/Jv7S5e829qTEZvS3v7i2WQoTeVSuNpu3DbsOlbfnI47MJuoRbETz6qAQ8CkD1r
I/xwgyEEkgi2XaOU5SChgEVnTv9OG7RcXLAiwB2glfI3hgGfkWkx346rV+B87Zhyhv9CE/OT7cPD
cE1epO8Yu/qVCxsNu6YherADAxrJylqVDyZmOrhnCD/UX8gAWYGsuODBgMYlIsQfqkvqVl4QC2ia
ZbbfG+DLBC2Tx7xEKvdH/DtAhb4q06GwolpjWsWigONXxOXF0fpTMcLjWWOCyqWoATv4MPHI05xu
o1cNIhxi0bNcMqQ/YbFWOlviuiJVkReDsulb/KiDG7cmH6N5DF7k03zhp9jYsexpl57SW3hrGRRO
TrkhKxIJNyFGBA6AzYL5uE7qDbAzzCXpLffyPxZqgJX2VMONEdLDn3h6ltrCzAx5IqL5hNdEt/LN
KFNH+7as3eyJxx5oynpbm+RZrvyv5TqCsEkdin4E/2uIPM1T2rMUn8ZxK1yGe7yHbwR4rXjrBAej
u/FLnmoNrfMPtyIXWiGsxyNnRjbtMUnwZAirC+5/SyYd1o0ggJAjyRXDddsN+zH8Q7neuKzflQjZ
qT0YTsJsT8A0ceQIVMtveUHKrbDnMQRQvsP6OjtlgLFFuLD4XjTRgIexKfMkrra5yqoFl8+18/eM
BPzWYX8lk01Hwpm5rQwmynivgS05CLcsto05VNE1ycXI7K3fsNjS9oHXWZmvBZtFJAhtuk2LfEPc
DwlwtMszmS01xkwkQTsN/gFyE568KTgtaMV7gYkMeV/JD3FIBB2TBMIlrDIGydxJdnvjJYLSzj0F
rqtzEmWXdX+khsKZcemW+JWeBbrP37WVuHjETfVOg/8dMvHjwaaumEnr+a4aXuqE8mCtm06A+lXd
tWRUc4wBc+1t7vCURCmoJ+9MGnSUWRHGXMQwB7/w+B1+dsBzS6a7sGUAyMOuVl+b8F3317/IO1Us
KJZD+embj2K+mf5+Apwfb1WUSp1T6F6ge1ND1t3eiPdVdlT1Y1LsmDPwtY8yn+muaNd+76TBzu9w
/60I9a4AvL2AQEZPKcQeoVdGvoGHAMgdrC3QVIRSrEqYLYgSkBnaAdAQmwKnEPmUFXcqKQYHylQK
UStZ5S/F+/yc/34YbF1gs01QVYTlETWCXOBpHQKqYHaN1IWd/pLNngiUe8iXD7J4iC17uUbBiCMf
gtPYAx1Zz8bJ+EPaHs1GUnhG56LdrqjLs5ulnPyyXm1yLvn0WNLUtueBGIFk75uYKF0D+Aoi7tIO
FMRmDv0f6hLaZyAMyIdHBlFXLEt1hduQGcAGgbuMro5CBAqKvrEYDLQrKnlGQj8Y8VgONIYT+Xs8
qlwt0YwE1k234eSFKF9HryXCmlYPMsWSSblRgZ4ltq+4be9aAvKfXdwfMf9K0bfJI8fP2CVjPbb5
+hgPmMUmLBwsuZW65SLhAcMPYlUz9CwsV5wPQ7sl9ZZ9VBHYJtsHWk+gEzBhCpdZNwunucb3tWOV
wfkJnoXKspNh7SAwetWFDXQ/ad6m89a3HKO4ySieuEGAaQhMnjajZXdAgpMTnR2aL/ReKrB2WPDC
nuucz14ckVFAnrkSISmjPY33Jf6CAvk5UrhzLWzJNSywCEgbCr8+egrBTarpSPjJtLhQV2jj8Wvs
0OwUKq4JT6ER7U4GXSLKcPCdVFbQ/rMt83NW7NyAS/0BDvtvO0b9o7MWApcg06Zs2d2mHPR8YvE2
6h1u9vpIKSJNXlN6dNY0vSlKmGTP568z1gtDvPRXDUa5fsz0czldoVMTe96Yq6FkcnBoYTkWbqPR
Ix0i85H2ULsPAZXNUlPYEbcYrfKcH8roUpgOT9wKBxaEO4FrvjjKk8vErA9Z9ngtPIv8mZG7Ee1j
hByBN5MD0W4ajhDzkViPWOZSvRYd/flrJXDC70XggD4AlnY/GZ6gX4SJmIQ10T9y4SXpscZ4yZLA
gD97yWg9I/heC1IaoO6GD9G68BgPtU2cnvLpoUBv7OPfShB/fG6BNkAd0zGOG0WuBj4I7kvGZ9Z1
gBMxYYCTnSF/k/WjGgD/Mw/aeBVBIoQ8zG1R3MyIFL8TPPD2HDH9NOPuKhdIN02VSFrdjrlLUhdN
E6t6lXk/E0lQ+5Kr/51JISMYhk0+Odht0R2oyDcm2wrsKd+zEfUlT4gPjF8okyZnKvaYgNLOU7AM
UQY3dswsR3drsPkNMRCIpLA7EAa/5epCnMTHz/ZZxqVsuDGT+YxPAMgek+oDlJw5tEPizNFt0PeY
G9wGSfGLBaTL91aC+GSNWIKpe9gB9pbvlkian01mpxDZMgQg/KBwfgK7+FUw/wEYYnuqLn9WXOyB
VD02Wzcjd34KQmRo1HI2Nc0+1y66ii5lbWDnTzmqdopJPgLznZqu+DQWx4DMjzram0y9peJItFf7
znespkcD7oldgAqM7TJwKayYQvNFlTFjmC3rTcCslC4b5d3YsYAJj9UrG1C3fXI4ZKxz7f4p0mCO
IzOTFTU46weUI8MIFHrGR1ag4hwbjHxtqbbbeQ4+lDrw8i3DQvIQ+QsR61M1+afBzc73DG0Xa0vO
lnlNhc60tHrIjun0J3U/PkfkRJxxzzCg9wx2HXsyAltoSBiPyeF7EznNF48ri4yU6SBskFJYjyA7
ppg1gX1sev2SIQRig/gBxoMe4rX9UJFpr8i97WxGYOB0v1sWCszqP0awQR6vwtJX8KccWg9IyqUr
g4/jroLQ4eAzhFMq9ugvHZV2hB+gkgjBEHeFsXzL48yEY7uYX3jmFK23rA6Ey8TFgWAN7Yk5b6TU
q7DD1hsDE72IMw6exGVunaFmS7viXdIRxNXfXoLkGD629ETVUEYYETfWnzTf1FCuElepnZaZyICU
8el3tsUXwwdHvlTnLYmqCfi8XKB6o74sJpy1tXqaUT/7iC+sPzqZXKtsqrx5VvdaX+zBFhyaQPj2
4xZ9R2NrkuH4Rf+DALfcqXr0EcXWy0+kcCycZZVQyGfXv1jdkSoAez4ZS+xtTbggoKkLFtzReSbi
AKNNL+0rAAfGIkujy8si3FUUdCTOE57hyUTaQKcpXJ5lsoYM8nOOf6oZCdjWoBPT7rUarMfxkSeU
rCeV4yRZ16eJGl7cyvLJqElEv5DzRKQSrxkuOXWlRDoJcXIzOw8OZEcHacA3lD0tpPoVQv5DYNBf
QQ9n3EVNEK6WQQ0CPHVjdTvUiKL0CZKk96E/theh2ylMLrLVRI+r7HjDGBekfpez1wgpT5lykBWF
XHULuh0JKjuGZF0ITFacSN8lGoOnowbqCx2BwB29tBEUfosIFCPpQh3YqaZDDPPgdoYnTj9+4VYB
Nv1rah1k6D3NtmaPGrl95HE0hsCeao+V68CU+TxAbcE1x8c1LgkSDHJIXcFRCAvJlUOSQ1qvLU5i
+TAZ4+cvk+VJ9R5HQxG42E8rkMWH+U+tOB2bUFnYGNExGpbZcT0+ZlE+ACEhnRYsPWUBtY5dRqcm
egzV3exfIpDsKKTS4sDsS852rXoZAKAK+gG9hhB9VyrxUUxODwocW/xY4q1JH2n+FSGVY5S6o7Qu
WaCjorGuVfvaQvQYLj0JCrNX1muN9aV/SvynyJAVcwQe/++itofu1ZSjW2IOR6luX0cBFGIdMKKm
eQzxksd8+D+pWIYbhm+wTgiNUNyMnBtB2uPi4lgTALuuO9ZD4ybzYdhpNonm47a589Ql+m+2bmH2
OcLEwBpO89YShMfLJa6GfJX5IKo4XXdZ5YrzCzuefjyGwJ/Q82R7dUmvY0jLJs9YJffojSpJDm1d
szlJkgbhx0K+B2rAyOUcxxqdHdzoOdcgZ92DJHvRic5KxXs5jwOM+exdiJDCVqrpKhYEGS3FAU8r
2OSvQRZSNfo1B4IiUB2GaMeKmugBlZZGUFGI1CweuZayt9I84IKLS0aOnKajM1Vvoj6xSXfTF3qv
b1SeU3exAm/c1qfopxAQutg93RTIwr2BgkajskZ8UROD4tUgKsVEXcWI58bypxvvFURJtLCkoqW2
hQQBTyqM9iawF4sUaQnGPsxcUSM95d1C+L4k2hnztGlBybAuR0HHA1Zy8IQg8UUpnBPzRAkguIiy
SJuRH3Hyip2QAh82t56dNaShbLbceXxW6otYCtz0rgEBqb/lCByScsG3egLjZqRmqJPaFw0iSx5t
Zhjg3OWBfov8c1E9SOo2JK9IDml0NGFpEA5fF1tSvyy2fTz6UfNixBZ4pcyVha0x2uVMotxOfsjR
NvJvQrareIAP32qzJL7juqZz7X9G4xpRn2qkBM23Wvuo6F9Hb8EsBCv9kOz05SMooc1MsE1A/dF0
p0sERXkb42PCuuzQHMYMmZKbyL/McTS4rD5U+v2IvYAbkCV2etCm1QQ4lxcWbeGUc1XlHcJAsvvI
VaztUj9Nw6UFi5PuNQRXdvprKnaAXJWGPxE+YARGrzEDUlDQGfR5dqUUIbFdVQQz0R100SVsT2R5
WPVeU85qgeRImR59K94lZdC3VcQ9NkkEq0Tzi96xJWw9y8zOFZhhikew3MwQiH5Ds4wmrXZzMKPv
8fHK8Iex0wLKS05MaeY726pIXhs6m067scDVI1nDw+dm2bk0X9uFybPtai+1IN3ZYrSRLMBZxEIy
LKJf8Hi0TimsiBWbmwZYho50c6VcNW/YTfcJNVm6DXyn/Wh+gh+QxwO0u5CBxgEno98xtGWrwGTm
I4VlYboW9t1iK4CyWg+0Lh4n4WYdOMr7eGHoVTKtjlgAHav40fcclJ9t4LFSjShf8110Z7tGjBvL
FhpOrMb5IVJcHoRSf424kDo6vtWIUhC9sQVfe52XZI2dOIiQZFHhMnSMmLEzWyopwzZKccSQlaP+
+2aayglkLNE8DNscuiUdlsNPVdsBBh/kk+C7MPwScK2c4tFja4oDnul7hp0S/EZ7twBy6VuZp8GM
yu6q46HRpW3Uzi+TSoLCAL5EJsg4waofaCWcEgv91dDCnpNN+jt9TleTPLCtSoGcm3X+lCrKeUls
QbAhumeOyTD3OM42KyQGN8W7Na9NDBDjJp5crToUJe00UTTYL/aitdUbl899urfoBS0ilLZTevgM
qrOGq2raV7j4UoSuNhkuEYPw8mLl24EdKVIknnlI23gKhhj6mI28K8lb2p4G+d7qVDpLBkOnbrjL
uDN0RvclPc+xhR3ENa2RMY64F3fJdf5qTJuEneyYjFfOGLzdpN5ArWzYMc7LjYBGTVL3kQkggDGX
l8iU5WulXMIWW/x3sD6AcKJyTDwTTYeJqYoxMo7vNUeNNyKMMVytuATywSS0W0RvzM57zR8jYiHP
L2RJ5gppA97cXJTwkTVeQjQVkJ/zmG3JdhRY2eicaVtJ3pVU2vPRN0GSeT3uDg1Fv13ISxAM57P2
FJB58Tnn0DnpKJdVnKC4CgpSg9EnCF3DjBERqphoFCzb0jqTLtXshNWJXSfMIQie8S5KWOzfi8zp
fgykfDj1esrpjYTc1j+2oPj8k7Ikje/8cW+GADMwgqw5dQ2a0PjgN1SOR9H3CHzURK+AegEXqj9W
PE1yjAgnUoQIVgOJVBrerGGQ55vbWMQNdO8En4rfIZipBvS/VxoMDhkUODLLoszJ8dCzGOLiQReC
8ERy63JfwoqdHbZx2cVCcswkv3EVnmRcz1wjkuIUifautzQefQQdu/cXIK1peYGER3v0zchuQn7k
+Awr1rAr7OED08uJoHVXm7b9hwSQksjz1CZm0cY/zn6YRQVPdwo8iJXURAAfhWnbEuCIFgeZB8ii
CHXommkriUHA3RsL0ibUJI48eUrBinfcyNnFTDVpWwUsRuIei2EvNKc8EJFZGVCG5oUdqkrBt1VB
oQ19nGsaHZIu456u+UjjcijWXe3zvQN6nBvx1ygmJ04thIK9/qskQu7Vo4pSDLdKQRK2U5enVi5f
gWTii2g0jIQUPFE7NbBtmz/l0M9s0OBdJ/0kOJHcAmZq9rXMKNRn5sPe19M1gjJeCsS5OscU8vMW
ewHSZt6xLOE14c4r9IMCbYG9GdeePuPVLkXbIp5vQglRqlxfIPqLiumRMIvtccBwOTe4C9pMSGi+
pUOYzcMlmkxMcu3e6olQTsU/JpFLAMGi6EbVFBPfLGsviXLJio+6fbJuMjG7PQqyELTwmNffnfyi
Duwbq2PlH43JJv6DrE8CS2GQaPojUe6CBSmbUba4NwhkaTYSo0oO8/Ym0BHJ5buo34bhXmB7pPob
ut1g3cryhftE1rk6t8lBDW6yxMBvMU50mHRwqsdfcQR9mFtsEjy+e1W/6TkLMv9TLdhT7kLloYKW
axSGmu5gPi1tP847wqjaHIDpC9G6cgdkYq8ypBgNIdqzIKEJCWkwquEtLrcmcSq/ZUwA+tqnqrOk
h9IcehxY+Q/P7RBNUoDB2bdsRtDMMNZ1oKGokz1OT7ROf0ZCrCIz+GpLy+IHDPgEfPVTLdmO+BlM
eROQIz3mwNg+q+H6dTSvQSY3DP++aHvJwgJZIwc/gwB5cVIW4yj9aEQshZ7wx+MwRstHqZRYCKdl
ERQJIQyCUJrsiWlA5XBvzB9FBmcfQSKpxgw+9A9omlPtygaFdDJb2mYa7iOBCwQlW1HJQEX/0gLO
oTJFlRJahEDKOP2/GutJ0TKfevFRoqEQ/d+IOl8afuTYDrOdEr4O8UW0XiRSXRtSy8IL33Ha3ATr
otUYRU5lfeeAJ1KsCL0Glg8Sx67qFvg6ba5e0Xp4psEztd/XKPcCFnbmu0D1A4FHHpy4MmkcNOLC
LCL6IhkRx74HANNy2VMB/rFygb9XBBMkLO4JNqQGcJaTWDyZWbcTNek1Rs8yXGsZOLRIZKMOlYt9
U9leMnxD40cNK4Pjv8eNAcHobcDzy0cYBcCShmsTbxPlFIXfoX8xebZIxU8l4Oc4CYrD4zkKfyLt
pCCpHQr+90dXf5CYW4pf8hL7orAOF8BrIoTQza+eEn7Cbe3kSI1z8VGxpcrad+YYVfnQKkce+Arn
FqaenWiXXHmK3LlR+IubqjCzesWSPiry11BqO7c2WQiGIYtwAfaKP736mnAMmhH+anN+n3/b6qWM
URNxoJa4HjT5vTKodSAeCd+YDdhx+kRG1HtBf0wGw/4N6DYdkGMoPjNJv4x1wvF6bN6H6dSXp7n8
Q1+kcBsASGA4w647zLbdsG1LnoROHD+G/lHNPYaJ3zQnpyTe5/VeRh1oNZ9WdsqBDajHgbqgzkiB
N1Y+C0lc1SUJ0Zyn8bHVPCl6yJckv5VK63b83CVCvp+/QFJaerfSpE+9Oyugaww0Dm+h/GnJbjJ4
eXPo4PnVe+AKIWIp1hadtDf582k1kkLSspEB2pfOq9J4z9ATAeVUwdIP7CyefhI9CWUcheiuEzGr
PbLkNkpHKbs3MtPnz8h/JijM2uAtZ90HFax9hHwPqFPmj/wUoAeMXTK051PyKPEdD/yF6gEB0oLX
zvDw1DvJk7ontwOfmwxfGXDOFHyCkDK6W614Y3RH2FGWZLGu8xPbN9189kCXEBxnJfUDo1Rn4TlZ
tyz5ouRCs0vx0nJ4xsk9Lb4TPwqBBqeekQ+EogmAhhXuZLa9bJ25HkE7mtIlzO+zdMyCPb10BgdO
YT2SLlM5VkCTL69b7ke/2QvapaPQ4iwdhbtU7lPE2yO7NjSmWB3LY4hsWi+PavRUB+qQlaR5GqFf
qOoVN813ZvRFyqmaHYhn1xa67W5c0/Kk2Vb+iYZj2rzm2jnHHq+xCm/2IojsGfLP2yQhqOlkNv5d
Dw3Ah1dHAobyW6Js78A08hXJyk34EwQ29mpxv9KBAcbmw+DLHgYvGIB0TuhmeJTm71n8oQPHThgu
s/w5xHTq/euk3OTc0aq9htJNu8gdXuZ4K0RnU75rOc66ymmy93HatRQ+bfdUzNe0+9RFJ4ngTT95
0EVNtZPIgSh9hkZ9fcvMbZEOiye3RAgqheLahKFZ+bYlU/SIoUnoBvKLaGJLmzPganIIIWYu3UPF
uiUSVDhR4BuSc8sTIkRnvVghfH2X6pFDLMcwJre7ACMWFSq2y0hs31rdGYI9BbwCQTe7J9FnqlzH
8VNODwn+MIPWeYBwChUmky80i9L0UUzQkx3tg3OrLr67iD0/fGGgZepBLHetcdH1o1BrzFGvPEuQ
WoSuVT8TRE4Sx44v3uL62eMtUNNHHcI82yipG6iHlHr8EDTsKNFD5BuuBYaAdbmu5QeLwEL5VoXr
FF7qr8pwAvZAoPJZ6G3JRCy0DVSSVgd09ybN6NVVCZ/yqzV9SdU9qSFxDd+a8Z4MiGAcxoSd5eby
MWofqr8MGor41gbHWd+XsObErc6GjU09T8vyxYBCqGWvqr/L+r1SHTpY9uWfIf2Y5pNRvSQNgN6v
PPeMeUvdZaTMN6AsALwBU/jbsZ/uUsZiyBtoiTt2PrrbYQ8MHSIkDeMUs043xwsnHFFsKH+V3yA7
dNzTCecOOnvkPOw1y2Ad8zIKJBLUjjRiZIcfWuTl6LplT1Ztshd934X3T/Rrsvhi6ZT96kOTz+Qb
mmDp9UupfCJqtHKPW9/I/4SA+PxLm6GXcKvowwc/k8b802HeVr4XfiUlgYmySF3URLYqHOWaEox8
8PCzr78bgxLLeOuzTVYfI/Wg+Xdf/WmzXwO3fPwqms8YqW5Nib3g9nYBs2oCuTJPy3UIA1cf2Dku
YSYRAsKN7sB7YPwkNIcC72iKl6CaUSszlh8y2a0LS3c6HUKn0EeIMOXD30t5yFi+pVQzARpfo77Q
toTicRy7Vaqh8dD9G8D9tNwzIW5oKgRPItKOWZmO7EWoyRX239lhz/VzKI6Dv20rMOqIRchCosAh
QQR0xnxIkrOwybMvSb2L2RWFaczTkxwSiy8ZWvbvALImvDJsNpsKwOVFP4wyh5CXxte+AUSvffEI
iarjq9Uw9+lCOnpT9qmTQJuz2Js85Kqy6TYHnr7oMk3KeK1mKCH8diRxDuXOLN9lrHokOdhWshiA
XL84S+NTh7DYNFtlfK/nLdvVRns2woPJeUFhyylRb6TprAn4DMKeHfVVxLur/AnUNb85SCcRRV6+
4c1UwV6EJgzqtmcaDwIFcb5dDUDCLvVAkBiWSHJeGKbUhARySvxtk8fiJZ3BTL0VYByLS7aTmzfO
upU1u4Z1MtANBWjipdNcOVzG+nAPtO8eK9lgEpi5HvVNNHiqcimUU8gmFMFb3AHeFkG/rdVqSR4V
cHUKlzR9JVDQRMniXwI4drGx6QtksB5601y4dBGqARAgijdkTiy59IjWJy+y1gU4Gnv0o6IJMjxc
LSe4Fr/rXX9pYsNLziy2WwgS+J/RBTOyG05FeIIzasXYjm94AMvkpS95AGunFH9dNPfMkd/L7jwt
WyH2Su0uEwkkBSC5ywOUbkBcsVrbXGppDTh7LeYPtbL18aL6V2qkXHmTWY3ppx5WxC/fDR9oKnu9
co2ZCv6Zp/e55jbrqDTzo4ytDvtP6AUJS81DxllGMEqifZTJpTKRiED/oOqOvHH24pkB8HUSv3uy
D9ypImgT6eIyQ5MtNzXW7TWbDxNie5KNMNm3a5X4KDpdXmtSYtkFq3TgwmeG0+NJImNqtseeLcYq
rW5yRgn5UledjFnjjdGLhAaUL2H4pNUNlXdWgAw4TQZq1Zq3JGgOf7owbhO+irdGhWuynYlkikhG
sFfQd6OWUDB24vBG/v2v//if/+N7/O/Bn+JSpFNQ5P/Ku4zRSd42//lvVf73v8r//Z93P//5b03X
ZEO1FFU3VFVUJdVQ+P3vz1uUB/zf0n8zjdZUxnoivC1xShNiwHr6xXZiopxKycMhchBqnwOWJMnx
y0vQ2+oJ7O2Kub9EZrKKUuHCGmoOXVU7NwQ65G/ltG3+sjrE6NyjfBfXSg4+8r945bL2j1duSqYi
iqYM61xUdUuVDf2fr9wftCExfFb+SVhVEPaW/HCtu1ragknpBTYPaEv8MAAn12sHXwDpJs+S8iaS
UlEotf81WAq7hmGm8a8tATWSwfJKbG8Gb7CL63OfmMal1VXEeRDoN6YSWNum98///29ANv75PvjY
dboNSdUUSdQMXTf/r/dhEoJSZqQn1SGmbrEE6hWpSGHkMOsvg4GPKGhQFMhpoV4rBv5iPVw6JWuO
lmwIp8r0Leq88qtKRuEUmo7GFuKQ6tE9Ns3Js5qAQlURKwwn/YDsw3JNaRDuhp77J2nKWQiErfFf
fDWa9f++JdmyFFmRDU03FF3951samCv5hW6Bu9ZR3HSKfqszvUcbrEb7wE/FVzFQt4MydveqIWIs
D7r5ZIbNtZzq9E80VPAJDLSgWXIKxZUySur5//ySJymg3ih+VkZ619PWOvz9Ze4k/RDe8gb8Yzqq
/dkHxbRp2iGgwiDpripKJoQGSve+hxE6ZBHen2Zs3KJsiOHM2kstIg5XMbdt5qIDCdHGmPgMtm2a
MKUvpcH106uomxifUY925T5WFqW7xPg4DYOR3Bn+1cgLkVle6ll9yj4mA+aeYYj5+2+pRvzZ34vn
P/5x/zZ/7+fvgncfBf+Lu/NojhtJ1/VfudF7KJAAMpGIuHMWZVg0ohNlKG4QokTBe49ffx6oe3qK
pTqsM7O7N6I3apKVhUSaz7wmbA/++V8fi4z//u/yN3//zuu/+K/r6HtdNMXP9s3f2r0UN9+yl+bw
l159MqP/9e0239pvr/6xzVvKZPfdSz19eGm6tP3nObT85v/2h//n5denfJzKl3/8gddi3i6fFpA9
//HXj5ZzS0h2+9/n3PL5f/1weYB//HH9Lf02RL/9wcu3pv3HH7Z85wnNulTSdVzTNTnykAdYfmK9
U66ltCttk969dNmKeVG34T/+MLx3tuLE8TyXs5KT0uQgbYru18+E+05YnvS04o8ke1n88c9H/+sI
/vOdHT+Shflq90ilpCNcx7Qd2+GE+/Ut9o/k0utnP8k9CqqToNIRcsYDPJzs6skYivprNQ5YwUb5
5L4vzEKjsmu6wdmQ2lm63Zu0I5eDWA7//cuBb2IJWzratD3L1N7B0RRFU6OyFsEWOUgkwasOwFs7
+8OHqc7SHyl94w9dIDv4jXFR3qdd0Tz4VmujmZLPAP+Lvn/IOJz/XPSv1vz+neU64uB7ucs0e9qR
2jQ94ZnL1bB3aWV+HMezBXvLG7ULZNhzuaodiQL1NMzZFxkNkNjTniZfqJ0aARw/v6z0UN8PMQ3M
XFvZFSsuuxUKkdauSMbLJmjVduoIS0oHI5PAbGCCSYdayFSAY5ykhy6aNUcXHfXyTeIjbihEOtAE
CQxwZLEu2tvJRO070qa4Hih4UqWnhh6ac/Bgpwbq8FUE07lzgvxT68vxYUiMCGTdlLyfhoiaV1ag
fVi6KLvXPrjt0AIGzKtZRWgVl7053YajCVGhQAhXlQJ1lAbwKaoJKHS3GSwYVblU5lMb8cahpb1n
ZsjLKDt0wZMs/7du7fQs9CMwDUj7ovo+FlP3NEQTEmedRVIpTF+762RArMUqDeQnhniaH7uAIkZe
ON2V4yXjVW/R/EjstruoC9CAThKp95Tv5bpr5PhkVkuvlw1yX0nEIcsJeLgOTXSD0jkEHlxYmEP0
IRlzE0M4t3L3S970A9WueZF5mU3vUg51/lCUqirQdvXSH+bcip2jYnJnWYvyzh6bqiU5CArCvTov
QNJX7oBRj6nGZEmACtmhJ+uXYWPf9vUMd9+2p0h+p2XncQ12ZuTh8JsbEbGL548mQKU4VyBC9OQm
+b2pGie/dUWZVV/ZeTXYFbinIkOmqpx9vZNJjtgHzl9+cqUct6Jq41pVawPondz4xp6zftGAGEP0
I4o2ywBe+rCqRmUJ+SUwA4jgdR7P9raJe/xeZDzzxytVB4v4qhqa4JYWAFo1LUsaPmZnpDFGGQ2o
iM6I1IcSwqVPSV9K48YJBxtlk0BAMi3HsdnoqrF/OBia3bd6aMuvoSlpJ+rSfFR5VHwyCxcDbldZ
IRK+Sf1T4gpXrhslCIllidLM+dAFIAAJnsqbIMxR8IsWUVtKJwgvxLYgnZWZa/+0ate5TAcFjyYL
8ebNKyu5dhrV/vC9IJHEhrnvwheQJWrqiduQlVJ7lybBHJ1+gOaVOU7d1mxscCaRbKELGLFNA2BE
gK3IiubMtmZoZ3bW/wjYdI9UNPAImEaXbVcol1auOZHgJ31cTpejRKk/NKmFF6MHuVONItu182gu
PMa2rQV7aaAnWbtTMxsrnfV5RBYD1rpx2wbUt+OAAO8HVwKITSfEf31b7aTC7L2JxuDTnCofcIWR
/DRsJKJBdtQIyBSNd2mq2PgMUqpaNx366dmkK1hQjYTAUsHFKVywtQmlrdST6cWoaHdRhfPoBice
OGEjcKwLGcbe+6ZwStTqEMOQpl3fWm7gXPSlG933sTDADfEm5qakdzxFLr2cGRMRD9nRL6mM4KaH
re/BbkYBQTkJlYtMxPON6HyIOiH2PnFhecVGtyjOexbsw9BsDRLZccJTVo2YxmcO3nS0SljIxowE
fawKTcsynh+GyM5BwFj1jxEbj+c4MCnxjHkAeS+YEVfSWluaOZsjimxVVEKAbqapxuvW5qirNagS
HanybgpkeBHnVRZuHOXMz0lspNfxlDVPZZwhAJdp+lBuPOcI9pRu/yId09s2EorknFfujTYs62Mf
0DALh4zDWHseCG579KgiTH0+nGl6YyGqLyF3ZhR5aXWLPwUwlVDgoxLprPyejZ1+dOMU+aTWsucA
g7PJosnVU3h1Cxr+CA5RxRVuYT7q1oYe3ccS4EkKYut+dLPsubYaehCxK0NMTzkY7xqHr1ZX1LIv
vMlFuiqc7AAJ7yQt4QpZHuYNfYpstj3bJd46M+jk2ezvlhbPiwvhV4ESh4kZqYGUP0yMKkITHMhe
4EMV7TODgk8uXKw+u7F5SpzQ/jHQhbiK4kZC1KuTW+nI8s6jrnMxT8ivz9FUDuvSmuI7d5gAmPt9
Y38e29YBkizpU+QBbSoOgv68b8vkYxTV7ZUsKcGnfUlHtiISgJYeTUiF5UUkKSzobPhs1hJNjEGU
UGWiscoeJ0/NLd4HTXcWOaH4nHgMg4R3RppN02gKJlSwch88tszRkRnrgf03IglR1eOt5/rRTRTg
htnN/nw7aTlAY47s+UuLOPatamoPWqtcNJ7yGqmRNGufg9KZIFVHokVTyFDAyfk3GsBjM6g7c1Cd
i++7hrQQCAPeYTzJadyZTU2Vba5imJttWQMBzNscAYTcy6gg5TNKuvUUm8F9EQmwXAilar0WeU0j
UsUAxFoVpHi+qBRjVBxq4KYmTmNe0ifvroM2ae91NWoMtayG8skUcbwkIsl+pp7XffYbojpKMuA+
2qoAOmEGCb2jrrR9+oQOd5XRItKYNIn4PEvkCUOih582N9+HSZsBPrCuOtejxz5zs7ysHuu06R76
adLPcxI4H9opdJBRLuhJ2dbEauvDQN7LLs0uvEy1pCN6hgsQRBSGRKjH67HNaIkbRfJlSmm0dBHz
79guRLbRkEvdymJSo75FbFCN1a2qvREYUpmXP1h2aD8PZGR1bYvy2i9MQKhWjZBOHiTJV3vwKcLP
HeyFefY7jgG/Q9SozrznIFpgSUVebiMyeBglef3JaCoOCZcBLv0A99rIcNP3s4vgcCd0wgKnSdp5
/XijhqGVmHlGyPXOGihpajqfhBEXX5vGiN63RNC4ryVlc03vtqHa70gkvQ0Ublj1AsxCzlRLMYtb
k2buRVEDPYi0sC+M0QIyNAWJj+UF1zNNudAhfBlGo/laTgnGI7HXFE8qqq3H0bdN6PCmH9/isYoe
VqDH5NyyQtg1ZVcElwRMAlhXXff3MoqzmziJMiq8GreZqa3Rfu3moV1bqdl8rUpvwjirymBaTFNw
ph2oe26s8yc5FNlzNaXzky2MEC1xgyZX1FnOxi6B6PRRNrxPp3K+dBu0Z6bAXayehLdzzdLn7i14
4tU4IKEradg8BVbSvhjllF50U8L5YqkSYZUqMT72nULyUFoqBqHVGZ+FCBEEnSNXAWcavU+Z9twb
u43jy26EWZTQfILOX04be8J3NZUTTOk0VSihVhnxqhGhYczJj7hlEIf30i39T11r6h/eZBQPtFKc
Mx0mAQZZxUIlbNjubNB2Y5joGQiBoyP9ojqjnGY310NK53doC9O8jWKsPQzDCIPLNoM4FEwteA8v
IQd3atXAQDVYuIbQ/aaLTHUeUANFxb7VCA0ol9shC+fxOa/wS5Npj7O6K4bz2AtHH9sz4T4OTY/P
QTlUL9msu4eSPIxjL6c4sw612X8Yc6A+RtOisD9PxfwtcBeqzViiHYdbHbJWfjBeReiQnBUSyRWv
n6BeZRVXL25xxOCe1skm75GJE25F0zcMO3k9m0srd7RwEJk4ma4SEOfUhQsDnQnqPPoL5f7wph7R
myRpnXbFOFqgqdiMZDrBtWf684Y2shFQ4XZHlAuRLc+c0t1NcWtuzZxTzp8c67ukUccJHeubwMWF
ze5t89PkKHCMNYEt1dzWV3etQckxC+r81vcRA7YqZDHRO3ZwUxK+gQar0YNo0/KmzKmSUArM5w+O
zJY2UFyGL3bXNXeFIWHqmzUc+7ZATpw0jD5v536Ni1lh3xMWiEBo+0ISnH5Mgxkin9eVGAY2zY0C
hvuxsMvgItahc9epEHDfUGhUEojqCi7VqnvQdO3PAmtqz2PTQV/c6YyKYqpRR3Tci/BCJLqG+F0V
OIxYkQfqDv07lD2L6GOWEvCtzH5Ej7ue1fiZ26wEzq3jKwPYAg32BPnuuQTV33Yq+UJdd74T/gSS
ojObm9qtMFTI5hLxQG1XC7fWD5G64gBFv85PTKztA0NfWz6ModJqoQj7Eb0lzr/xxeib7nuXNiBP
ip7StVvN9aMObKda+3GeXGi3wetQOjRPOktsaw7RLUvB+ty1rXdepw46WcGQffGnvruIYqF+uGMe
4e6JjXvgTgpFbQXQzMQSN8wxmUuc1Fx5oUUDqrBRvI7DKdmpdkawTlbhvUGcawCdmUZ8Peh5mk2K
8orHsk6SyEGwupix9p6i7ns/14tevVawHFT5WIb+/CXAEA15GFR3ewm6ozVNrFhKFV9Z7gSkuQpA
Sf379az/XbHqtnzJAUK+vLTX38r/BypWlqK48j9XrJ6+Zc/Ry37F6tcf/FWxst+5pudQUZWesAke
qLf+WbGyrHemaTrSFDYVcNd2qLT+s2Kl3/0q7fNz889yFtWbvytW+p1JoidMci6PkhfltH+jYuV4
hyUrbUvCTeJii8qYLdzl53sFmbacjM5YfEjqtHea89C2IyxfSUpsvLBDLUGecoyaP4TVF3A7OtE6
vY1Ws7D8S+5A4mYvM81RrKPAtRBeqjMw/DdtplCdyOvE15/I2nWTbnp3jrKfkZfJ8r1jN5ht1Fk8
TaRvsV/u6iKi1Ju5VYqsTmllYlP2Nl6/QByD5rzRRUpGEqQZStyZoqtAm9V2jHETlJ4J7aM38Szi
qLVJeikteNzDad54z6UVFny4qrE19BuvX7DDZWTgsRJEX8bOhpw2dSZ4WYK9okca1s9orhMHDPcD
CTNdrW6YNEWFdMRpXseIHViGNqP+ai7rOKcJVdQW5GZ/mjM0jtw+aYBH5J6qqLWkQw/uSlhUsvAU
ToaOIkcbufLZMZU1nNdJVkEwlAqxLK06sGKjconY1VzT/ReeQ0QzmmZo3gZVgo3XZJWKjD6GKBAH
DlGSwQdWeCl7NmYmMUrW1VxW9ZXvFt1TbCp1Pzt57oLVa0Mk9Uhh9KrMaY2gaEkAaIVdgdhfV5vZ
jaoGe4YgVRURpKUoQRkpksI7D+NS15f4EdDyojyHi+4cOma3Ksa4GVZpNs9Azikx0d+ckPeu+oHs
pZ5SkhpiB1iurP68ovVZCz3QZO4W9mLoml8n3QDgKQKRuRfNr2hehSWyF4noi5qiVRaHnyh/+Oge
qWz2UQA1SnIgPMkhqbWGQ0NW+HE23wRdO3we7IjSzSy6JFs5wlfZdz/yoaMWmdk3tBx1LO4ix1oo
BOGgEpjDWCRCXfeo7zOruty2ta2gC0CLymjfpeP0Ifa9rrmuPTNAfSExvBdXq4lyYY6qF1pUS6pY
1KlbXki7TMZtRqNvvNDgHoBD17m3tA+pzgCbVXkLgyJ0yuJaldQtLpNQpiDxJ6m6glS7yaPzcElW
JqoT5Xnrz/20CyIi6LVPq8fh8M7H7kLIkO3QjgQVqKhRD1jc1Xog/3M/ByRMIjTIsix/8iBTVpk9
UpFsJvnJJd6xPsRzGCkkmpsg2TXEgtZl5g8pdYVhEPWj5VvIkxd9MjOLajTltyYUyuB2LMIRAmpe
wBOqowiGqDTQXHHGTFPWjge6bnWL065VE4JSj6KSuamtDG6tEZse8H4VVCWolcQaKMO5qcD1rZ+j
XPbXhjfUUMV0Rms2TMTYkoBonNJCb+jBLpth31VAHadFCUnWtkfntkiKOzfwopE2civGCYX/BEG5
LzGNLHyu+jhtn8MoYH3mkUN9TKcELdDUaV5tnNDpxlVndEz92PLV+M5UW+gm93NzK2hGoqrSBzbi
comW1nzlFApZUjR/DdRWmgRrVE0Q3CM/ECOoLwbi/C2ZTtyeBcYEk1mo0YI1S7U5WtmFtF7aKPBB
vpRDGuxEPYcAKufJ78Nrz2g7qP2EkChIDk3nEIOZfv6Ulo4JLS9OzL7cycbp+i2Vb4TohWjM56wL
0fIootEa4boY4gcUZ2oxbkeod5u48YToNVZ48dr0tEzRvepIwSjriDZuN/VYj8/aLFT3cUzzPt04
pe1BdklD6tPn2pPZrTOgf9aI2MXbO22xTphqmUPYGer5fnbRzeyLysNnNUM9Li6Qg0c3X+6w5URx
oTQsFCLNhoprZmZ5d2u0bgP8K2qaEn2kxplwKvX4qA9VT6Vk1fgeQjdisCjqkdQE6G7JcPyYDKEN
+49i/XhmZWEPO8sOLblIhHryax93EANGuuVIIARu7sLCKVHgxjhO4ubZx6iZLCLW6EZ6wfSSNL5E
Q8aM3aVc7WhENKqygG2RReO8bpMxLu4cd3ZgbDSJhvsxhhHyR9EgMkRSZKr1XRJSrKHISCmZA95A
otGaBkQ985qc77ySE1oLY1AkSNMkNW41Ye0Od24sQDgNWZx9lp4zPqWyjpwrEXTSu6rJUuD8imyc
EfByx49FlWFJRdQAAWuiYZzu9CRNl/bmbFmbkcJOcdVwkz7U2Ywct+NlcEt9wyCZWpmDxjrULl2H
dajoxSaj5Qw7z8jB50+xRlFQth7Yt9bQKCNBTnsKEgpste1wXLSkoPOFA9hlAVGXzGwy8ppWlrZJ
2s3eLrlIzGgxEiZGDrZWKXGWcbOyep82Zmpfc8OjXFnoGnyV0Tuyvpn14Dsw7RuzycB+2KiOB9lU
epfKmuCG4uWhsjMxFxnyuJbXqIvIaDSMTjpj+poXhBsYu01Pt9ooVAjux0/FRYkudgf7XGXj+0yZ
HZL+Ro+BRa8U67WKZgP9ZyoFgJi5fO5cCu6UBAYY7lWpQgcyRBHVz804AxazEnRsylyX12WYlCD9
4yGCtjv4iwiu34OTgt9ftRu/K6ga0VJCETa15IQ+XMW7wfXXRibWblJvRvisa61z2jxtfW3IiWoE
+RyorlFAa9z6iYhQH6hmKr8JDQmLMLyAcmjqAIhiYtpgesJxwrB1nr0A/Ys+FyxKqqXo8OkCC0/H
aDk90jwvH0dLWXS251JO34ypxMdCGGBHyOFsA9RV54QBklNF3sM+bwscNaMwEzV2bpPf2FdJUuE3
rKRAgsOJqqVma1ea351yUAiYZFg26J7eQ7GtnhMOaafnC9meQ1vHSUeIrQkvd0TILYkqEymetjcZ
BLmJqc8go5azHLhMK7cxuvdJ2jcvSTLh10b3Y4zP61Ywlf6UhkOEiCrRLkA4uo/9Qwm8w8DXpAxn
xJhMWYKiTsMUE5jCRESPxZSBdNb8gn0bk1JBPOZOBOfSTR03rahAKqxU4USF+iBqB93A3rIwMRuD
PHY+2+aokJANgtT5FFAnwiamcusffm3XiPf7RgF5n/jEeA5EYD9m3OFAZYvEgkoXlSAXuPzJ9ZtZ
N+F51evUv0uGvoeb3Ti8Q4Ql7emL1MnQPGaOg8PZFE6lBWfI4DRxF8yym/pddTY4y21U0+IZPk7R
jIfx2JVN9UDZsS9+gnIZKiSx5q77D8AF/58mY4IM6n9Oxh6K7se3V3gDsiRysz/hA/qddpT0PBrz
NOcdCyDAX8mYeAceid6EZUlH2VqB9PkrGSNPs4hSbXItoVxP6X/lYt47hz6J9hYMExV2Uqh/JxUT
r1FRrsXn25qsThPam6bwDvBcwZw2KskL1BXWw1Zs0g1N5hsYkGuxhtX2kO7wczsB97Fet+N/H/MA
7mMvwbXTMGaLeR43TLULrqt1si3vgFTuvLW4dM5aAqBt9JHw8dzjVIn/LBz8j5gAsaC9/gVV+P07
HEACJmvKrUjxHZLPGYp95yDOdtwvW7GNLqhTrtMbykln3vu9dXEaIfHPYUEg2Fq7BMwsk/3Ety60
6lPNsKjCXowbKN236IKs5p8Qjjf5Ol6fGO/46/17PPsg0faN2u6TkhQufw/n/b2zpQdxdwe7dA2P
4Gw4v//x9oDL9/99Wv813vLq9xJ7lzTcS0OeD5+DC1wEdvbOObPOm/O3hxFsmt/HEURQC4iGZHMB
ye2Nk7ZDmFHMw7IWXsLa2kYUf5lHuJiwTVZ4Ap6ayKMDgrARtrKUqcyDFzfFucvlwoDxRfPNWqOY
eEtjbI2fBoLEu3h34vkWpMxv8+go7RBGehTSD55PityjIOHjHXRp32K9vMEY4QmS9tbd2vd2vYIs
v4PI8qxvkue3h142328j01vXUrogGJ2DjeGLJiGmqRTFe32t0+kqHoent4c4siiXs2Z5PI4+AFCv
X14ARmf0CUJpuNYSJcL4IiZsQt+yPLFMTg20zPLeKpnnKE07n2fpVHrTjMUHM4PM0VSXbz/PkSnj
eahyOban7N/hRclM9aRhGN97MOibB1W2eXuEA4zXr3Pj1RAH4NXANhqnjeplvWc3KJPskLRau5eI
7pyYMnHkcAbXK113wWMqaoiv50wFZSmHgZGQXlx3N1gXbupzuIFb6zy8fvupjixyemVUE4XlAmk9
PAyBPrign0gbxzS89VDOhyce6rvcfxBYn6XlicN3WVYHK3t/uMOzsOmTPCMVx78ew5EifIxSDMsp
0cWok6qqvXn74Y4tCmCHpqbGKS3qDq/nMU6qIM97DowppSWsPowUlN4eQZwa4mB5+zQenCzjgWCe
n0/OKjyDtW4hH76dzkx4QMhpdoshxYm789iu2n+yw6Mwr93UchCaENByUwvALvphLZWGtx/vyFXC
6/rnBFJ6fj2BTT1aWdbwdCDoKNeZmyEqKPN9V3W/9iswPcE9+lRvj3l8Sl0Qm5TNtUVm8HpQylZm
YVT05oa1vkf4fwdBYI0h9Gb+jKLvKth0/8FTWgRzFNddS4IzfT1grqMUcDLbLSj894CYn/PW/pmj
IBTE0CwXkMcYnMnm1BF8bOuBhwcUyTFMMf5glw+SxL+PlyO4iDeNKhHpfU9h8qwBy58U2FtZVydm
9ti5sj/ispj3zuImHtskcolElqBv/Njs2vPhjDjvHkmPExvj2L7YH+pgTr0WoGXrM1QQzwB/CqRn
WkY/8eaOnsm2aWuCAoJ171eYu/dEJP2ThoS6xDooEJwlO2c1r41LDBNPrMpjG25/IOv11Bm1FSbw
G9SKS2Y99F8n1Mf7xD31PMs7Pzwf94c5WBO+EJk9aK6xYou8yZk476+i63ZlPjpn5jk8zxMHpHV8
PNdyAeU6BBwH50gWe6Pb5mxw6x49CNLup/pM3IKJP0vui0/I6agLB4EjjQrAJQQteWmva8TnTq2W
47P799f41avae40qFxIDeF6jBWLD767HsqEjsD2x/I9dPmACXEJHRdFeHlwHM0G/Vy+BuOjieKtS
CYXTq8CQJblC8XPMqjMqp9G5F7mIH8fQqESNZEmmZwfVHgvjoNQKrqEvSBQax+ZjNMb2fZhN08uJ
L3r0rdDpE5wNnu2qgwi+mUZawiUnA3y53XyBhOq6X3UbJPLRJqQVsT4x3rJ4f1t1luPQrlS2BS7+
9eKeqryzZMr0q/v2wmtXmL+txyWu/lHjKXbquF3y8LeGOwwCnNwqwZnzHqydvoRO3/brZqc3Ygdm
czVt9Fn4YVlm2QOUuOvq1CF4dBXYguf0BBeMWtbi3lqjh55EccvDLodgg+Tkhj7EptzqCxeuNPJY
63aXPXh3p1LuoyciJdalBuG4ln2wtXM8XdwpYavlqnkwsn7T1tGJ6EocvVJs6gi2ltAlzIOFM8+T
dH+FVzgAbIEifyx/4I+3RVlhSTdbXBGyTXXHKjoLdyfW0NG7ZW/owwMyyoSOPG7t+GLJOumTTptl
DaEjdz6FZ2+PdvQ5aaEr2ASKqTzYyZTQDZFPzGVq1C9TVv6Yg/CxB8rvwD1bVXQlNhRQT7C+jq/b
vVGXb7W3ckDXmeaQsy3RYf6JoZO6xrVt7e/wlLtskQ1dO6si2LmXILHXKIScmuGj22Zv+INdCsjf
NNLlkKw3FENvEixQ1sDGb8OzaO3dj5+RqEJVGID/7vN0rk+cEcdO6AUnAPGQ1NA+PCKSjD6sETPj
IT0EDr9V0j26w9e3X+uxLbI3yOHB0M8iiaeagwGky4MOqFWXozmfuGOPDmKxdNiDpnIO92E/thKS
P9MI4HBVtDRLrGbz9nOIo7O1N8byHfZWClVFdwaHvJxwWLGiSLzDBHTTntvX3pO+Rb9uG16eyuSO
ldMch7dDLidhJhxuCre2erunKk5+6u/wJt7ltMDbVXkud0jNroNb6zxfz1+BOP4nT6vEUhEVcCGd
g4VZ2KlLc5gZNS8RzjpznwM0B1fx2bIh0KlepFDzYn1qPxx9jxC/yE54ixx3r+d4QckU1PPZjVJv
3YbavOufeLJjVwUVkr+HOMj4xzJo80YwRF8iA4KsbT/Bl+GBJJkQEuQn5vHUEx2cam44iTDH1W5l
VJv6/fIOk6fkk7dmYs/EpQvE5mSR69hBymUkKG8vZ/dhDmIbejYzOt4rETgoeXLlW0BGoeaiTpw5
H/pTL+34ztgb8GBnpDRr52ip4dUbf9d8EOftlfgQtyv0JLl70SR/9m+QFDkxs0f3496oB2uld/o2
cXr241JQmWHFgb9mgXrbdjtvfY01Sb3Dh357Ythjd+L+7B6snwCWa97Yv0INnIsx+7zKv9A639I+
ztenHvLUMx6snhhUfTAtxY5A9uUqGLzuNqk6/4NrhXZ4YkKXHX0YMO4/2MFNCFOq7uylxGxeBhih
6otFBxRjy1M74ugG3HtvByfLlBLjOEustry3GFm6CJzBGq3Jq/6c9YpxypowHIdO+trXp1I+6zVC
7s+Cn+NZWsAvFTRpDqKpvAbPmpU8JRZEK/A+j/kdaq/jKtj2q+13veou0KCaNrAJnoyLk4tnCZh+
m+O90Zef790hshgSu3Z59mYLEmSDAhwWj+wS8nWsvvrhxCs9evjsDWe/Hi4spZvJZTirR7AluBNZ
fSJoO7pAKbI4xNzSpGHweoQ+STyplwXqY6I6YdQwCKDbmfjw9q47/iAcaI6ylivpYB+YKugtu1vW
JvoQKscN0EMo8MRsHb1sJdRij+K5uVTSXz+MzgfL6JeHWbKI+X24Th/8C7w9eEUuOxyTo/jydC/p
2BTuj3qwJlwg8RACGVXP2aVG5LVsF4fm6tTTHVt7++McLIZ4lHMdz8urusYC5Xq86rAznjZA29be
xan089gLkwsYFngVoAN1sC7mIOtmkxQcRcsU3IY2nqtCnMiMlpP2cDPtjXEIdvXnDDHJJTuxmpIy
+oBMVJGGcJTqFNxn75nT57dX4akBD9aHAYhTTA4PNU/VTdomV1A+CwR11ZOTBqcisBMzSDv61VFR
VBWASYvExLfjyymHQh2eOImXd/DW/B0siDnvc5gWLIj4IjjHhIW6YXh+OhyxTj3J8vO9Q28OaznO
y8Lrv+PNu0nujUdorKDWVuq9Z66Di+CjhQTUOsScc74V2BjBjzuDsXGyQ35ApP/z9N9fMste3Psq
gVV3ZryUoTGTvkjOKxqp5p31QChG8I5O64+3F8zJ8ZYVtTdeH4CYTEce3b3FEPOqWqPv9GVEwNTa
OM//UbiAnoLjEt1qamKHkZ8q4rHpJhZo4BarIv9Whvf+dLLFf2TdSOVB/rTZ26QmB9tgNNnulY90
YorZ2qp9332T39VlfYcx6kbu0G80rpHxxQ2NS206t+9OzOny8QfLljSPsqaw0cn5rSsoCzBxBehI
sNsBHFDlPBspXLJmRr46j4ynumnwC3E/53732CIeLFR0oi95rJcnXfIi5tj71Wh7/VrtMAXWyxSt
Bjwd9QyS2slwKxBro4TgWE+rHoaXDkCW9v15OKabt6fgWBBDkYRaF7w2KsuHp2sGJAytCR+izO10
Kb/jvFZfBFfu1VJalh/k/fAVAwF80r721+a5vy1OlNuOnINS02GmiU2sRkvz9eMXKN8MPdh35Cjw
GGeB6x2KMjXiVfO8VgPelm8/75GE5tV4B5Fpo0U+tCNilyUEopWhw/d54t9BDDqD2/kJPB1ScUH9
7e1Bj6xy7dJllBbFPRpJhw9pGwEqNVDi0+RpNEd6RRiiJTAGkggdbfTIZH7bCnP39qhHzspXoy7f
au/AKGy7Hma6yGSnHA/thQZp9x+MYAFCpTYM4fiwopCYVgjGVmP9YEHnfCwwtHl7gCOrg/PHFQpM
h/N7+ilKw5FTZSFQPqTbiMKPHeFCUIqVkvWJjbC8g4Oj4NVQB8e5WwBbNAtY70g2nSlDrlMUs039
XIpyM6Uf336uI3GaRmeIFMkEwsGyf/1qIKCUVStLDQQar+rFg5XjR4pTkdPR6fM0Kw8MzkIJej2M
H9sBpjcMk7ECN4WDE5PE3RkkV2uUJ+bvyMbSGut2mEJ0ioClvB6rrfNulBEckrnzzjyPRzLqy6ov
Ng7OszEhTYvx8NuzeKy7R4Fe6WU44HnWwfORtdf+DOEW8xln7WI3GCXVZQFLP8rNT6EotkBW10ai
NmFr/vvniIfIFyVC6lnLDfL6cdO67MchRnFYzGrbUkrEOA75OFwg4GtCygSFvOqb/sSWPoapWjIX
7kxBmgRk4fWwSltxzsdyfHVYPmXxg4cDpF+9mDi0WIgZ9IV/bTvltxkbjjr97kDqfXvOf1+5Llc1
ukjLkgKXeBDoDYggj9ZMAzJG7LuUIWjZqrxQRXQCf3SkVeFCboSEBkFuuaAO1lOZ+eihdcQf7ab4
7FwO42a6sT7h8bJD0g8a8haZ0bvx2t5GZ/7233/GZR1Db6DpT6vk9SQHSduItOG00VGx0/YNcuye
8d/cnUlz5EiSpf9KS93Rg30R6eoDAHenc4kgg8EMRlwgjA37vuPXz2fM6ik63IeorLmNlNSSkpWh
bgY1NTXVp++1W5/yPDzDz6cYJB3UDmzy/VMrc5qPAUMDAj62/GiOAtwoRoS+ZO6wG4/yFYo60obT
XrjsLTFYaMs6c9PAClY20zaMB3iNXiuxtsd/x47HJL7PSLqLCFrtDX/wHmai7KO8N0A7Mqjz19tc
FoMKICk4PMS/tQNViOV0o8grZWrfPTQN0bjhopdcBxNAvQgMKnCv1SFJx1Jp8ubVdcadTjlo8tvy
Zp5RiFauwgM51Rx9oj+v7cC23yzFxuv4wod9a379llxkaWJEmaTSQj3WaTsEfbONJW6ZWKXN1E6Y
TS9ZYZo2Bz37CkfM/+Mi1FPv1GTdkpeaiuhQojBe/cwg5Hz/lF3A8ViGQp+F2rz52jQ6NaGakiUF
A/skSiQq/4I4yB2utEP18ieKQNlI94V3n17xwiB0b9xS4Hrt1a7FS5BMzPDRxp6do2XDRjUXV1ke
795f2Pmte2pmtXV6Hfe6pOq8aZz5IW7V30E/+pVdMjaD3sH7tkQUPFsSMFDa8jBOauv0OWotM7Mz
8QiFm9yAIVyDRWLUbqOWAf4o2rjjxcF5z9oqeZ5Npi0S8VbJxtJn2hZ0mQOtgLnLoGWmWBcze5jI
/YbVS/upQxhn088F2bu+aqU8ZJYMUAVEawCfsp1pqlDo3xtDvuHzl8KjAb6LOhNxgzO8utyatonT
pUHpZb6W2h3KCsiZ9ZM/6F56FV4LiJklHxsq2cpHyfZA0/2JN/vraRtceG9+hjj9bxJ3M1EYfIK8
ym2hrQOQ4slMC6kOvPDmlv9c2ltDJX+xeZUwar46ErAumEtZKfR3KqbYbAg3jxkFqIcsVNXrZG7r
T3/ZX03euprlCOJFqq+nS5uToUiTnh3Oky/ZBKMOQuGoEPQZam3FVkp6YXGvgUUFK2hw6lefMwkS
SRsX3nqzJd/rnXITldlnADVowoZX76/rPPu1TI3LHKg7I/MAZU7XpVaR1WQhFEGZimrSDDIxvl8m
3a9SKEGs36389L69S0vjsUyjHWpJBvRX2ZFdp2FtyTyMBsO4gvZwxwj1lVyDV5q3KgQXck5wxuKR
4jDcdQ4aaZe5aYKAAazpB1zau+IjKlCu/UPzIJXaTA/OY7QYwiE9VsXczFlFBuBPGdUO5YiKmbnW
vpXHL+aobkTNS0ZID3TbgEbyfPekWKslKMfBtVsQGTMuqMIqLm1UNi60ABgMeGNlFS1hW3PasUPP
MHiyPip7E2FpSpXI5lg785EjoHkM0n3P7vIv7/vGhR7qqeGVM9rVmEeVjmHlo2gT19fxbrkZbhhS
h+F7X/poqJWPW72485TkxOhrbH0TtKA2RGWmxmjRX0s9CuJbWM6Nj7aGclpt7sD1jIEu9iXAuEn5
SdM2tm7LxvrqNuUwgbAFqa+MXkYYMQX5MMTWxj1zfmmfbtUqLqmL2mmDcIxeouxXHjQ9RvHuKpzv
7eDz+77wuiunV/aprdVdMqu5zNA2tjKkFaGwolOoP2Uf7fvqSw/bxQ1S9mT65SNc5jfzl7pws8NW
GD6Pjac/QWz6G8+QQazC6sVpM9PHMvhjjo/WfEvz1ENuKDU26qkXEKun1kTkfGNN0TonyCesiWE5
jnb3GTXOXV57zvP4Id6VXnwYrhfPOpT38U/eeMoLXJT7ze6suDjf2/dVgC4gGQqhumLfbxkh80Q1
1fHmvck2G8f3v/FWoFFXgSZXqipoemy1O/26OX5DwiJ1Ye+8HzznUO6RkN6pX7asvhZX3lvhKsow
MuFAlMVGG+7AChmq3QV+66EHeB/foSzYXfc+ygW/IQy4Mvz0JbhT79ovGa2R95d/MfCI6j0VQlFi
XaUwlmrrWUby6EIfAV5LdnN967l1ITHEqRiEos0PDppR0VOnWkKD60rscHK7PM+76TjfwWwFE5hN
jV7ZMZdP2z3fSxVUJm6EMJHijTdbaeGFB9Ppr1i5dgehjKGIuI5Kuw9R63honyLRUt7NPmSCH/6t
Gb5Tkys3hrocTlhhcvSQYvETX7HcmDwYmquDcb91c132qTf7vPJkxZ6iQm/FPh+Z6ifVKK+zr/3d
chM/GVTzfIFShbTqafiEBsEOsajkkKFU4s7bh+pi1HrzU1bubZaDGjLhz3XjD/4iHPvJllwN5rD7
akdrYh9dO/ch3fyv8cetGsmFawgSc8peIkGBBGp1QSSQ1MABxNGytNteuipmqPloZL5/braMrG6G
NNURiNRU9lr7CVF26vwazMf3TVyKTCcLWZ0bvUgRZApZSHZbqa7zPB3Th8i3PjiCVcqNPgVuciPf
lN+tjWvvwg17Ynd1UpDwa+JKbKA9QfXBf14FxW1tMga1FQa3dnF1QEozbcyhYhfbDpaq+qXoM3dq
NsYwLoS4k+WsjkUbBjDzixs0VSfPRMkvm/96ED2xsPL2ZJbtoYmx0GXUEOLPpfnrfVe4FELfWrBX
o2KErha6LzZKf0jul7351PkKOdae4UWAoBXUny/Jh+5lPIJC90J/3nh4nj+YnBPzq1tCbaShqYUn
xi0hW9tJ5oOGSl+/kfRfdAfwpsDOeHAyNHN6UWhRO8O1Ixtuo39qggcZciOkj9/fyg0br12RNxkO
pIvtVLCfbmOgCop6T/m5Wh7et3HR4/65jteu9Rsbo9rCpAX5BkqcsCLCIxIn2kYWfOFdyRZRIdIp
8zPKukYYyMUYTs40GwAogEA3x3wnPCGoyRqQXtxvBdULAAoeewRTGPbpV55Ne9ZyFmt5jT1Rb9Q9
GOwT1753uLulA8SXibc1SnIpCr01uDq2qSJXKgNDCNojn2ZpwS407/XW8B2ExEvN2oAwXdxPlWkg
IOu6gbbDysVjM3UiKcXcmH6BMXYnqemBxiw1z88QuzJG0z+Rwu5LBboZszqCJN6EcwgTq5wQxkIo
EwxGhiHNWLk/VAC9Gcy45lR9ro5iBjq4glVH8cp7JoX893304oLfWFuPA3Rtl9tTg7WWWRbQEokf
+eqjdVD9QPG2wXWb9lYbLHUpD1xx8ORmL1BOkY+Y028uMjEU9C8gjMRr853d1Fav0bpAFcHqxEFv
juJ48ITvXe1T66t7CpPbEySXDj3kJxZYGAFcXMMUJCeXgizn0GtQn0Lz7PbtRkJwIXTRWGPGjlqZ
QJSLv/8mrCjOEMIqQCmpiEefx/wf1uLUlOP1rdhyIdxT0gQxCL6TJtA6YR+s3pYKG0PcMnvA+ZLq
1iljXIPb+tOu/wjFmfFUXP8LUebs0KuCNgEsj8abwzyDl0qZJlf0pXgWPQIl95nThQMu5N7ZSV6z
e/1yMzzWkz+9/AucFNraZVbWVyEnT2v0ammWg6ei6eWiqsGsBQMCijd/Tvf9zVY7+DyorgyuTnxu
Ga05mBgUQVW7VV8fJJPX3kIVDWuKl219WbGCk0NxYtBZj5wPfQ53O1N0r89O5xmNmMnNnV2yt/3W
n2HDcqtPw6H4Zv3a/rjvf1tnHWFLU5oLaJFhMU/NgzP8WsgupXH2S9RA4H7dSNDP441YKgBiABwC
HbXuVwW6GrQgHP5RytgVAu64E/hhgfjrNzLAi1+SdixPXFTLCN6rTDaN+lkakxCYbegLbCWK9qGr
fkbRWrx2qkPmBS8bAfySt741ufJWxtWQ4Yow2fitse+OylXuxXQ63OQDgr+Ms2yWZS59wbcWV+6a
BmZt2DEWlcyL7hm56BQ3+RFeF98Hb9rR8t5X+bWg3Qn35m5jtWfhnM9Jy5svqas0ydZt6SJG48fW
EImgEnaIvjZfBRw8xmw7eNtP97NQizVaLCArMXVOGiWXTHloCQXGSm8QJDc/RHHF3R9uJKPnQ48r
O+JSeRPSCxvC70nBSfWH0tg74Q4Rcg/FkkP0xfmmPo4QkB6gmVd21BaHw78xGr6yv7pSKkcfVQQu
sB+3RyUihTS7G712NuqKF4/H2/0UN86bdSbQzVZDxH4Wt1QV9V15SD14Bm9VAXTm9t8aqDyv9qwW
tjqPthUFbb2wMOXjsi9bt/XCXc7EHIoriqfhqaG/SX11Kbi+XeTqQFbmmGWj2ExxbWq3gm7+arhi
2gz6q4fbr8jAH35nv+gfbHUPzu5rFkupA0iVoWsqoIDT3S1ixglgUGeUhhTEC4I09+R+nj2lVRGx
SjYCz1migzXwYiCoFLq8Z6OBqjaFdtUAYoLp63pKQL+M3df3T/uWiZW7KAkgrWrERBdmj4CpGnQ5
oHV/38ilXaNCBP4MLA0wKRFf3/ikXemwkEgYySGsVYbot7NkfzBVgKZTUU1bN++F2AnejScbWQ1Y
zLW1NA9Ka+TbkW6LknYJ8SuCAH7+a4DnaNrNR7Xyc9udFY829eZxuLDWE+urOBMhe0Z9AuuCtUyh
YoCGVn09iLFqgZjSvOALSrSD4Yeb7BOXzr4pWzaynlBgyGfeqdOBbORFwV/uEJmHgG+5EoM8ixf/
RJFot/VuVC7EbqZWFQySANhnI8hB0JZlTh/9dVbejq6X7ME8CiIzZbc89UjufkvU/Rz4W8C3SxmH
eLaJ/JVb8gzQq6KOWjStKj5x+QLx3R6ivweLEV1oJW42P+mF6//E2iraTFbktM2CNZhVD9Fzsrc+
6H59LHbFXXadeYb//mm5dFWZcDlC4SNAt3jx6XFp50CXckKQG3xDyyr7Od8hS/cU36n3FPCvC8SC
oEDIH7sDCtYdI1Qbp/Xi7hJwDFoJFjSTa9ouRZvmOkulPwFPw+AJyJ+YUsx/1l+3k9ULB4bwpkFq
CbeVfjadaCatDdUxjDRy+0Mar6Pi8yhFe2D1V+9v6yVnfWtHpD1vglA/xnHaL9gpo4dU+llq94m2
Uf88jzyCsQ2GTUEtAG5w9eGqAs2QHsAD6J8K9WjV/Ehbk3W1B8sRwoFwqr+/JvEHnj4yOHTUMGxa
SqBi1rlwrjbqEsS9444aHNpB8DLpiG+hujM28XGqJbcZvjfgit+3ev7FsAoewdSZfgRau7rxCeZh
YGlYzYLqzoCeetadT61qHfVx+P6+qfOPpmswHJg6GBzBcrIqZSjxLDuJZKEmkH5ri+9TjqBfvtU2
O78DMcJgi+AaASS9BsV0swo/PfTWLpTILhKGbhpu1bzOPQMTFhVEB1QpqK3VOqYgDeS6g/C3VHK3
iY39YARX1VReqc3sheHPJi/9Ov0FEMkNNceFOcfP+N+q/akd9UO9/EL2YANleCF685tsBDMUMFUg
ZlafsQSSHRljCHxrZx/m3XC04IUUbAfaIb83QC+7KB5u1J3Px4jUU6OrWJq1jg4ECKONb/1QdwsU
ovkx9ChxbF+HolS/Ph1vF7g6jii4KXDmY0s/mEh/wW5i3xYvAyxhWzPrF5fFl6WqhnyusHkaXGZT
79u0RVKB2ePdsCx+mrbHquRL9omn5smhAKgB4zMijKG3qNnGtzyHT7CtjsJ0lFDVkKlWn9oPAmiP
OlCWrwkxCDxarof6F6Wk3LM+8HbzjOv51tLd9Hm4i/3MS27TL3/9pHInwb5IwQzc3OoXNDZJl9Z3
lhsuO7VBDNGBbHfDhnIh8gjqSiwI2BWZ+GqZXccVYjFWMOzrxTP22b67EnXHq/gX8GWSK144qVsi
S7R1gC/EiLeWjVVbCE3HwZhKsI75H/ZhuS185XsKSEPyBPEc2ljR7q9TTIjq/z8Xa6xiRuCgIioZ
LHb0lr21h9+phc+qg5iWJP0u3UtH57hVJ7u8TOZjSK4wv/bjPiimRQomy5WLyFWV0NMQmvjLjsKy
/mliFQHyilEsI8RExuOpjFqggChabAE4L1wcJ1ZWnsLrrbO0bAYFoCUHGf2wQv1KeN+9v5YLGbf4
Rv9nMWs0WdLnkNNrLKbdGc/Ls7WvBQHYg/kjuhKDoJuthI1lre+RZooHuRqxpz0m4c48xFeimVAn
u/AzIrW4oupuZ2iXnIIeP1hYgI4cu9Ve5kYczbW1cOoWy0/JS/v06/v7eN51xdl4GAKAZZpGDFme
HmxEdnQ9TTEBU9wDdGqfeq8DzWC/9Hf5Ly3xlMOQ+/Kzus/96s7ZniK+FMBPfoCIPG+ywzmTE3NA
hpnDNvjth/xaMDIrXk0/aPNgi4O7updObK0uC3tMjElrsDVjy9q3T1CeutEHbVcd6q2IefHbvdnY
1WkLEn2RO7GxgnlEcE33vwJfPAnNZ+zRwNY+v/8pL6UVJ6tbeYs2q3ZoaKwuO2qli4aWnzw2N+2z
IIEnPD8Md//Wyxe0k85cAf9WyeBWW1rLjpSReIuLQdk7+/1ylaJi5OZHFdo2ht3eX+OlUyimFblo
xcjnehrcKZwo6ByJ6TaTB37qeKX6oUHR630rr8F27ScYMaj/6IZ4ip36ZK4h9ZctjCoig7PsUf98
AoAZPau1SyZDlAk/17oXNAe5cKvNEvQFxxGQYwGoZgSF/zw1rkP6kztIFyMLUt/Oc3c06peN9V24
zTHB9BMacK8n/9REj6KFqc2j/eqbFiDWnxkTXvTVUeNoaH8Vu/Djcp/d2hvPtHPspZjoMhVA8IJw
i7faqWEpkBU4sGf79UGPfKF17D37oO4cxUuj15LJsJP9mYrNt9xvj6qbPlYP/05JmHER4a8w3ok+
4+qCrwdLKueESW45+KDL5b5Tnh17y4su+Crze8AIGIXibbO+0Zt+0NAtdljr3HlKmLtSrlyN+taI
q9iyla+emFnFmSRGwYd5Jr5l5aXNvjiqO3EVJsGuB80L10R12KwCXXJRTj0T6zalxbOx2nyMEX/p
sQnO8Lb+47UOtKNc8UG7VqHgiv3NStCFFwUzUwJeKWZLmYw+dZyurMoY2RnSeG7e/s48znuVK5e4
vfVOurSfby2t9jMQuqFWjqXwg9DSqK+D4/8U8tL9NmbgwlGk2euIF6rMLMA6fiodTNVlj1Zr1pO8
+/oM3BKKKiN9oMYNPUm9MIuy2zj/F9aIOeoWTIdYvJtWISZvLEmypsRxUVrfk3RCmurIBwUZo3j8
VanplVnf9DISSvGjFUKdHbaerm49/i9Uu5BmAsPIOIfMr1mXi2etDOUmZLnR0bwW/ZLuukAvRIxM
be+zuPxWx4RaDT7L8A0VtvXNEbY2dcQURejslV1U8M8ou+6w1aa4cOhtpF1M1ZG5+89G0YYIJvCF
ZhvZb3El9c8tusE5XE7vf8AL508MlRO+ZRRkzniIwRTAWK2MDvIOyzGzVLQ1qy0fueSYCFfwpkUR
QaMmenriYDTT6nGaqHB54+/qdgBxFbr1Q3mortrSjbLrBiphIS7/ZStNu7SHfCLueYcOzFkxDxmw
xCmR7wMkzbu5jt0qUvzc2aLKPjfDfBR7Z9A7F1WuVbo0NokFS6jjMC4y7mwJMbN89CQE/97/ViIy
nToeZsQoPNUnSvXrxtWYV1BMoiLjmsk1Qo4GopbKrLxM9XxIzfzz+8YunCmsCboNWNK42NbD0+xY
YvQ1ZTtHvc9g7RvMX0oXPLRW8KQMMYylLfDQbKe1jsf8/JM25Pv3f4EIj+vl4v+M41NZVlnXqdsk
S2dK0cCh7rrodjEsX6qc0Qs1815W5oduTI5aP2zE7EtfknYEUu5U7vGY1eWgjZEBCCogblYvTk3r
vi1cOa43Dt2lD8ldbtrIl0LEsw5XGkJ9kbzgL5NjPrRlfgTsdajk4G4caj9JN4O0emEnRR9AHHI+
5LquEy6B2aKGSCWLbproKUV++KQcBBSx/bLFvnzpszmQVYnT/jp6f/rZ8jLIsxl0ngsHyM7Og6dQ
u8912437D234Egbl7n03OY9gtDfe2BOLf/PqaxH87JnX4pM55U2RQWY0BBsH70LN6tTGKtlkZ+u+
pzlKsjmnV0PvCaZJaad+njPP/ojIefu5ESjAp01cznm2cmpZrP7N6pSuziLED7kF4uR7ITFroxm3
Rt246pS5cf5VSpW93Fdunm6IsZwH7VPD4qS8Naz1zQKsDcMjLQgOXjlfI3zgDoHhvf8BL54Gg7Om
wjDPZbQ6c2NZSNIw452lxUmbu8g3Z2k3z4UnLfF+7H+/b+7iEX9jbpWVxRSvAkohtCO6aBfTIbMr
+GW7DSsXqkpi//65qlX0CmuplvXs9cwtHcykcBF/WA64yli6zrX6L7DEXTgIXHFAKsR0NQ2B1VMk
G1UtrGUs2OgQh054Z03d1nNP/BmrmExs5I/nuhO425VXwMQYLdGMDZH7NB+FOpuQhgtuks1Zq9dO
23u2hIe+8UAoEWEs6rA17NNPmi9AMMuH+AmRmfy2/IaoqHyfuaIikYEHaCDfQYwFOvJv0qNxLO6W
x3C/VVm9UOLii75Z/spVjRABrKDmJzX7fIYyJeOJJKOWeW19yp/so3ovNqNyvOwq2mW/Am+LVOWC
757YX/lulAX1ogn7fXqcA8eP1I9ytsUpcs5pAgyQVgSvCE2IcawvwXRWwtegQ76GDu+1rcNUiSif
7csfx73gHMwZSOJiVGq6S1uTZ68ThOvPzmQdQoaoTQnGo9PPXnVmkI9pitDst37XHMc7zTgYCjWv
LmUuKkXzGWASo8V7E9G11C3urK/NATiI8dJACCpdhUKd5Or9mHEBIMXj4p8/at06SAIpVqaMHyUm
PRdu0BgkP79j9KMr86o4BB+044bJC2GRZiYESLKYBeS1cboPo1ojD1GH7MOhOQaNW90a+/ku2YM4
+1lCk9iJVgmGx9DdpG+/dMyhWmNYAng2ie3Kz+28dpqgjQDvX6PLzkSp80kIv0Bc90XbantdCltv
ba18eqgkrYUSka29Lq/MgxYDeLMzpDDA24DoA2Tv2QBSymO5l3zjPjuoV+mj8RLvNysDwtLK88gz
ZUtA0nmtrHdcb52+KONSfOSB33AwmduA8CtAjEP9Ue3ke4FtpgCju9mTtNGceh0gODMumK5EpRDK
rdXn7mIjCPSmIpWADAQlYYpnvrpLr787sbvP/NwzfwLqLtz8ToRcMYQZf32BYRXqr0NNiTT/uOn0
F9JGkPnEO1nA5/GFUw/U7Hxit/hJop6e3aOzcK3fiwZF+xjSf3zf3y+4+4mxVRo3ofwsJyrGaulL
ZiBoh4B1FEF1PzSMvW7RuV2I5LQeTTG/Yjt88TX+IbLHOVIczGlu7xkf84hQJ7npLpDcHrWh1Buu
jR215+QGrnvz+9benjs9uj8IsDhws0GGuX7bzIkcWZEK1+UUvsjhb6v+6+mHoCPhu71mVGdv7mFS
HAsVlAA906DZN6igCCGdCGylBXIdgsPNmSeqvqvzQ0OXUoUoB4MFtmkCnfqLDlNIx6PtGaBVb36O
6qFGpiCsk0Rubu0iD61focxbGfGJYmmr5pvejUKzfZLL2brLx9BUk12d57YSeQjn5kN9DCpN69QP
Gk/cQt2Pmd4O2qGMrL7chU2gKeljMjGLVPm9FBcjl0GQoF3rTbaWQYwXTq1tfg+DCF36vV3ORdvt
RyJual2p2RLFXulIif4SIHg/IggtAX055FESazvu1h66OcuYyzrxoe8IjKclnLiWXClNrOvUhMM1
23XBrDa+lArSY39CQA59aLJJS76Tssns98449Ubj2VY6FY9dVpHDu0na5VPjlpCcxFd5m6TVbw0E
Xun3fdVHDtKUsHZC75tXbe4xWWJWvYeIVCBz1VhBVfzO5cauvkpdjAjUxKyV832u+ZkfkXzutJtO
SeUe8JJph/UR2cSZUkvajbZcI0Bf2NpLnk1a2fttbw7MVzeaPS2zm0pxjoyeUZdpsmvaqYkhek8n
B9avlm3+nC2Sakx+FcSNY3rOYsdDiWziqPSfYynUJiaH2VbUuUGk9585VvNiXCmNbUjfOmfQjPti
1Mr0RxovuXkz1FIVJvwp+qAewyrWunoP3XYb3UadruWaN4AusZGW6osk+GZYUCzsJ22ZJnR/M320
P0W1FBRPheJk6dPYIr6deHOiFNJBGuQlv7EzrSBQ2tR++huIyyYDyXhHC277CgTkH0ajDuzp2GIt
c+0eXe2H3EpMipOjpUwf6qnRyTTLNND91Ep0ITFjt8V1Cn17fygiqgdeNsVKcqOOkml/09sqrfZW
U6Fd5iVtKgelX2gg1WF6LWrcMI1CvT1aS2J+nJqm80NJDrQv5tKPtC2MsJCgb6wjtbGvGMVG1D6d
U2cp3SFsm+4Y1VGWhV440ut/TBewazp/x8riO60Zih5arHhsigOcmxV+XwYK8miBTAJ1V6hFxOw6
ndrilsElUbNZwM6NgLyHYpq8xAwD1VPUsR4Pc2tkkjtNqWZeBVZWNKqX6FXVvcyLSuozI77ZxIOg
Lp7msXUj3aqU7w6FvSU9FokUCr7vLI4a6O5qZa5ibyzlkKbQIpVDbObPhlK13VFqinGSUYOxIr2J
PpthEpGI3mgtzNZM2HeWnv5WNT20VOjXh2l6rps6qb8P5qLKD+NYA4RLIyvXDU+L1JjfMWjK0nzL
zc6IoDQNta7Zm+VUpneSrFntTpV0udt1cpZFL4XedB/59Uyfq6Uc9B/nhG744I5LGzixv6i0yRJ3
idQILIq9NJ3lJdlcNuQgg1MPz2HI338uyAFToDhBrk/wgy2p0/+OFivNPsSNaoOBqG14duH4SeWw
31kJRc/GnWd5CD8rZdd7CpPB8ic1bTR1F81NAE6tY3Qs+1ZrpWHmosIldXfNlGTZH1bbt1CcTZlt
dEDV9Xm+6vo+mj/NRWOmmV9kkwMDhTa0RZTd1FZqd73roLyR3w9WN6SB186WtPRuYk1FeDc4Sw2Q
WEnH+Aqae8ncoVGvSt/LdIlHyNqVyGhdphtU5Rpns6L7sRri5DaHKj79jQJcm3U7M8+uAk6U6pft
0rYfS62KtBvNHgCYaF0+Nm4nq2H5dViGVuu9vu+ztncDO1mqCI7WWlr+Ad74XyfC3e1//xd//aOs
5iaGBWL1l//9/6fGvCgi/98l5g94LG/3X0UXd/Px59//Jv7vfwrMK/9JUZHLn2cDrJQOUMX/EZiX
tP9kUlZUkC1oQKGmlkky/6Ewr/CP0TkyQYHLwCh5dvztP1rANNHf/6b/J4OvYHvpQ1BZEKQff0lh
fpVl08IUHMGUdKlgIzywhr+oKkyrSfJZvhZEF0wozTsG8+9gavCCx+iLEN3rvIVL5n4T4CdS6Dcp
9p+WKbgi7ACpLFCV0/xEGuw4V6dHCNMO4x/561TN5C2ZK7TW/wU8w+qxfmZuVb8gt6gHfXqUGf5+
CA4a4y0lNcPBs3/0PQl8ztz51uN5XXU6s7l6uAV1JLfT8ihUt3g7usNjwsuhZoi3TMCswnawxUmx
Bt2cWVwlfXWoj3ooP+oHuF0fJ5eRwQcm3cBN6Z/eOPj9n9/pPwqiUxkXXfv3v63f4GeWVoWBpAi1
YJ5e1zY/KXsxVS+8Jsz2FtrnxSHcFOk8dRiaqVB8UQIBIAJ8GZTBymG6ysmzzvgmdrM/iKFaMoJb
MRkhGuHTRvv91F1ejSEhCAyNnpsAwqxeW0s1aebcvMz9pzH9WUww3xgbJd1LFqCwplULiydZ+moD
la6R9SV4CYJHuX6q5KM9//xLn+jPNdgQniLgzZ9/1rO05gnyIog1POV5fAHpeG3f6ziEdT3zeo/3
mx12cYT+eaL/YY+gBPaE98yZOKnVGUHfdi/trjoy+3xVPtSpHzApv3jLrubm+RI9JIetOoH1CpY7
NQtlpgalH504GkXr8sjg2FGVZ9/jKeyvhz5N/jAmvbtuWy28MbtBIQlyIl31tTKyfeKzeeP0OjlN
1cb3ampO34zEKF6yRNKPQzhGL7ZdWy9hkcufjMFU3K4pWz+uNCbxZCP0gqiAWyuUk6/L0jbwqFWO
5XfmstylAa92D1ls6Yej5erHAQLYl07pcvWQoA4JJfrcOnCxlyQ9CPUUMG2aTrzrESWS/I6u36dF
cqyQFHKSXyK15q7OS7onrm2XqZ26pi7p9QdUaVJfLjsnIqXUq+cy0bPhpjfG/CUcquRHZtrpftTU
LPPUQlZ/FsyQwd9oDUr8bOdD5WvJyC8yJ9Ltvb5U8ucxyIaPk55kn6y0cfZMPHn6rPlFF/7Ravm1
YdXPHRUQpk37my6TM6+3qnYnZTbDgUU7fgm0vva7TIoEJYnFP93li3NfyEtdeEw15NDwtAE0H8kS
DYVfx44c3+R2Y0sJIgxScAjseSj24VDL4301aszLRepYtnulNq3f8ZyNv2PbjPJr7sk22jXhlMe+
IvcttcUooqKf9IMNU5LZ6l8TrTKpBrdLfNW0nfpHtvR66GUjsHy3Jo9urwjI+QJzu6CKlxT+cF8N
B/N2ikethb89MH6Z9Rx9i+tMDnmEarPpxZR5P3ZhE96EgZL/pFg0e00pAf/RF+nToCvUX/PWZEhE
K2rIK8kEXKfp2mM3O9knWtQMGUalfLu0UpW5bdUnh9ZuqojEX3a+yo0hX/F0vkVv+ZBrweBJ3Br+
rMjLwenM7IPWh/0eZnmmo428f5jVJDpWqQTXb9R1X+auUr9Lsdl9tSapfbKicHxI+kkhRx2HGfG8
UUt/lDb1vDBz6ufACkHNJ3Lcfx8SKQHVTb66W/rWuTUy5H0ZkbavmVRSu4Oc0dquzSH+3NcBuaqu
DNKucKTmLlzieDcbcefGdKtvRGnlM1Mzzvexa5cd6qvouQz9UD/3RrL4fR7/mA1ZfsQ54shtCwUt
QdkBZMdIvXEdGpVW+wuUvovbkyj8qEpl+CB35nCrJ3oge3W/lJ/1Rtc+LAlHLcwpvhpK3/1RWbVT
utUM4QN1IjWnED0qFAtCykg2B0dxw6qfjgjCdpOrO3XpTY70Y9Gm6mu/GPldnavDp0Dt0qsyGhwf
UYbqVvgYAJl+uamzRrrLqry7jtsAfjst17+pYdw8k9M3j1KgaNd9bTMULJdW/6mLyujLkpJfZIhj
ubbSQsI/jQsFU10l0gaSc8yURn3UsmE4lGTlxxSWMT/RVNL0YZiD/djmup8sM003ihHEL3thMUpr
3/VqyWswNtG5S1rjQ1bOI3y2w5OWhKEEzaGu6A+aVjXfBwZab5x4ir7XudHehEVr7oJQ7TxHJuOv
jVjZU4tZjrNkJ95o9POutQbdb8yKkfg6Q3/FNpvb3Cz1h8yeebigGeq3ANj9TE/au4LxdmA2czjd
163avOjaUE5+qDTTfgaz8iNtguoHT9Ew85qkHFL66VH4de60yvaqsIr2qo1apg8npRXtRimVdnJu
d7uhL8Lncmy1Q2938IFUEm+bNqs1X8mj7OsU9OrekgfpWPKwvbJromUjR9I+6cbG9JJAhfyvVvQF
Xo8i7B5aim0fgqGfrwLH7L5BNFR1uwDq+5+QdsCO2GajfG3zUkXMOkIlMIqS2psb6j/oisfto5l2
IX3PWO2Pddhad2NVVY+LFFXPrbJUT6mkqBVP3dC+idNS/fa/ubuWJsWV5fxXiLvxdYTF1ROhhR3R
0PT7dZruPo8NIRoNCPRCD0A4HOGNt9577dVdeOeld/NP/Ev8pUAzKsE0PV11z+CjiThnaHpKVVlZ
mVn5+BIuruDcWs3Ms1DXsPWreaQjGVBq363bUzRzlSMl6ayQKvUrIrcopp5aAx2XzVV+EakkIyJF
pvvuPAc6J8Rz3DETd3CKm3n8uFDn63tzkLXPkHtp2BN0f592XTcbIwlCTqbwqQTIpIdDw1hcyvoq
H65DP3XCsTGz12gpZHSNWZY9Je7CvA4mcDBB4MB3ILth5sjSJIeqWug/G76m/iarc+9cn6F9h79w
J8gGkrPltQ+2fB74wXroDRTZQcjdvJZSCW6w3Ji95N5M66WaFXWMUFmdxdrUuDAwqdMYd91fpGzV
vp6ucvPJU7xZD61DUdHtZUoYXgYraXHfTpTpzdzAHuRJkitI7Ignd+R+g0SaAWPo3F2qxsNMTUJc
hpXpYNBZryJUbk79GfwCCIbO+y0pVleoKzPyl3w61Z9nEaQBlhkM4TBahmdwI0ZSR58oea+VufMr
H3CRn5aLgXSl6MvgE8xexAz1pZedTWUr+YTyu+ms707M5afxeGHdW3A+nKapIbu9iZ7NbtAN3j2b
uLJ66aKz3qKj5dbkUjeW2YuPhNOhkS0XiDzCifJbrC2NW2h5ZNmlevtMm8Sze+SuKRetZSqf68Y0
fIjCGfpVakHg3oRoJn9m6Qn6JkNbzQCNN/HVYTJbt36Vwrb1vIZP5jz3J/LZMl0BCCAbKGEHPXXd
S7hN0F9S1YPz9jJQZ1drLQ06pqcOLoyZrKE0ylreDSJ1HHXCtZbfz9V2fKW38vQBzkH/Cn3uArQh
8pJ0lI1XUidvz9v6pTuY+ufooBBBdSh5oKNiZTmXbyJU4eUvqbaWf4PNP4hP1wscPR/fT9Exa9Dq
GloE5ObuYr6Q0jM1aus6HB1G6vq3A2mmrZ49JdcuXVhBUUfTZyqQMmcrqQcXkQepb8zHD2oUmI8w
YRXckuRw/ks+lw2p4+bLlXQqS0janPh5/usi19PzMPOW817urz0sYoFySQu9oXuwEOavWqBB7Bhe
6BEdsylQ270YSI1J5qHdUqLOH3LTn56tx2t/0olzDej8Zqob9+ultgK8o770V12/vZz9FMiefu35
KMvsplIrPx+70gqIhYupetlazdNpN2rFUnyqoLOy0gl837qXxnpmdOcQWX1dXSVK17OW2uWqtXIv
5MiYwtMfz411L02s1vUM4sNuTVfpJ1WFoOosXAC1d11zLl27sK2fJpmmaZ2Jpft31iQ14PVNXdS9
tyI5Byo9fIrD9QLdeTtty4ouYyiTm9lAyn/JE2V8p0pwVHWV2NTOE2OezTqugqLyzhi9Y7yuOU5l
5L9GrgSffjid5Z2W1DaAjrSIY+18LSfyr5G/nvhY3iJHek2Ef9Dx17kvwTkvR6emlbRCoLargy4C
Vf6DkqwX/WiFtl2/homnzoY5oPay29yfLSeXoaW6+tW0lQHjBOBPvcU4nTgoC0VKrKYvJ2YvCeb6
y2A+bl9FEY6ZtIwhXGQTRu1iqQzMXoBQ2ChFh2Kk15jzydlkIXvtM1R55G4nCxdzRzVT6aI9C6Nn
1zAGlwZAeWA/S4NZsr4y1qqGpFNt7l1r89XKvFzN/CnMcx9pwJ1kogOMO1om69ZFFA+mMjxovo6L
ORTeL+pyrUBW5jMEKjoLU42u4WzN7k1pOUA3umlrebrwBvF1Hk+maieXptZvCL9E3fV4mf9sYQY3
ror8JMh8dEbvRoESGvfzCPbRPRpdQUGMp556oeE+sL6DeWFYP6/kaKpBTkrrGdoWygZMb2MF3Rwl
ink5CVTv2hsP0m4sLWHnmCag69IM6V5ogJ54HT9fzj28WwcOQ7i6ny+WUa/tmjglra6+kC9d91FJ
UfqKI97uIuEbG7dot858fyFDhs3aK/fGtPyVf6pC1yIpGSn1L0oYTW/bU0npIfKQn+EEWV0jSBa3
ShwO0JIvjE8tOvRyssxOp2EQ/pxqSnI6Vi3rdaXqaM0+Uce9ZC3BtSMng+6i7cunYwM2eLieZWdw
LEYdPZlHN4PVBI0/4pn3jITRARplrFARP8W/yFaehGS1WLuIpGx91VpaKPf0laxnZZ6FaFEwP2sH
k9WFIUt+B12TpJ4VrvwrCUVOrfxsaU0uFvNQ78q5JN8YaWA9wHw31lAGAKkJQjXrtH03Qs9cXVkO
2xlaK3WV1XxidhEwaY/MGORbDtrBLzBlx+hQrsvotPFs+ZGbTDqD6XKd9SUlMdTTdpz5HdmYxk8z
mJp3QRqjMnWBm08nhnf3JmlF019TfapehLmLonUvnNxKBqwflFPOpz8t4I6/UibWQdR+NvBH13Ak
MsJnaCLrHE89mDpfS/DLp6OkN35svSS31t0MIep2x/yEaqFn6/IguMKuX4Z9X83nlPr52GilI/dl
pXZQo3CrPM5u1qgZgP58Hh+sGNh1m7Bvq7lN4BIdp1k6Ai5qJ2vPO5mZ9iL9UEporeRqh4Z6rTh1
3JZ8LzNeJRhZEe783fCxdZUVQVswSzg5hQ5Mz9/hpdx1oTCr02teyiB2dQRYRvJ53h34PbRkVE7z
5/G4iySmHOkt0zXco21USJ1v3bH/j1z326me2qndKxzpP2VOnD86UM7bIMPYCenbwiX5FH7sl4rg
xTcH2rrwn/LI+cc/vYYZjixmMHbDoOrdx4FjYgHFhIrZvvXvPRvRgWyEgdV2kxz7aOBB55OePzW8
MBiXXzfpR20EB7YPfI94X4U+36LA24vbkPLt33lrAV/DG5gvFwEkxDcA/Ao3LnrBFA+WWKGAYjYB
koZyaSj3zXNsFEDDF04aaBTiUdsqojtf1lghgWQ2NbQ8okKa7YPgwXFxgSpD0vPxgd6ELx85xsB3
2TyIc1WIYBhN+MdkBalvR7d4CvZwLb7dBNoLarXQ62bzQKxU1l6cEfwCwvZQAse184SvxLV2SdWa
QLVAo0UgFO4RAKreLGpkEfA5trXDEc+5eEVtUldthH4xErPjTQI6opjusS0a6BWcizabKCdAs1YZ
t4DigTirrt2AxCfIHKvUeke38ZRAx8f0WhPwn7oOQKstDUDUCg1Uq0kFXgjCbzjsiBQ+9DDn4hWc
aLh9kIzIMj0WrVsKysmQCLF5jo33t6dxkwPzxf78DnNPUsH7iq7hz3aJ4KTqvmtN9EEH7Jd5rNZO
a6N+P04CsvcQvbdaaEC7R9zrahO1mhoCRV8JdFwaD4FlzgPQbqIaGtqc0G2KBwKuwgRKE8XDFup4
tt8SwvSRkcDc2CEf5wKziV6Tlg4Ft10ka+1BFLSAWgFg76NbOyG5ccl+xWjKyP4G/npN78EQgjZA
60i0Kz5O+WduduPj2461I+9N1lRCDamwvAabAA+gSswNPxydkU81J3zbLjcBRUL3fJbVNRj/KGBS
2uhgXzxHx/FAT+Fcu6RQgmPbBJrB3ku+psHcgdDTUVR2nJyv8O+/iWxNwEXUjB6rieOOor6tGDxC
gQfnE+/2qy2Y9HBgoG6RPfZKE6IOTTIoUevIVFyL17UnKW24LAzga7TZVUO5EYwlcjE2MuWIjPsC
iINPzDV1XUGchYykqoAHLdDzBWAfWxfH0W04ko852dzAthZ95bc6TK55cXDUkUeKPMvKne/ImF7j
vdtJOOnA/6IOmVuJxhJBA5GQZA7cEuSs07O5SR/REcDMOflAglOfEv1V9BxiDoEKyw8Z/rpqHZ9X
h8JLXAdfIpsdDmzgwcCCqRx9UAMw2kB/Ao7R5jk+Wc9r3Enk00B+OFAealuO8AVA8NDD8wgFHq8X
C2q9jbIvZHZ+tdorGw/9B3oALgBuruO0bLfudI77DPx4WHsLLpsvS6xQQMJ9hxZfIEIdl6inGgOu
8454DbyTBL2wPdWsJwsWP/oBAOCrdXSMv1PA9b1BW8RsYa+rBNi0eVgdJ8GBQ/4dlCeUz7FJPARc
OLdfUmDOIH8dVThbFw4r9TW9iXouxPO2vvIj0vCKyRu2IU0HL8YXb0XtTrdxZgAJrmIIHtnp51Z4
chMwMIQtufVaoJcSo/Uh+ZDICgw1mEHHKfxVY2OFfVz6U+hShW2DqMVXd31F/CN3AZd74M9CDBbP
5oZxTEeBWw3QLZe6eqAcAhqlsni9RTdBdLkzv6rG4zoEyLfgFIKw+tDKDyAPZD1X1k7mIPrtIIBp
ldrx+DQA73VXhUMTGRkaMPbYxVs4FPByAkVlw/VU53xcO4/Olpw7L9HqUWkIh8lej6YBux8KQAG8
+NYGODYaUBkrlwFIEh55ysjIQYtzelgDAPaBDM8xHKdbLbh53xEJP1xdOEkAvzXhsQF0j/XwIZAN
cqBPy4Ywsnx0NjC2jHPtClkASBMHfD17/OkL4FIZaIF7pKxPM+ZifUlu0rFG/9ZS7xM2ZkUBIMiN
znIAbyG3Bz1Hx/wKfxyz1aSjrRloclWusUICpDoAIBtl2F8MxKNTAwbvPcDERZDcuWWiUs3jCxEI
Byd8IATUeFwakMAduY6ABT+vBZw0fcvgMmsEYPMpxwce0K0M2LzviKT/1i/xceufglq4AANP7auB
W+F/uEPbpo64bsn/R8f+KpUycDGB0jRQfgaY7PIAsCaABi5AxBt4LttUluOLd1m8bu8inQleMIPw
VyrbT64/iAZAbW+j50fE+gSSyrXvKGxuAsMIkr/ceXbxuk7GMcIcZULz8ck/EtWcNGgimtlqaVQw
VNl4TW7KyOz6qhWOTvUTpiXX0mHcUMy+nsoAw49sAfhDtiLvO1b+jtOxQRdDvU4XDTZGRcmP6yT7
KoO+9Qtlvcvu99taF8LrAlCfKX/B0Sp+lWqANm/f1L3Q5396DVGZFOAHRTVO5QuCRKt8DF8dOzjw
O0x5UbLzy1viVOdS/VGPSqRKUuxdY/lDdGqM7fh1khf/JN+u+s72UYl08il2X+1qbRN0e/mxrILa
LrnCP28OGaR4W1oblgIGnOMmLjNRICxyjtjL4jByylkRG8BpRzfkrxtJRWDft/y7ME4njRPfqRMW
eoEge3nGPgF6Umx7NTrg3sVJiD4hy+2bc5G8wTfnezoJ7IxbWhutdNBhGS0jCXoOud9873hAUeA4
rL9FR4sNEkyAxUeXxQ3AFkv97Gt5X/JO7gbP2DVGRNpLm8C10AmsyOjTyCnO/aJbJ0Hrq9T2WdoB
6AOWVVtFKgXypxCM2OWpD6zq1h5PYmdYTpuOgomOs/QHhi5aGVNuxw7zfuBFXTt2h0NwROPOQbV/
7NnBCKTfUKsAToRnBUaEjkIIaBWUHVAB0AFi7hOLX8old8U+Wwb5/d9XZltItVLOViU1qw0YSb8j
6N/43R+lFfaKcLi839iK4vz8uJ3Yx668G1NdzdYaqP6ox2rgb34lkN9IOfOu6gjZzRtDWzLKHXb6
Nw/9OyX1STAOPWbQHS2ZfZX/7xwUfRySZQ3rlUqjeCfbcQKXKTEnVw33oFmcBSO3HKiwcwUM253Y
o+qYuxbT99P10Ymyoee+NsJPDeiFRhfV8CHzkrfUwDs379Txw9cYVfivjcPvE8CBXZjYcViDDhDA
LF3gzwN0skoeutzzsksXA8C6bGzuBMEXGpUjE/+Q85T7PXbkNF6ceMSY3uSZ5h35dOoOYcoyHE+l
a7zj9sZ5lJbDEBnIjcg96Dyz0xByz2ucZ7hTMqKKbuvcL4jdNGaHpVIe7mHTiRtGrLimSBjvuE84
9ue2P2RHpjAz78jn9pA9hBQK4h50L+Q3mQR5eW/Ovlu97DJCEbLjnWv383+nTmP0d5eL0I2ZU1fU
dfMOf+0EOcO9e27m30+LG3dYtwqKbH3e2d7gYgU4zpID6DgrlMnBPa47rFFBF6Bsb+2RPbaTVzsu
Z7iZsAD5cGvnYZqy7PDmbeudavbW9uwlI4OLWjJe+mLY2qACTvEtFOnrK8sMhOzCP9kM0rfu+FBE
KKPbcE1Scp6xO0e5nbyzvnNhiJfDFHwmQrAXo7JSvUjG5J3tRlgCBDJJ7IyZNcV3eEd/hJk/YqQa
Yh/8w/ad/HXieJ7DmG8Fkg7vjLdevB2PblHbwj24Ezhj2ysJQMxRZNJxjwvndGw3bpwwYPhZJXgd
7sFDf8dbSs1kucfNRjZ7WxNxB3wK2StPUVXCPdXP/xk2nkL/818b4OfGQ/z5v4JXl/V6I5uVnyZP
WeDWHKNFqhXvAp7sYF2Xo8g05J/w83jngFNonHe+nSyeuYHdOLMTRq0UsEG8gyNo49YM5CKhmXfc
HpwaiGsx+rWoAOYd+Lcdgx4ZovxE/s31h/ZwyUoMqt3lne9GhvZ3zjdBX/CODSTTxhMsI0aIIvrB
P/LJMHeYvUOOHhrTFm3/kKMNQb0bIcpql5N97svfx4mOkhlM7w/o1twXrVMEuCMQYvwUerPGZULh
k5J9SCW3gB2FskO0sUQZDjq/IPBVfv2tS+mP2/d9YcA/IBdsIsFBo2/7IWNPUiECt0xxYh/Cqhyo
MMsEDNsPPfgYgy2HMaYqdcrlnnWYLZx0D/+KEIbd8DVMGn++dhzPDcZ/v28NIi7mRZzfiYPGLUKa
iAjsew91beOlVTcMy5PO7IMh4L53ZcdoQrRnH0So0jN3yuokARM+c0bIZUmdUaOf4n8JhQuKfoOB
U7M92wLY9Cx2gtdJg5qh7Y4vYGs79syJ91CfkEN42WY798KeIS4l4/+kDOs2bvCR4SZCouR95Xlm
++UoJIh2szqyms2BUCQyu95KJrpw7Hi0JVGxhtvX0xDNuMqfMYtA9k75/m9pu3e8MVySVt2zLQoV
dPASqQO3EGDiG5cIzCELosiOaTzhDuwiFpCX4xP5FOq4x/u6q3CCNsqQ5Ccpel6U4xXDqwJWcw0J
62MZj47ziRmcABF4537tIlcE15JypGLWIq6q3QkaJqe+vU/yKZoAHnqwPR+9AfcQnbAkeelya5Nv
0c1Y3qfiNt6R79yaU1FEvOjFDhDoysrZFbtoCiDDHcjAjipC5t85y8ZvDjzYrGGN/oLlAj4uWh7s
KLOR+LTcE/ADDJqIF3h1T6gAboaBk0xsz9uKRJbtdrM6s+8W8n0bLUYbF47nBPY/NE6SVydIgLhf
yPsnOqqQMCO70c2CCWvpUvY9L88/hTOnRjVVhI37hAwGdraaiNlmC9tjuB5YK/xE+BnbC0OQ9N5Z
lmZsL2PkGop4w8zZo1NRL8Q/9s7NShUSwnFHSzvfleHIO95Nkf5+pu96bhQ5Menm3Xs8ZdSbJhIh
UUypoLCg6GnKy+nPgVuxnG9dtJpu3Gepl0OJ7zvbeCneDBwb9HxE42odebqH9urHORN0AFAp3E6k
6vxJziP/v/qjHpvxtzEmmQTS0n/xlk3bsScxJF5Jy41CLD99XLt08yhmbQIRp+DcXtu4bMVuVM6w
mC9V9/Py42XMBlGAkypg0CS2HdbQpTpMAXOdl6MUBKA+6byDXoVxLY6kqAJIcJ0tbTctp1fMVoSO
uHGGdsDm0QDasXzNx/n2HheIcpRisiKcDz+hIiBmRhVxG+3b2chtnMR2PQYj4uLZz+FHqk4ZkPDl
x49Tdyv0ac6Nnu+S84Qx4FDKyv+Sn50kbXTsYFYORfuIQoXy48en/6vjOwx3qIQzyHvw7sIGmO7v
kkbdzEdpL//o50g7hrs3G45guqIKiDmKqJwWIZYRbR3u09kwFhTFtATQ6GSYNW6zhOHI7egCaPTP
j71+7/Gld/ovDWIe8lDt8D9KXWB7UPd6tMKyqHfEQWmzT1m/ocIFZubvKwIqjYGPFoZUV0NH6G9i
jZw7YTxmBU9bgE3+mCU1j6wqC7hCP33+H4TXc6c8pYWgOeyyqVKytzXifh++2Fev9fvyxb61V+pn
mcmUtHnX91sxXOhsIIIg7vi+Ctrsq4NgpxaqOtm/GcufxNmQlWslO31cUcG37o7h3aErdMeOh/Wg
nIg3jDPXYytaqAqdVxnSbO0RW06gCJAAXTsn1/DmcsvYHLoAg7xb20IRPorT0EcODFsOLSJbpRx3
f0lFS8AeniNShUThkhnoSIqwARDRGTlemLHpYiKyKy9wQ2Ed+yK0w5Xt27X9g7OmpMrHDzc8oJQd
VU+5FVF0c4vy8oRSIBkrURFhOz+gfWoaNh5dNr9ZFWHjbly2126abryGdw4CySWhC6UsIli2ectN
9sraJ6oI8QTHcuCO7NHGyxwOUUDOzJ96sPGK1ifkAm7o0wVfIithjzBUd1EMKgrynSn3G0K9uAFc
52mxIiqi20gFlBaxOyMi+6EMY764MB73CnkY7/wEfO433nqDgItIB9HkWk2MSgD+vFvfBU7Aq82y
lCnAAO7brOkCIGb+yfYp/tJDuhqirawLUSXUZF5abLgTdkY6+fxXz/HzckgSFABLKj9+XEAXC7i1
8QbWW4AUSBGlepsFbLRA489n8Fu+On9fzpoWAVycw8Xxh3MPPv+7hzItB26Jxp29sJPEafxl+zd7
Kzsafz51kygjR76N4r7Gc/9Euji5fLpk5oPLcgs4TOi6Rc4Ai0DLy+l+i8hVy7v3u16RKP+Tv6y9
On9a49/kstxBTtnaKUlZ6DkBx68b4uSRnmYMOAKq5j15PQ9ph94C5n1cDkaTFiHgYBumDsormDmL
iAZfhMGIQFaqE4bjqfz4Lf49fLruQODYxiWtHIpIoVBnaV4yPyD/z2eHpX5vbw9bZdjf98BtUH2Y
i//2xICIXycNsKvsjav6G7/7o2BL4jHNno1ei8gR6ISeu6jZoAIYshPba7YaQETaFHkbGRElori1
SwnBtaiHoRxi8cNnsveKKyYrnFoCKLvNfkSFIE5mOctC8okY3PZmlRRBRlCZVvm2j8up8yyvzVp5
E3vpvXcEZI1BTDGsAaxy/vk+bKQqY9UpIhJKH5x6gpcAx9FznEEFMJNVRZyQFxRIrjOkEpUE3VgH
B/nhx6mBAkDvD6gFPo0BzVBkjVW34qABfFhYnawduErdKRuvFnBBOokR5WT1iwBOR0B27MGBl0yq
dKAevF91POEbVpT8O0XJLQSUz8bXRWQTdyYZUv3K6dH5Iax+3sl2AILEVsdpAogLbJ9hiBTucn40
WxHlo/3Ypez8GTvwQWPyMPPCLGBVoS6AcWGrjxvX9J/+yWOVFEBALj9+XBEiRx5V4bUwoiLCoCuy
78sJ0tYpIsrNr+yIZV9FRAbHdR6P8zUlwTITFpGjusEqvQ5rKEGA+S1f9fHN21TS7hlbAGNcIylt
NtkliYBzfWPXImHUyYxXBN2SK3DniIiwnxE+AModK4bQfkbElL2Ru2A9x4qIUBWhw+T1My3CSXfn
RCw+hWIK2Doybl+d/bnvIvIkHuzZjqmiWAJcog+4BiLDeMf7L+QqgYxhO4LYKPmssHVFBKOfJrZb
T8pSRdgWT/bU3aU0yuTLJXxc0j3ZLrBiynEKUoiwMCh4RGZhXcyht0r5ro/P+Xk9dPaQQ0Rk/sV1
UtwzyzkW9BAh6u6RTBcuGpcpyn4i+MV7KJgL02zrF6++TjHQhLn8wcdptH3hNcohkgmwG/7SKP/q
7nspursLMK37EULBXr4vUqgplOLOr4zc0Qhhhp6dpOVgtEebBPpvjw43x5f2AW9lt2+p1p+4M6BX
B6Dal7/u1jkAFB4g1gfvyIet20Kr2Nig2PX+91//I5nZuY34Z46kCMzgAgCAyAzYR1TEHtCyToBX
6MkFKKcEcDkWUY1a4Wgichv6Di4Fs5Ldk7+cunaY477kNn4CyCsbabRMw1RFRBtPw9koBAGfUKmM
M8D6uC0qDxGRzHptZyj1ZJKH4fFCD2ExNXGS50qvE9eWkiSrcvz2HQL2vo+b9p6RBcigGztKUXu3
Z/CDSuAHOpaKTgd/PM9SF25ZNslKhOhCloYT1G0eS4AquXVWtdQftGUqOenjanETDH8g3DanSDW5
pcQo9MIphy40voiAHVOwxowuooz6C9zxnlYdRUSaXxd+6XZQnTwQXTe5sofG/3EHeNMG5Y93gE88
lDCxl2UBB+IEbiok8FX3+KBwPmzRFL1e2LmKAIRABsPYzVjrXIBR2QkTELYQBxdOvHbG4aLmbhSR
T4fJ27UaRxHZc53MGxOIT3UHD9cUHN7CU4e85IxdI6J66TIGGVh4AhHgrz3CCWGJgJZY3xZS77wP
dNcOGV/lQKQcROSUnbk7OtMUYG+d2XFY1qnjxrNx/NGcRQRKN4ljzKgCPHXn7hCo/bVyRxEepHPk
DweJw4RKD6e1HD4W58AsswN2WBF0gB31ynikLAFiuBuHSIpk2BdoiuUeftyKusjgQqsB/sgCLsKX
cFbWhIMiIsPyMrU9ZsvQ45SfCldOXGMw9M0VMCz8DkA3Z3NBFREa6MZOa4lAioio342bTrK6aaKI
aKzS98IFXMwsA+sCaHzjQq4j3Rb+jhqWgYjA4k22chBgzWL2Xi3CP3kbeiPQpOQyEu5wGJYfP36i
EYqx2UoLRQS4CTxbKTtZEW7Gb3RfU0Tg3CKqCOCUkqAFfUWoZsDw1QWbiBqnB/RrzGrI5oqI6/cj
XI41ewpds0uyfJzP6ETXs0WQyiNg4EJqIkmMrVoQcevoRzXAEzT3EzBhYCENgQ9YjkSspqoiSLwE
ziTrzxCB99FfuilSiOpsrIpQec8zwpRhzB/0oywp83Fu2/pgCOhvFLLXRhEoSC8wrl7Bd120zSkn
W2yjkEYkqK2jtgUxy9AibjV9ZIKxSlUVgZWHCIlTYJqy8UT0GRcBDLNJ90AygoO8Gnb2CmDCBdhz
12ESLhhqA79Kbx1GHz98a/j8b3Ru9oZwdA3wfJYFxPM2ADw0/fDrfpxrDU3Cd7rS8jraqquhk/52
6Uv1t3vbQp931fsfQsuo3pb3dHE9slUeIMOWhq8eAGj/6f8AAAD//w==</cx:binary>
              </cx:geoCache>
            </cx:geography>
          </cx:layoutPr>
        </cx:series>
      </cx:plotAreaRegion>
    </cx:plotArea>
    <cx:legend pos="r" align="min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fr-FR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758962</xdr:colOff>
      <xdr:row>33</xdr:row>
      <xdr:rowOff>35615</xdr:rowOff>
    </xdr:from>
    <xdr:to>
      <xdr:col>18</xdr:col>
      <xdr:colOff>13805</xdr:colOff>
      <xdr:row>58</xdr:row>
      <xdr:rowOff>110434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02B4DC2-6760-0618-4666-BAEA352CF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96630</xdr:colOff>
      <xdr:row>33</xdr:row>
      <xdr:rowOff>41412</xdr:rowOff>
    </xdr:from>
    <xdr:to>
      <xdr:col>26</xdr:col>
      <xdr:colOff>827615</xdr:colOff>
      <xdr:row>58</xdr:row>
      <xdr:rowOff>69020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2E1EB88-630C-0449-9FE7-945B2CE72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32</xdr:row>
      <xdr:rowOff>38100</xdr:rowOff>
    </xdr:from>
    <xdr:to>
      <xdr:col>10</xdr:col>
      <xdr:colOff>685800</xdr:colOff>
      <xdr:row>52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1DAEEF4-672E-4125-DA5F-2809826F4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177800</xdr:colOff>
      <xdr:row>13</xdr:row>
      <xdr:rowOff>101600</xdr:rowOff>
    </xdr:from>
    <xdr:to>
      <xdr:col>19</xdr:col>
      <xdr:colOff>711200</xdr:colOff>
      <xdr:row>27</xdr:row>
      <xdr:rowOff>63500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1B9E4167-5BFE-7637-E848-15675B50F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</xdr:colOff>
      <xdr:row>27</xdr:row>
      <xdr:rowOff>152400</xdr:rowOff>
    </xdr:from>
    <xdr:to>
      <xdr:col>17</xdr:col>
      <xdr:colOff>736600</xdr:colOff>
      <xdr:row>38</xdr:row>
      <xdr:rowOff>50800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ED1E6BE-98F9-C8EB-871C-441561C06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508000</xdr:colOff>
      <xdr:row>27</xdr:row>
      <xdr:rowOff>127000</xdr:rowOff>
    </xdr:from>
    <xdr:to>
      <xdr:col>20</xdr:col>
      <xdr:colOff>127000</xdr:colOff>
      <xdr:row>41</xdr:row>
      <xdr:rowOff>25400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6051CDC-B796-AA7D-3F78-B7D75429F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412750</xdr:colOff>
      <xdr:row>17</xdr:row>
      <xdr:rowOff>127000</xdr:rowOff>
    </xdr:from>
    <xdr:to>
      <xdr:col>9</xdr:col>
      <xdr:colOff>781539</xdr:colOff>
      <xdr:row>31</xdr:row>
      <xdr:rowOff>25400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E2BA0C4A-A377-0EF7-FFB6-7F3121550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138044</xdr:colOff>
      <xdr:row>6</xdr:row>
      <xdr:rowOff>124413</xdr:rowOff>
    </xdr:from>
    <xdr:to>
      <xdr:col>16</xdr:col>
      <xdr:colOff>745435</xdr:colOff>
      <xdr:row>22</xdr:row>
      <xdr:rowOff>41413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8703AAAC-01FF-159F-64FB-746356BEBB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3344" y="1343613"/>
              <a:ext cx="5560391" cy="3168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571499</xdr:colOff>
      <xdr:row>6</xdr:row>
      <xdr:rowOff>133074</xdr:rowOff>
    </xdr:from>
    <xdr:to>
      <xdr:col>22</xdr:col>
      <xdr:colOff>55217</xdr:colOff>
      <xdr:row>22</xdr:row>
      <xdr:rowOff>55217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0F393D3B-BA58-8FAE-51A3-5807E4FE7A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84299" y="1352274"/>
              <a:ext cx="5262218" cy="31733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ng Hoang" refreshedDate="45227.643048032405" createdVersion="8" refreshedVersion="8" minRefreshableVersion="3" recordCount="956" xr:uid="{00000000-000A-0000-FFFF-FFFF0E000000}">
  <cacheSource type="worksheet">
    <worksheetSource ref="A1:G958" sheet="R&amp;D exp"/>
  </cacheSource>
  <cacheFields count="7">
    <cacheField name="LOCATION" numFmtId="0">
      <sharedItems count="47">
        <s v="AUS"/>
        <s v="AUT"/>
        <s v="BEL"/>
        <s v="CAN"/>
        <s v="CZE"/>
        <s v="DNK"/>
        <s v="FIN"/>
        <s v="FRA"/>
        <s v="DEU"/>
        <s v="GRC"/>
        <s v="HUN"/>
        <s v="ISL"/>
        <s v="IRL"/>
        <s v="ITA"/>
        <s v="JPN"/>
        <s v="KOR"/>
        <s v="LUX"/>
        <s v="MEX"/>
        <s v="NLD"/>
        <s v="NZL"/>
        <s v="NOR"/>
        <s v="POL"/>
        <s v="PRT"/>
        <s v="SVK"/>
        <s v="ESP"/>
        <s v="SWE"/>
        <s v="CHE"/>
        <s v="TUR"/>
        <s v="GBR"/>
        <s v="USA"/>
        <s v="ARG"/>
        <s v="CHL"/>
        <s v="CHN"/>
        <s v="EST"/>
        <s v="ISR"/>
        <s v="ROU"/>
        <s v="RUS"/>
        <s v="SGP"/>
        <s v="SVN"/>
        <s v="ZAF"/>
        <s v="TWN"/>
        <s v="OECD"/>
        <s v="LVA"/>
        <s v="LTU"/>
        <s v="COL"/>
        <s v="EU27_2020"/>
        <s v="CRI"/>
      </sharedItems>
    </cacheField>
    <cacheField name="INDICATOR" numFmtId="0">
      <sharedItems/>
    </cacheField>
    <cacheField name="SUBJECT" numFmtId="0">
      <sharedItems count="1">
        <s v="TOT"/>
      </sharedItems>
    </cacheField>
    <cacheField name="MEASURE" numFmtId="0">
      <sharedItems/>
    </cacheField>
    <cacheField name="FREQUENCY" numFmtId="0">
      <sharedItems/>
    </cacheField>
    <cacheField name="TIME" numFmtId="0">
      <sharedItems containsSemiMixedTypes="0" containsString="0" containsNumber="1" containsInteger="1" minValue="2000" maxValue="2022" count="23">
        <n v="2000"/>
        <n v="2002"/>
        <n v="2004"/>
        <n v="2006"/>
        <n v="2008"/>
        <n v="2010"/>
        <n v="2011"/>
        <n v="2013"/>
        <n v="2015"/>
        <n v="2017"/>
        <n v="2019"/>
        <n v="2001"/>
        <n v="2003"/>
        <n v="2005"/>
        <n v="2007"/>
        <n v="2009"/>
        <n v="2012"/>
        <n v="2014"/>
        <n v="2016"/>
        <n v="2018"/>
        <n v="2020"/>
        <n v="2021"/>
        <n v="2022"/>
      </sharedItems>
    </cacheField>
    <cacheField name="Value" numFmtId="2">
      <sharedItems containsSemiMixedTypes="0" containsString="0" containsNumber="1" minValue="123.466891254925" maxValue="1618857.484752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ng Hoang" refreshedDate="45229.407708217594" createdVersion="8" refreshedVersion="8" minRefreshableVersion="3" recordCount="957" xr:uid="{83B8A87D-0320-D546-B482-A52E56F0CDC6}">
  <cacheSource type="worksheet">
    <worksheetSource ref="A1:G1048576" sheet="%GDP"/>
  </cacheSource>
  <cacheFields count="7">
    <cacheField name="LOCATION" numFmtId="0">
      <sharedItems containsBlank="1" count="48">
        <s v="AUS"/>
        <s v="AUT"/>
        <s v="BEL"/>
        <s v="CAN"/>
        <s v="CZE"/>
        <s v="DNK"/>
        <s v="FIN"/>
        <s v="FRA"/>
        <s v="DEU"/>
        <s v="GRC"/>
        <s v="HUN"/>
        <s v="ISL"/>
        <s v="IRL"/>
        <s v="ITA"/>
        <s v="JPN"/>
        <s v="KOR"/>
        <s v="LUX"/>
        <s v="MEX"/>
        <s v="NLD"/>
        <s v="NZL"/>
        <s v="NOR"/>
        <s v="POL"/>
        <s v="PRT"/>
        <s v="SVK"/>
        <s v="ESP"/>
        <s v="SWE"/>
        <s v="CHE"/>
        <s v="TUR"/>
        <s v="GBR"/>
        <s v="USA"/>
        <s v="ARG"/>
        <s v="CHL"/>
        <s v="CHN"/>
        <s v="EST"/>
        <s v="ISR"/>
        <s v="ROU"/>
        <s v="RUS"/>
        <s v="SGP"/>
        <s v="SVN"/>
        <s v="ZAF"/>
        <s v="TWN"/>
        <s v="OECD"/>
        <s v="LVA"/>
        <s v="LTU"/>
        <s v="COL"/>
        <s v="EU27_2020"/>
        <s v="CRI"/>
        <m/>
      </sharedItems>
    </cacheField>
    <cacheField name="INDICATOR" numFmtId="0">
      <sharedItems containsBlank="1"/>
    </cacheField>
    <cacheField name="SUBJECT" numFmtId="0">
      <sharedItems containsBlank="1"/>
    </cacheField>
    <cacheField name="MEASURE" numFmtId="0">
      <sharedItems containsBlank="1"/>
    </cacheField>
    <cacheField name="FREQUENCY" numFmtId="0">
      <sharedItems containsBlank="1"/>
    </cacheField>
    <cacheField name="TIME" numFmtId="0">
      <sharedItems containsString="0" containsBlank="1" containsNumber="1" containsInteger="1" minValue="2000" maxValue="2022" count="24">
        <n v="2000"/>
        <n v="2002"/>
        <n v="2004"/>
        <n v="2006"/>
        <n v="2008"/>
        <n v="2010"/>
        <n v="2011"/>
        <n v="2013"/>
        <n v="2015"/>
        <n v="2017"/>
        <n v="2019"/>
        <n v="2001"/>
        <n v="2003"/>
        <n v="2005"/>
        <n v="2007"/>
        <n v="2009"/>
        <n v="2012"/>
        <n v="2014"/>
        <n v="2016"/>
        <n v="2018"/>
        <n v="2020"/>
        <n v="2021"/>
        <n v="2022"/>
        <m/>
      </sharedItems>
    </cacheField>
    <cacheField name="Value" numFmtId="0">
      <sharedItems containsString="0" containsBlank="1" containsNumber="1" minValue="0.14008124689901999" maxValue="5.70555062071364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ng Hoang" refreshedDate="45229.421334837964" createdVersion="8" refreshedVersion="8" minRefreshableVersion="3" recordCount="958" xr:uid="{CDFDB9D6-D450-AD4C-A608-144F3B38A6B0}">
  <cacheSource type="worksheet">
    <worksheetSource ref="A1:G1048576" sheet="R&amp;D exp"/>
  </cacheSource>
  <cacheFields count="7">
    <cacheField name="LOCATION" numFmtId="0">
      <sharedItems containsBlank="1" count="48">
        <s v="AUS"/>
        <s v="AUT"/>
        <s v="BEL"/>
        <s v="CAN"/>
        <s v="CZE"/>
        <s v="DNK"/>
        <s v="FIN"/>
        <s v="FRA"/>
        <s v="DEU"/>
        <s v="GRC"/>
        <s v="HUN"/>
        <s v="ISL"/>
        <s v="IRL"/>
        <s v="ITA"/>
        <s v="JPN"/>
        <s v="KOR"/>
        <s v="LUX"/>
        <s v="MEX"/>
        <s v="NLD"/>
        <s v="NZL"/>
        <s v="NOR"/>
        <s v="POL"/>
        <s v="PRT"/>
        <s v="SVK"/>
        <s v="ESP"/>
        <s v="SWE"/>
        <s v="CHE"/>
        <s v="TUR"/>
        <s v="GBR"/>
        <s v="USA"/>
        <s v="ARG"/>
        <s v="CHL"/>
        <s v="CHN"/>
        <m/>
        <s v="EST"/>
        <s v="ISR"/>
        <s v="ROU"/>
        <s v="RUS"/>
        <s v="SGP"/>
        <s v="SVN"/>
        <s v="ZAF"/>
        <s v="TWN"/>
        <s v="OECD"/>
        <s v="LVA"/>
        <s v="LTU"/>
        <s v="COL"/>
        <s v="EU27_2020"/>
        <s v="CRI"/>
      </sharedItems>
    </cacheField>
    <cacheField name="INDICATOR" numFmtId="0">
      <sharedItems containsBlank="1"/>
    </cacheField>
    <cacheField name="SUBJECT" numFmtId="0">
      <sharedItems containsBlank="1"/>
    </cacheField>
    <cacheField name="MEASURE" numFmtId="0">
      <sharedItems containsBlank="1"/>
    </cacheField>
    <cacheField name="FREQUENCY" numFmtId="0">
      <sharedItems containsBlank="1"/>
    </cacheField>
    <cacheField name="TIME" numFmtId="0">
      <sharedItems containsString="0" containsBlank="1" containsNumber="1" containsInteger="1" minValue="2000" maxValue="2022" count="24">
        <n v="2000"/>
        <n v="2002"/>
        <n v="2004"/>
        <n v="2006"/>
        <n v="2008"/>
        <n v="2010"/>
        <n v="2011"/>
        <n v="2013"/>
        <n v="2015"/>
        <n v="2017"/>
        <n v="2019"/>
        <n v="2001"/>
        <n v="2003"/>
        <n v="2005"/>
        <n v="2007"/>
        <n v="2009"/>
        <n v="2012"/>
        <n v="2014"/>
        <n v="2016"/>
        <n v="2018"/>
        <n v="2020"/>
        <n v="2021"/>
        <n v="2022"/>
        <m/>
      </sharedItems>
    </cacheField>
    <cacheField name="Value" numFmtId="2">
      <sharedItems containsString="0" containsBlank="1" containsNumber="1" minValue="123.466891254925" maxValue="1618857.48475234" count="958">
        <n v="10645.325454764999"/>
        <n v="12749.2982354658"/>
        <n v="14376.7290155599"/>
        <n v="17766.829906573101"/>
        <n v="21018.0736819903"/>
        <n v="21366.681644391101"/>
        <n v="21522.601176338001"/>
        <n v="22441.069224281098"/>
        <n v="21157.076647211801"/>
        <n v="21236.8733829169"/>
        <n v="21738.736802347201"/>
        <n v="6622.1448377409497"/>
        <n v="7083.2436689075203"/>
        <n v="7467.2555011110499"/>
        <n v="7933.6748955883804"/>
        <n v="8119.0365021440803"/>
        <n v="9094.99376194869"/>
        <n v="9353.5823465298308"/>
        <n v="9945.7083542837699"/>
        <n v="10721.0745097445"/>
        <n v="10427.047136242199"/>
        <n v="11147.5974802985"/>
        <n v="11231.7426575564"/>
        <n v="12350.734157470901"/>
        <n v="12524.2680483109"/>
        <n v="13159.034572332999"/>
        <n v="13143.431799690799"/>
        <n v="13698.7800097897"/>
        <n v="13738.565448486501"/>
        <n v="14234.1132797062"/>
        <n v="14640.079285373"/>
        <n v="13996.933214644199"/>
        <n v="14885.401042957999"/>
        <n v="7977.48394245692"/>
        <n v="8467.5777661163393"/>
        <n v="8063.2855375884001"/>
        <n v="7881.3593748395797"/>
        <n v="8071.0909098635502"/>
        <n v="8122.8494975686399"/>
        <n v="8479.4437281183"/>
        <n v="8922.9052675576204"/>
        <n v="9383.5264965413899"/>
        <n v="9487.0712814278704"/>
        <n v="10067.7839884114"/>
        <n v="10791.7865393066"/>
        <n v="11410.887400616"/>
        <n v="11712.4654000665"/>
        <n v="12097.915075221499"/>
        <n v="12647.7756591749"/>
        <n v="13310.200934607101"/>
        <n v="14293.802903260201"/>
        <n v="15605.9485324701"/>
        <n v="17612.855318831102"/>
        <n v="17937.619620261899"/>
        <n v="19249.3611943299"/>
        <n v="21748.0514574105"/>
        <n v="23974.039313195299"/>
        <n v="23836.965626930702"/>
        <n v="24648.739457124"/>
        <n v="26165.191329818699"/>
        <n v="26964.235739448799"/>
        <n v="27354.799121038399"/>
        <n v="27601.5845003174"/>
        <n v="27569.193633864699"/>
        <n v="26802.731425085702"/>
        <n v="26718.270981237201"/>
        <n v="27247.682765347301"/>
        <n v="27372.787465036301"/>
        <n v="27007.439245207999"/>
        <n v="27791.979302432501"/>
        <n v="27004.697912018499"/>
        <n v="27755.637858331502"/>
        <n v="28228.129675399399"/>
        <n v="29895.105286697799"/>
        <n v="30696.625581440199"/>
        <n v="31111.028153458999"/>
        <n v="30477.1553950946"/>
        <n v="29313.555088861602"/>
        <n v="2664.6739590918901"/>
        <n v="2717.8830945047298"/>
        <n v="2759.2644149010498"/>
        <n v="2972.4128632788902"/>
        <n v="3108.0240027196601"/>
        <n v="3376.1452393050999"/>
        <n v="3804.6340333746798"/>
        <n v="4246.9872609927797"/>
        <n v="4151.9238786386804"/>
        <n v="4128.5558358715398"/>
        <n v="4361.0474564838296"/>
        <n v="5167.2351247884399"/>
        <n v="5873.0723498195102"/>
        <n v="6233.8406112839202"/>
        <n v="6643.1498007337996"/>
        <n v="6852.9547190885096"/>
        <n v="6121.9039984651099"/>
        <n v="6818.1479673248896"/>
        <n v="7557.0560995619799"/>
        <n v="7901.9752116863201"/>
        <n v="7694.3298743838604"/>
        <n v="8007.9141344237996"/>
        <n v="5675.5001377705103"/>
        <n v="5988.4103546626902"/>
        <n v="6182.65648758319"/>
        <n v="6115.8443646238402"/>
        <n v="6192.0259368900597"/>
        <n v="6460.2087750075098"/>
        <n v="6823.8966261411397"/>
        <n v="7485.40607610404"/>
        <n v="7841.0801712873699"/>
        <n v="7626.78165349961"/>
        <n v="7801.8211440847399"/>
        <n v="7916.6719157589096"/>
        <n v="7961.7067511247396"/>
        <n v="7937.0551976029401"/>
        <n v="8515.6691128787897"/>
        <n v="8901.0641698923591"/>
        <n v="8674.0561632019599"/>
        <n v="8951.6118695137302"/>
        <n v="8873.4151168919907"/>
        <n v="8884.6152510175307"/>
        <n v="8818.4012269068098"/>
        <n v="6311.0974482113397"/>
        <n v="6380.6030788865501"/>
        <n v="6610.1352378502297"/>
        <n v="6836.1566788330201"/>
        <n v="7132.4503643334301"/>
        <n v="7363.1249193189296"/>
        <n v="7679.155961507"/>
        <n v="8097.9582111864502"/>
        <n v="8650.4092458457199"/>
        <n v="8394.9588185346402"/>
        <n v="8595.8353553539091"/>
        <n v="8607.2459750083108"/>
        <n v="7971.5097305959098"/>
        <n v="7604.5232330734698"/>
        <n v="7289.8946279245401"/>
        <n v="6687.8724738687597"/>
        <n v="6522.6543017432296"/>
        <n v="6739.4152383591099"/>
        <n v="6890.2441709504001"/>
        <n v="7081.1707075331096"/>
        <n v="7193.0498009059802"/>
        <n v="7607.0973645978902"/>
        <n v="47748.496104090198"/>
        <n v="49732.697982318801"/>
        <n v="51154.961286213802"/>
        <n v="50282.023863419701"/>
        <n v="51087.224288810197"/>
        <n v="50868.058230673698"/>
        <n v="52099.557070577597"/>
        <n v="52675.288674768301"/>
        <n v="53765.762037652203"/>
        <n v="56043.939228226198"/>
        <n v="56271.401128174701"/>
        <n v="57849.500716260503"/>
        <n v="58969.344496905796"/>
        <n v="59574.427826316503"/>
        <n v="61189.696077000801"/>
        <n v="60541.344440166496"/>
        <n v="61077.226940510001"/>
        <n v="61816.013442404001"/>
        <n v="62905.348274012402"/>
        <n v="63922.6055133993"/>
        <n v="61369.595158991702"/>
        <n v="63751.577097866597"/>
        <n v="79146.346392269101"/>
        <n v="80295.331104068799"/>
        <n v="81197.8617115378"/>
        <n v="81900.035816800693"/>
        <n v="81542.269343759195"/>
        <n v="82366.258502458993"/>
        <n v="86573.796373829406"/>
        <n v="88723.864793738903"/>
        <n v="95205.737039376399"/>
        <n v="94163.326028899697"/>
        <n v="97654.820322846397"/>
        <n v="104287.330767315"/>
        <n v="107564.732408329"/>
        <n v="106323.261159248"/>
        <n v="110276.32639137399"/>
        <n v="114097.56357304601"/>
        <n v="116904.240781414"/>
        <n v="124393.853613863"/>
        <n v="128211.822258026"/>
        <n v="131961.77866424099"/>
        <n v="125483.220689977"/>
        <n v="129348.452250218"/>
        <n v="1736.7626353349499"/>
        <n v="1865.29060963349"/>
        <n v="1890.7304418203"/>
        <n v="2088.3778207002501"/>
        <n v="2138.6841271052299"/>
        <n v="2269.1832671813499"/>
        <n v="2596.10670624047"/>
        <n v="2348.3266204501701"/>
        <n v="2141.2560467919302"/>
        <n v="2181.5026378908601"/>
        <n v="2103.30672681651"/>
        <n v="2352.8199917550301"/>
        <n v="2437.1026655261398"/>
        <n v="2797.4111073537601"/>
        <n v="2896.8549789990002"/>
        <n v="3356.6853666136999"/>
        <n v="3594.6123141773901"/>
        <n v="3847.1754695432201"/>
        <n v="4140.4426124822003"/>
        <n v="4336.3046702936899"/>
        <n v="1526.2699922916299"/>
        <n v="1833.74147859084"/>
        <n v="2068.8729127484899"/>
        <n v="2011.49369408957"/>
        <n v="1976.68898837953"/>
        <n v="2204.4968053174298"/>
        <n v="2435.7538832005598"/>
        <n v="2385.1392582439798"/>
        <n v="2467.4550371151599"/>
        <n v="2659.3310693183098"/>
        <n v="2689.46203956314"/>
        <n v="2862.50041124372"/>
        <n v="3006.42937507138"/>
        <n v="3377.5413385764"/>
        <n v="3420.0201812735299"/>
        <n v="3533.5895749578899"/>
        <n v="3180.7861538146599"/>
        <n v="3702.2131029270299"/>
        <n v="4465.6272531531204"/>
        <n v="4574.6470976222899"/>
        <n v="4723.6623043049203"/>
        <n v="5219.9777086451504"/>
        <n v="283.427742736239"/>
        <n v="325.50754436190101"/>
        <n v="325.17474938085797"/>
        <n v="318.520264259805"/>
        <n v="360.92615284176497"/>
        <n v="408.49395849864999"/>
        <n v="393.37720764771302"/>
        <n v="391.148602218956"/>
        <n v="380.664732375776"/>
        <n v="348.64637258661702"/>
        <n v="259.38063514062799"/>
        <n v="301.75050261377203"/>
        <n v="355.04226917848399"/>
        <n v="365.10162652325101"/>
        <n v="375.73402402597299"/>
        <n v="378.34757062660401"/>
        <n v="450.792637777484"/>
        <n v="444.76146075812397"/>
        <n v="522.67049296422795"/>
        <n v="1924.6386218856301"/>
        <n v="1967.1224454711"/>
        <n v="2090.7314811263"/>
        <n v="2293.6999220724701"/>
        <n v="2565.7830564345099"/>
        <n v="2745.7307053958598"/>
        <n v="2899.3717439843799"/>
        <n v="3143.0214483743998"/>
        <n v="3384.4507034384201"/>
        <n v="3725.5438286813001"/>
        <n v="3743.7782053266201"/>
        <n v="3688.9322549804401"/>
        <n v="3704.9065139949998"/>
        <n v="3769.5824287668402"/>
        <n v="3968.7980032066798"/>
        <n v="3839.3877175125299"/>
        <n v="3898.63261911462"/>
        <n v="4520.4834276829797"/>
        <n v="4572.1464477189602"/>
        <n v="5071.3881865677404"/>
        <n v="5398.7108102863403"/>
        <n v="5636.9427438515004"/>
        <n v="22557.998601999301"/>
        <n v="23847.5340037352"/>
        <n v="24839.266798431599"/>
        <n v="24360.818575606401"/>
        <n v="24504.831366795901"/>
        <n v="24566.4563439304"/>
        <n v="25955.9863915241"/>
        <n v="27435.004759281899"/>
        <n v="27910.7222648196"/>
        <n v="27762.352118238501"/>
        <n v="28240.214239690002"/>
        <n v="28056.518472884101"/>
        <n v="28593.978295754801"/>
        <n v="28932.221875249801"/>
        <n v="29760.9835086774"/>
        <n v="29994.846699333"/>
        <n v="31016.532853221099"/>
        <n v="31619.5003278472"/>
        <n v="33176.880854372903"/>
        <n v="34206.892554517202"/>
        <n v="32098.474927639701"/>
        <n v="33135.879013131198"/>
        <n v="133313.802786243"/>
        <n v="136875.38278428299"/>
        <n v="138883.76212065999"/>
        <n v="142350.18321012799"/>
        <n v="144881.41881903901"/>
        <n v="154899.897335988"/>
        <n v="161877.31977238299"/>
        <n v="167583.607628083"/>
        <n v="165515.15150013799"/>
        <n v="151524.27680706899"/>
        <n v="153244.92626293199"/>
        <n v="158238.56270932901"/>
        <n v="158829.47359039399"/>
        <n v="167387.098458661"/>
        <n v="172435.579472777"/>
        <n v="168514.03199237899"/>
        <n v="162761.26018587401"/>
        <n v="168668.18635248701"/>
        <n v="172586.21093761601"/>
        <n v="171840.93590987401"/>
        <n v="167081.614070721"/>
        <n v="172062.48877654501"/>
        <n v="22393.690517151401"/>
        <n v="25175.7472279375"/>
        <n v="26276.718222568001"/>
        <n v="27956.7083697991"/>
        <n v="31539.5465831742"/>
        <n v="33986.340799056699"/>
        <n v="38561.103148946102"/>
        <n v="43096.541996339198"/>
        <n v="46192.275264336298"/>
        <n v="49016.744273568802"/>
        <n v="55165.462389236098"/>
        <n v="61963.402098787803"/>
        <n v="68017.046926152994"/>
        <n v="72007.189139609007"/>
        <n v="76694.708663968806"/>
        <n v="76922.040370229995"/>
        <n v="79364.747127180395"/>
        <n v="88135.828288657998"/>
        <n v="95437.665942901207"/>
        <n v="99970.920846719004"/>
        <n v="102880.45893911"/>
        <n v="110148.077363916"/>
        <n v="653.63932828172506"/>
        <n v="731.87847108932897"/>
        <n v="746.25759539147202"/>
        <n v="750.60350394284501"/>
        <n v="841.77838508398395"/>
        <n v="867.34100663168101"/>
        <n v="850.96993570422501"/>
        <n v="845.64231719471297"/>
        <n v="786.47955240376598"/>
        <n v="795.13817115928998"/>
        <n v="684.62947305543696"/>
        <n v="722.24886958738796"/>
        <n v="731.09708391775996"/>
        <n v="769.35192164586897"/>
        <n v="817.09676729736498"/>
        <n v="809.61552513431604"/>
        <n v="775.052874535363"/>
        <n v="800.52675580318703"/>
        <n v="732.79800206269397"/>
        <n v="735.36592014123198"/>
        <n v="5106.1893945408601"/>
        <n v="5385.3055379242996"/>
        <n v="5883.2548073505204"/>
        <n v="6622.6861962829698"/>
        <n v="6795.21645487148"/>
        <n v="7136.0770367782097"/>
        <n v="6909.9668512982498"/>
        <n v="7625.7123696591198"/>
        <n v="8594.6352337243206"/>
        <n v="8794.4912371475402"/>
        <n v="9539.7477639285207"/>
        <n v="9418.4170307095701"/>
        <n v="8719.0037474882192"/>
        <n v="8922.4580285288903"/>
        <n v="9398.5249946440999"/>
        <n v="9577.0368538300809"/>
        <n v="8875.6293602815404"/>
        <n v="7673.48770386878"/>
        <n v="12831.6996430485"/>
        <n v="13176.441701277399"/>
        <n v="12832.643125008201"/>
        <n v="13135.8616642669"/>
        <n v="13435.0310515775"/>
        <n v="13594.579850263901"/>
        <n v="13801.746696964799"/>
        <n v="13743.478529071201"/>
        <n v="13641.485383335499"/>
        <n v="13489.6130626431"/>
        <n v="13985.3957929031"/>
        <n v="15679.8366272969"/>
        <n v="15806.642951526301"/>
        <n v="17761.427904671498"/>
        <n v="18158.242234433499"/>
        <n v="18281.974395109701"/>
        <n v="18724.0171214824"/>
        <n v="19517.701300515"/>
        <n v="19613.781376538001"/>
        <n v="20423.3094367921"/>
        <n v="20864.984630958199"/>
        <n v="21650.615924569"/>
        <n v="1300.03488156699"/>
        <n v="1490.5781561654801"/>
        <n v="1548.2709082186"/>
        <n v="1700.2075542953401"/>
        <n v="1845.94721883123"/>
        <n v="1881.4860510544199"/>
        <n v="1843.46751294866"/>
        <n v="2121.7655842814502"/>
        <n v="2526.4979314191201"/>
        <n v="2807.4862735004499"/>
        <n v="3060.1964059370298"/>
        <n v="3687.8617755986002"/>
        <n v="3773.43138941697"/>
        <n v="3928.2725001828098"/>
        <n v="3881.6717385987099"/>
        <n v="4058.0810629294001"/>
        <n v="4276.6663503887803"/>
        <n v="4690.1710257310797"/>
        <n v="4934.3773171860103"/>
        <n v="4959.53094435817"/>
        <n v="4890.2384141561097"/>
        <n v="5046.40713249906"/>
        <n v="5203.2112171508197"/>
        <n v="5350.1473414212696"/>
        <n v="5532.07950462601"/>
        <n v="6061.8275473051899"/>
        <n v="6253.0763143780696"/>
        <n v="6677.5357499512702"/>
        <n v="6801.2034444787796"/>
        <n v="6990.0284911419903"/>
        <n v="6826.5611466252103"/>
        <n v="7008.8975503681804"/>
        <n v="3844.90759417963"/>
        <n v="3776.70670994177"/>
        <n v="3451.6307910861301"/>
        <n v="3452.4697581977498"/>
        <n v="3721.7408160250002"/>
        <n v="3923.9502868171198"/>
        <n v="4077.5280516253601"/>
        <n v="4451.9068637670798"/>
        <n v="4948.4973186409297"/>
        <n v="5611.7545067274305"/>
        <n v="6345.5380803573898"/>
        <n v="6904.3804387034497"/>
        <n v="8295.0413157439998"/>
        <n v="8317.7457103175802"/>
        <n v="9280.4884896307703"/>
        <n v="10232.016612289401"/>
        <n v="10156.471254968001"/>
        <n v="11446.571205607899"/>
        <n v="14093.017096598"/>
        <n v="16151.201575287099"/>
        <n v="16575.0774897665"/>
        <n v="18309.583749744401"/>
        <n v="2150.2006294978801"/>
        <n v="2323.3996184533498"/>
        <n v="2209.7284220607698"/>
        <n v="2116.9373517094"/>
        <n v="2251.36750174393"/>
        <n v="2356.8539272493399"/>
        <n v="3017.79867502248"/>
        <n v="3643.40608291644"/>
        <n v="4692.7829757068703"/>
        <n v="4976.7370647570197"/>
        <n v="4919.91758443668"/>
        <n v="4591.1281220321098"/>
        <n v="4166.6657304615301"/>
        <n v="3966.7308843832998"/>
        <n v="3893.2432386888199"/>
        <n v="3819.7843531825501"/>
        <n v="4014.3099163677998"/>
        <n v="4280.0803202446796"/>
        <n v="4503.0391665735297"/>
        <n v="4781.6878264275801"/>
        <n v="5070.6235148007199"/>
        <n v="5571.0663828750103"/>
        <n v="6110.5360111668497"/>
        <n v="562.02254323556497"/>
        <n v="568.11093814910998"/>
        <n v="535.261693674811"/>
        <n v="563.00677695073"/>
        <n v="528.58043195924995"/>
        <n v="555.28819846319698"/>
        <n v="579.93517621385502"/>
        <n v="605.63815093367498"/>
        <n v="659.28781939795101"/>
        <n v="638.65200717338098"/>
        <n v="872.97250755667096"/>
        <n v="965.94835038949498"/>
        <n v="1191.7468899990399"/>
        <n v="1237.67776205264"/>
        <n v="1359.3423215840801"/>
        <n v="1886.4307847523301"/>
        <n v="1310.4200926401199"/>
        <n v="1513.1142595951001"/>
        <n v="1486.8837689918"/>
        <n v="1500.23627008422"/>
        <n v="1583.1307028976901"/>
        <n v="1692.6337923578899"/>
        <n v="11623.2961350354"/>
        <n v="12156.6765015907"/>
        <n v="13492.138720656199"/>
        <n v="14821.304014445799"/>
        <n v="15540.2763408337"/>
        <n v="17015.844284442799"/>
        <n v="18961.821730911499"/>
        <n v="20705.318782110899"/>
        <n v="22311.343043255401"/>
        <n v="22097.8846150625"/>
        <n v="22074.278878119901"/>
        <n v="21466.967704676499"/>
        <n v="20290.543028263099"/>
        <n v="19636.977005918401"/>
        <n v="19392.0477215219"/>
        <n v="19815.265314239899"/>
        <n v="19883.6032038743"/>
        <n v="20817.9129732408"/>
        <n v="21852.1675113243"/>
        <n v="22442.601350961399"/>
        <n v="22449.9405923208"/>
        <n v="24006.5095390795"/>
        <n v="13657.018098274701"/>
        <n v="13194.505219023"/>
        <n v="12927.5752332636"/>
        <n v="13290.368739211999"/>
        <n v="14387.959231698"/>
        <n v="13849.904012322"/>
        <n v="14794.415478249701"/>
        <n v="13847.647881041499"/>
        <n v="13689.247307126599"/>
        <n v="14211.976476130099"/>
        <n v="14320.0147117295"/>
        <n v="14625.4286061688"/>
        <n v="14283.890305642701"/>
        <n v="15489.0516780699"/>
        <n v="15948.888418554599"/>
        <n v="16939.8903134867"/>
        <n v="17055.938243072698"/>
        <n v="17743.119500509201"/>
        <n v="17880.815256432299"/>
        <n v="18504.330174309001"/>
        <n v="9341.0491881023099"/>
        <n v="11214.8288997089"/>
        <n v="13032.2045849813"/>
        <n v="14673.1326896591"/>
        <n v="16639.893423523801"/>
        <n v="17208.060881513298"/>
        <n v="18599.5748105897"/>
        <n v="19885.566302824602"/>
        <n v="4508.2094457215298"/>
        <n v="4768.2051195091899"/>
        <n v="4945.1921924404496"/>
        <n v="4780.9313092103002"/>
        <n v="5608.12821209703"/>
        <n v="6932.2950735929599"/>
        <n v="7270.7592767551196"/>
        <n v="9477.9991994666998"/>
        <n v="9572.5951406323293"/>
        <n v="10651.191648067301"/>
        <n v="11405.958450948699"/>
        <n v="12687.346253788601"/>
        <n v="13831.1018542741"/>
        <n v="14752.406901914899"/>
        <n v="16326.408815967199"/>
        <n v="17734.271369085101"/>
        <n v="23399.105867869901"/>
        <n v="26424.426985101301"/>
        <n v="29419.244974235899"/>
        <n v="30808.881967490899"/>
        <n v="32502.6123799952"/>
        <n v="37144.0002585435"/>
        <n v="35096.804082147799"/>
        <n v="35576.013443767297"/>
        <n v="36594.8245792858"/>
        <n v="36940.132586321699"/>
        <n v="36618.322371685099"/>
        <n v="38064.000440388001"/>
        <n v="39547.7994932316"/>
        <n v="41634.913452621098"/>
        <n v="41333.511109159503"/>
        <n v="40910.8780317415"/>
        <n v="41109.925233634"/>
        <n v="41808.857500164799"/>
        <n v="40638.273791289903"/>
        <n v="42527.477370353001"/>
        <n v="61344.629702371698"/>
        <n v="62972.814500124601"/>
        <n v="65503.087410016997"/>
        <n v="67444.899012620997"/>
        <n v="79862.768175780904"/>
        <n v="79964.916450856399"/>
        <n v="78241.553060072401"/>
        <n v="83706.915140773999"/>
        <n v="360339.97690689901"/>
        <n v="366182.735541487"/>
        <n v="359727.41936735302"/>
        <n v="370177.91114104103"/>
        <n v="374897.02772397501"/>
        <n v="390306.49030440103"/>
        <n v="408147.13227446203"/>
        <n v="427754.703565342"/>
        <n v="449510.44878233701"/>
        <n v="445321.200828342"/>
        <n v="444708.58189045999"/>
        <n v="455525.67290878802"/>
        <n v="454820.40667889803"/>
        <n v="468277.22417165001"/>
        <n v="481775.48262206698"/>
        <n v="507401"/>
        <n v="528171.700903057"/>
        <n v="549630.96952664002"/>
        <n v="586427.34575200803"/>
        <n v="631845.452979094"/>
        <n v="671963.26804798294"/>
        <n v="709712.90031234105"/>
        <n v="2264.2163487392099"/>
        <n v="2094.1996312828401"/>
        <n v="1708.9485019634701"/>
        <n v="1963.8138325180801"/>
        <n v="2354.21951513366"/>
        <n v="2670.4096449687299"/>
        <n v="3100.7020290579599"/>
        <n v="3439.1357804331301"/>
        <n v="3660.1807172307699"/>
        <n v="4296.1783095112496"/>
        <n v="4545.8054933425901"/>
        <n v="4863.9099962876899"/>
        <n v="5401.9740429082203"/>
        <n v="5388.6756569532299"/>
        <n v="5001.3623556269004"/>
        <n v="5363.8436183537297"/>
        <n v="4502.0546820581203"/>
        <n v="4857.0170289137004"/>
        <n v="4203.0599511890696"/>
        <n v="3983.82358052256"/>
        <n v="4063.5127479952298"/>
        <n v="4288.0190391558899"/>
        <n v="959.66971467384701"/>
        <n v="1199.07529281652"/>
        <n v="1119.6093267022"/>
        <n v="1110.2097532108201"/>
        <n v="1254.80216960493"/>
        <n v="1366.9681722349901"/>
        <n v="1522.05860074267"/>
        <n v="1495.24851948073"/>
        <n v="1552.9030465938199"/>
        <n v="1530.91689951067"/>
        <n v="1492.12773305519"/>
        <n v="1605.4810973594799"/>
        <n v="1498.60542676925"/>
        <n v="1377.38549001303"/>
        <n v="39806.306926472003"/>
        <n v="45401.857570975299"/>
        <n v="55741.652660579799"/>
        <n v="64961.271002662099"/>
        <n v="77572.102021166706"/>
        <n v="93020.650089859599"/>
        <n v="109713.720660448"/>
        <n v="125799.195568337"/>
        <n v="145192.227958098"/>
        <n v="182882.55651327799"/>
        <n v="208279.97835215001"/>
        <n v="237042.71983421"/>
        <n v="274611.19759011298"/>
        <n v="309205.05861281202"/>
        <n v="336250.72089068801"/>
        <n v="366080.932147093"/>
        <n v="399390.155103394"/>
        <n v="430329.70332941401"/>
        <n v="464705.23869315902"/>
        <n v="517067.58478181"/>
        <n v="565951.695754271"/>
        <n v="620103.38293581898"/>
        <n v="574412.64296657592"/>
        <n v="139.97110187874199"/>
        <n v="172.701366035913"/>
        <n v="187.89043992936601"/>
        <n v="217.236744791565"/>
        <n v="256.65260155162002"/>
        <n v="304.76625125143499"/>
        <n v="405.92887411280702"/>
        <n v="415.49141175245001"/>
        <n v="466.074523525215"/>
        <n v="443.95067496810299"/>
        <n v="514.12272496238199"/>
        <n v="805.10197384920696"/>
        <n v="766.049900727009"/>
        <n v="630.65729649809703"/>
        <n v="538.91139022588902"/>
        <n v="563.30247652821697"/>
        <n v="492.11936219609902"/>
        <n v="534.77519404851898"/>
        <n v="612.88173185428604"/>
        <n v="735.66993278170003"/>
        <n v="785.18820883420904"/>
        <n v="848.70452968824395"/>
        <n v="6989.4643831035501"/>
        <n v="7448.8434026035402"/>
        <n v="7323.5072403805498"/>
        <n v="6987.3738617817698"/>
        <n v="7291.5516686460996"/>
        <n v="7944.9262859006103"/>
        <n v="8596.2231415402002"/>
        <n v="9749.7252337992995"/>
        <n v="9961.7424905000407"/>
        <n v="9553.8279505936698"/>
        <n v="9641.4874206505192"/>
        <n v="10367.102912898299"/>
        <n v="11028.0996080159"/>
        <n v="11361.168173051699"/>
        <n v="12054.6210684209"/>
        <n v="12666.90898102"/>
        <n v="14047.329978686301"/>
        <n v="15147.295218842"/>
        <n v="16281.9726627864"/>
        <n v="18519.251141154899"/>
        <n v="19882.537362940799"/>
        <n v="21031.650941887801"/>
        <n v="904.35585320735299"/>
        <n v="1016.58368835737"/>
        <n v="1035.89302684923"/>
        <n v="1115.9812012459399"/>
        <n v="1208.5951553361001"/>
        <n v="1340.3808018101499"/>
        <n v="1603.0870628386399"/>
        <n v="1924.7579407322401"/>
        <n v="2271.1868060650099"/>
        <n v="1725.3666031074399"/>
        <n v="1668.1770602577899"/>
        <n v="1852.5683536330801"/>
        <n v="1839.7040265667799"/>
        <n v="1556.8172511975899"/>
        <n v="1587.07761029068"/>
        <n v="2090.9278427060699"/>
        <n v="2153.6712688954799"/>
        <n v="2417.40104337711"/>
        <n v="2514.4092647493699"/>
        <n v="2500.3350954129401"/>
        <n v="2353.8518622668198"/>
        <n v="2531.0970947363699"/>
        <n v="19755.004068979601"/>
        <n v="23274.350980293901"/>
        <n v="25819.594803880798"/>
        <n v="28551.719685182099"/>
        <n v="27395.458232910001"/>
        <n v="27032.077360369902"/>
        <n v="29372.230683159702"/>
        <n v="33161.998035034201"/>
        <n v="32658.038939353901"/>
        <n v="36087.251636601097"/>
        <n v="34045.806388457699"/>
        <n v="34256.641007663296"/>
        <n v="36063.588589848601"/>
        <n v="36684.670200019696"/>
        <n v="38576.742480014298"/>
        <n v="38818.630921166499"/>
        <n v="38947.812023272803"/>
        <n v="39921.023584549002"/>
        <n v="36616.390612050498"/>
        <n v="39201.263966044498"/>
        <n v="40322.2987555871"/>
        <n v="3989.5009834435"/>
        <n v="4364.6006050905098"/>
        <n v="4588.5341870505199"/>
        <n v="4711.6529019982199"/>
        <n v="5386.29018381484"/>
        <n v="5975.9181074305798"/>
        <n v="6418.55355848213"/>
        <n v="7669.7680017621196"/>
        <n v="8745.5523083175704"/>
        <n v="7175.2379408277102"/>
        <n v="7450.07072180656"/>
        <n v="8498.6687363675992"/>
        <n v="8229.1727906075794"/>
        <n v="8639.4090743089691"/>
        <n v="9733.3349276352401"/>
        <n v="10467.9194962536"/>
        <n v="10320.277919099401"/>
        <n v="9871.7875694428694"/>
        <n v="9760.6614506087008"/>
        <n v="10346.971259501401"/>
        <n v="11435.909348187"/>
        <n v="665.02172626066601"/>
        <n v="740.85515785285099"/>
        <n v="754.06631184852097"/>
        <n v="671.311148903353"/>
        <n v="769.26026689869195"/>
        <n v="826.16236372971503"/>
        <n v="947.13557987439799"/>
        <n v="940.72124626302298"/>
        <n v="1110.00355088472"/>
        <n v="1142.9909122849999"/>
        <n v="1311.4571564043099"/>
        <n v="1555.95286035754"/>
        <n v="1607.57527286852"/>
        <n v="1593.6727298533999"/>
        <n v="1510.4691571399401"/>
        <n v="1433.00923752379"/>
        <n v="1352.1255007065799"/>
        <n v="1316.7571554696001"/>
        <n v="1434.86721018614"/>
        <n v="1556.6182331203199"/>
        <n v="1565.4107937865101"/>
        <n v="1683.4934893263701"/>
        <n v="3200.6232583600399"/>
        <n v="3599.25192832728"/>
        <n v="4042.9937278971602"/>
        <n v="4510.6843127625698"/>
        <n v="4965.5089425935203"/>
        <n v="5171.3289775926896"/>
        <n v="5417.1850137742404"/>
        <n v="4964.8420270834204"/>
        <n v="4521.6753778164102"/>
        <n v="4697.9934196083004"/>
        <n v="4823.5724316599099"/>
        <n v="4898.8473773567803"/>
        <n v="5316.8997445551504"/>
        <n v="5551.1173613819101"/>
        <n v="5728.9913814518004"/>
        <n v="5893.0407076818801"/>
        <n v="5382.77142279497"/>
        <n v="4823.7858769296699"/>
        <n v="4457.3654495440696"/>
        <n v="12103.821309622501"/>
        <n v="12633.422258376801"/>
        <n v="13888.664854009799"/>
        <n v="15249.046231013301"/>
        <n v="16649.393056035198"/>
        <n v="18040.644857241201"/>
        <n v="19962.462598319202"/>
        <n v="21686.835027401001"/>
        <n v="23527.267112276"/>
        <n v="24609.670083226501"/>
        <n v="26887.2771781027"/>
        <n v="28832.716020011001"/>
        <n v="29923.912294717102"/>
        <n v="31136.124099145502"/>
        <n v="32369.435321218101"/>
        <n v="33058.821438207597"/>
        <n v="34745.119461446498"/>
        <n v="37159.166762858098"/>
        <n v="40079.670862508799"/>
        <n v="43043.566343022001"/>
        <n v="45981.3568436649"/>
        <n v="51229.882085561701"/>
        <n v="863251.39065163897"/>
        <n v="889781.93152936804"/>
        <n v="894472.17531770305"/>
        <n v="914527.48562083405"/>
        <n v="932477.46630903799"/>
        <n v="973096.87144128303"/>
        <n v="1022776.58135638"/>
        <n v="1072580.6479865401"/>
        <n v="1115410.4403539801"/>
        <n v="1100522.3350688999"/>
        <n v="1117124.2794333899"/>
        <n v="1157402.84950797"/>
        <n v="1171930.39687072"/>
        <n v="1205534.1420291299"/>
        <n v="1245298.28323385"/>
        <n v="1279830.1973630299"/>
        <n v="1308320.67302291"/>
        <n v="1367646.4974213899"/>
        <n v="1443372.50932085"/>
        <n v="1512493.85233527"/>
        <n v="1543381.3040154299"/>
        <n v="1618857.48475234"/>
        <n v="125.413608918591"/>
        <n v="123.466891254925"/>
        <n v="134.12599072178301"/>
        <n v="127.928673389981"/>
        <n v="153.601624246461"/>
        <n v="224.99949135642399"/>
        <n v="309.21803018076599"/>
        <n v="289.59227301169"/>
        <n v="293.47190939573102"/>
        <n v="195.55090077743699"/>
        <n v="252.285806110625"/>
        <n v="305.73385742014699"/>
        <n v="303.23144413753101"/>
        <n v="286.06425345062098"/>
        <n v="327.56928308969299"/>
        <n v="305.8871124094"/>
        <n v="219.97940818972299"/>
        <n v="266.90691540007799"/>
        <n v="346.89362727989999"/>
        <n v="354.46301021249599"/>
        <n v="397.67135132976699"/>
        <n v="420.07429722678501"/>
        <n v="266.07176791859803"/>
        <n v="323.17003255534797"/>
        <n v="339.787751630824"/>
        <n v="379.44614874656401"/>
        <n v="457.51451488490102"/>
        <n v="490.79760244861802"/>
        <n v="558.06886662686998"/>
        <n v="627.64749144416203"/>
        <n v="634.07753063241796"/>
        <n v="568.39665051732004"/>
        <n v="544.72482710501095"/>
        <n v="665.66084779739799"/>
        <n v="683.85779784557997"/>
        <n v="752.28185794070805"/>
        <n v="845.71179200986501"/>
        <n v="873.97871330385306"/>
        <n v="723.38831421165003"/>
        <n v="802.59135436737097"/>
        <n v="872.22811691284301"/>
        <n v="968.01390058727202"/>
        <n v="1104.2504762062599"/>
        <n v="1146.6951682739"/>
        <n v="468.277583698245"/>
        <n v="479.38038895466798"/>
        <n v="571.06332171617703"/>
        <n v="648.35135752427095"/>
        <n v="662.52362894752503"/>
        <n v="661.14122954730101"/>
        <n v="700.00770578822198"/>
        <n v="832.68952928148997"/>
        <n v="918.02149345209"/>
        <n v="919.43126506313695"/>
        <n v="961.12284155232805"/>
        <n v="1053.60481426559"/>
        <n v="1220.29483116898"/>
        <n v="1494.38423143414"/>
        <n v="1837.8407344813199"/>
        <n v="2280.67594902684"/>
        <n v="1723.5503673584001"/>
        <n v="1686.12662005526"/>
        <n v="2068.7820736163198"/>
        <n v="2200.8803725810799"/>
        <n v="1835.8920866964299"/>
        <n v="230916.97239914801"/>
        <n v="239593.42133936199"/>
        <n v="244445.64452780801"/>
        <n v="246409.665817081"/>
        <n v="249642.03831878799"/>
        <n v="255090.89088901799"/>
        <n v="268771.23236660397"/>
        <n v="278252.148286824"/>
        <n v="294084.362435252"/>
        <n v="294191.45472423499"/>
        <n v="301130.04131175898"/>
        <n v="313943.442723891"/>
        <n v="321130.66216646001"/>
        <n v="323257.55826130998"/>
        <n v="332074.98477277299"/>
        <n v="340526.18097372999"/>
        <n v="345481.43268985901"/>
        <n v="362531.56581955397"/>
        <n v="377750.690389917"/>
        <n v="392464.50956491299"/>
        <n v="383175.534332107"/>
        <n v="400168.49859173299"/>
        <n v="457.41164024430702"/>
        <n v="414.07177627541802"/>
        <n v="394.47355597407602"/>
        <n v="398.321477855551"/>
        <n v="352.50119829122298"/>
        <n v="307.174421439963"/>
        <n v="276.1866429426800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6">
  <r>
    <x v="0"/>
    <s v="GDEXPRD"/>
    <x v="0"/>
    <s v="MLN_USD"/>
    <s v="A"/>
    <x v="0"/>
    <n v="10645.325454764999"/>
  </r>
  <r>
    <x v="0"/>
    <s v="GDEXPRD"/>
    <x v="0"/>
    <s v="MLN_USD"/>
    <s v="A"/>
    <x v="1"/>
    <n v="12749.2982354658"/>
  </r>
  <r>
    <x v="0"/>
    <s v="GDEXPRD"/>
    <x v="0"/>
    <s v="MLN_USD"/>
    <s v="A"/>
    <x v="2"/>
    <n v="14376.7290155599"/>
  </r>
  <r>
    <x v="0"/>
    <s v="GDEXPRD"/>
    <x v="0"/>
    <s v="MLN_USD"/>
    <s v="A"/>
    <x v="3"/>
    <n v="17766.829906573101"/>
  </r>
  <r>
    <x v="0"/>
    <s v="GDEXPRD"/>
    <x v="0"/>
    <s v="MLN_USD"/>
    <s v="A"/>
    <x v="4"/>
    <n v="21018.0736819903"/>
  </r>
  <r>
    <x v="0"/>
    <s v="GDEXPRD"/>
    <x v="0"/>
    <s v="MLN_USD"/>
    <s v="A"/>
    <x v="5"/>
    <n v="21366.681644391101"/>
  </r>
  <r>
    <x v="0"/>
    <s v="GDEXPRD"/>
    <x v="0"/>
    <s v="MLN_USD"/>
    <s v="A"/>
    <x v="6"/>
    <n v="21522.601176338001"/>
  </r>
  <r>
    <x v="0"/>
    <s v="GDEXPRD"/>
    <x v="0"/>
    <s v="MLN_USD"/>
    <s v="A"/>
    <x v="7"/>
    <n v="22441.069224281098"/>
  </r>
  <r>
    <x v="0"/>
    <s v="GDEXPRD"/>
    <x v="0"/>
    <s v="MLN_USD"/>
    <s v="A"/>
    <x v="8"/>
    <n v="21157.076647211801"/>
  </r>
  <r>
    <x v="0"/>
    <s v="GDEXPRD"/>
    <x v="0"/>
    <s v="MLN_USD"/>
    <s v="A"/>
    <x v="9"/>
    <n v="21236.8733829169"/>
  </r>
  <r>
    <x v="0"/>
    <s v="GDEXPRD"/>
    <x v="0"/>
    <s v="MLN_USD"/>
    <s v="A"/>
    <x v="10"/>
    <n v="21738.736802347201"/>
  </r>
  <r>
    <x v="1"/>
    <s v="GDEXPRD"/>
    <x v="0"/>
    <s v="MLN_USD"/>
    <s v="A"/>
    <x v="0"/>
    <n v="6622.1448377409497"/>
  </r>
  <r>
    <x v="1"/>
    <s v="GDEXPRD"/>
    <x v="0"/>
    <s v="MLN_USD"/>
    <s v="A"/>
    <x v="11"/>
    <n v="7083.2436689075203"/>
  </r>
  <r>
    <x v="1"/>
    <s v="GDEXPRD"/>
    <x v="0"/>
    <s v="MLN_USD"/>
    <s v="A"/>
    <x v="1"/>
    <n v="7467.2555011110499"/>
  </r>
  <r>
    <x v="1"/>
    <s v="GDEXPRD"/>
    <x v="0"/>
    <s v="MLN_USD"/>
    <s v="A"/>
    <x v="12"/>
    <n v="7933.6748955883804"/>
  </r>
  <r>
    <x v="1"/>
    <s v="GDEXPRD"/>
    <x v="0"/>
    <s v="MLN_USD"/>
    <s v="A"/>
    <x v="2"/>
    <n v="8119.0365021440803"/>
  </r>
  <r>
    <x v="1"/>
    <s v="GDEXPRD"/>
    <x v="0"/>
    <s v="MLN_USD"/>
    <s v="A"/>
    <x v="13"/>
    <n v="9094.99376194869"/>
  </r>
  <r>
    <x v="1"/>
    <s v="GDEXPRD"/>
    <x v="0"/>
    <s v="MLN_USD"/>
    <s v="A"/>
    <x v="3"/>
    <n v="9353.5823465298308"/>
  </r>
  <r>
    <x v="1"/>
    <s v="GDEXPRD"/>
    <x v="0"/>
    <s v="MLN_USD"/>
    <s v="A"/>
    <x v="14"/>
    <n v="9945.7083542837699"/>
  </r>
  <r>
    <x v="1"/>
    <s v="GDEXPRD"/>
    <x v="0"/>
    <s v="MLN_USD"/>
    <s v="A"/>
    <x v="4"/>
    <n v="10721.0745097445"/>
  </r>
  <r>
    <x v="1"/>
    <s v="GDEXPRD"/>
    <x v="0"/>
    <s v="MLN_USD"/>
    <s v="A"/>
    <x v="15"/>
    <n v="10427.047136242199"/>
  </r>
  <r>
    <x v="1"/>
    <s v="GDEXPRD"/>
    <x v="0"/>
    <s v="MLN_USD"/>
    <s v="A"/>
    <x v="5"/>
    <n v="11147.5974802985"/>
  </r>
  <r>
    <x v="1"/>
    <s v="GDEXPRD"/>
    <x v="0"/>
    <s v="MLN_USD"/>
    <s v="A"/>
    <x v="6"/>
    <n v="11231.7426575564"/>
  </r>
  <r>
    <x v="1"/>
    <s v="GDEXPRD"/>
    <x v="0"/>
    <s v="MLN_USD"/>
    <s v="A"/>
    <x v="16"/>
    <n v="12350.734157470901"/>
  </r>
  <r>
    <x v="1"/>
    <s v="GDEXPRD"/>
    <x v="0"/>
    <s v="MLN_USD"/>
    <s v="A"/>
    <x v="7"/>
    <n v="12524.2680483109"/>
  </r>
  <r>
    <x v="1"/>
    <s v="GDEXPRD"/>
    <x v="0"/>
    <s v="MLN_USD"/>
    <s v="A"/>
    <x v="17"/>
    <n v="13159.034572332999"/>
  </r>
  <r>
    <x v="1"/>
    <s v="GDEXPRD"/>
    <x v="0"/>
    <s v="MLN_USD"/>
    <s v="A"/>
    <x v="8"/>
    <n v="13143.431799690799"/>
  </r>
  <r>
    <x v="1"/>
    <s v="GDEXPRD"/>
    <x v="0"/>
    <s v="MLN_USD"/>
    <s v="A"/>
    <x v="18"/>
    <n v="13698.7800097897"/>
  </r>
  <r>
    <x v="1"/>
    <s v="GDEXPRD"/>
    <x v="0"/>
    <s v="MLN_USD"/>
    <s v="A"/>
    <x v="9"/>
    <n v="13738.565448486501"/>
  </r>
  <r>
    <x v="1"/>
    <s v="GDEXPRD"/>
    <x v="0"/>
    <s v="MLN_USD"/>
    <s v="A"/>
    <x v="19"/>
    <n v="14234.1132797062"/>
  </r>
  <r>
    <x v="1"/>
    <s v="GDEXPRD"/>
    <x v="0"/>
    <s v="MLN_USD"/>
    <s v="A"/>
    <x v="10"/>
    <n v="14640.079285373"/>
  </r>
  <r>
    <x v="1"/>
    <s v="GDEXPRD"/>
    <x v="0"/>
    <s v="MLN_USD"/>
    <s v="A"/>
    <x v="20"/>
    <n v="13996.933214644199"/>
  </r>
  <r>
    <x v="1"/>
    <s v="GDEXPRD"/>
    <x v="0"/>
    <s v="MLN_USD"/>
    <s v="A"/>
    <x v="21"/>
    <n v="14885.401042957999"/>
  </r>
  <r>
    <x v="2"/>
    <s v="GDEXPRD"/>
    <x v="0"/>
    <s v="MLN_USD"/>
    <s v="A"/>
    <x v="0"/>
    <n v="7977.48394245692"/>
  </r>
  <r>
    <x v="2"/>
    <s v="GDEXPRD"/>
    <x v="0"/>
    <s v="MLN_USD"/>
    <s v="A"/>
    <x v="11"/>
    <n v="8467.5777661163393"/>
  </r>
  <r>
    <x v="2"/>
    <s v="GDEXPRD"/>
    <x v="0"/>
    <s v="MLN_USD"/>
    <s v="A"/>
    <x v="1"/>
    <n v="8063.2855375884001"/>
  </r>
  <r>
    <x v="2"/>
    <s v="GDEXPRD"/>
    <x v="0"/>
    <s v="MLN_USD"/>
    <s v="A"/>
    <x v="12"/>
    <n v="7881.3593748395797"/>
  </r>
  <r>
    <x v="2"/>
    <s v="GDEXPRD"/>
    <x v="0"/>
    <s v="MLN_USD"/>
    <s v="A"/>
    <x v="2"/>
    <n v="8071.0909098635502"/>
  </r>
  <r>
    <x v="2"/>
    <s v="GDEXPRD"/>
    <x v="0"/>
    <s v="MLN_USD"/>
    <s v="A"/>
    <x v="13"/>
    <n v="8122.8494975686399"/>
  </r>
  <r>
    <x v="2"/>
    <s v="GDEXPRD"/>
    <x v="0"/>
    <s v="MLN_USD"/>
    <s v="A"/>
    <x v="3"/>
    <n v="8479.4437281183"/>
  </r>
  <r>
    <x v="2"/>
    <s v="GDEXPRD"/>
    <x v="0"/>
    <s v="MLN_USD"/>
    <s v="A"/>
    <x v="14"/>
    <n v="8922.9052675576204"/>
  </r>
  <r>
    <x v="2"/>
    <s v="GDEXPRD"/>
    <x v="0"/>
    <s v="MLN_USD"/>
    <s v="A"/>
    <x v="4"/>
    <n v="9383.5264965413899"/>
  </r>
  <r>
    <x v="2"/>
    <s v="GDEXPRD"/>
    <x v="0"/>
    <s v="MLN_USD"/>
    <s v="A"/>
    <x v="15"/>
    <n v="9487.0712814278704"/>
  </r>
  <r>
    <x v="2"/>
    <s v="GDEXPRD"/>
    <x v="0"/>
    <s v="MLN_USD"/>
    <s v="A"/>
    <x v="5"/>
    <n v="10067.7839884114"/>
  </r>
  <r>
    <x v="2"/>
    <s v="GDEXPRD"/>
    <x v="0"/>
    <s v="MLN_USD"/>
    <s v="A"/>
    <x v="6"/>
    <n v="10791.7865393066"/>
  </r>
  <r>
    <x v="2"/>
    <s v="GDEXPRD"/>
    <x v="0"/>
    <s v="MLN_USD"/>
    <s v="A"/>
    <x v="16"/>
    <n v="11410.887400616"/>
  </r>
  <r>
    <x v="2"/>
    <s v="GDEXPRD"/>
    <x v="0"/>
    <s v="MLN_USD"/>
    <s v="A"/>
    <x v="7"/>
    <n v="11712.4654000665"/>
  </r>
  <r>
    <x v="2"/>
    <s v="GDEXPRD"/>
    <x v="0"/>
    <s v="MLN_USD"/>
    <s v="A"/>
    <x v="17"/>
    <n v="12097.915075221499"/>
  </r>
  <r>
    <x v="2"/>
    <s v="GDEXPRD"/>
    <x v="0"/>
    <s v="MLN_USD"/>
    <s v="A"/>
    <x v="8"/>
    <n v="12647.7756591749"/>
  </r>
  <r>
    <x v="2"/>
    <s v="GDEXPRD"/>
    <x v="0"/>
    <s v="MLN_USD"/>
    <s v="A"/>
    <x v="18"/>
    <n v="13310.200934607101"/>
  </r>
  <r>
    <x v="2"/>
    <s v="GDEXPRD"/>
    <x v="0"/>
    <s v="MLN_USD"/>
    <s v="A"/>
    <x v="9"/>
    <n v="14293.802903260201"/>
  </r>
  <r>
    <x v="2"/>
    <s v="GDEXPRD"/>
    <x v="0"/>
    <s v="MLN_USD"/>
    <s v="A"/>
    <x v="19"/>
    <n v="15605.9485324701"/>
  </r>
  <r>
    <x v="2"/>
    <s v="GDEXPRD"/>
    <x v="0"/>
    <s v="MLN_USD"/>
    <s v="A"/>
    <x v="10"/>
    <n v="17612.855318831102"/>
  </r>
  <r>
    <x v="2"/>
    <s v="GDEXPRD"/>
    <x v="0"/>
    <s v="MLN_USD"/>
    <s v="A"/>
    <x v="20"/>
    <n v="17937.619620261899"/>
  </r>
  <r>
    <x v="2"/>
    <s v="GDEXPRD"/>
    <x v="0"/>
    <s v="MLN_USD"/>
    <s v="A"/>
    <x v="21"/>
    <n v="19249.3611943299"/>
  </r>
  <r>
    <x v="3"/>
    <s v="GDEXPRD"/>
    <x v="0"/>
    <s v="MLN_USD"/>
    <s v="A"/>
    <x v="0"/>
    <n v="21748.0514574105"/>
  </r>
  <r>
    <x v="3"/>
    <s v="GDEXPRD"/>
    <x v="0"/>
    <s v="MLN_USD"/>
    <s v="A"/>
    <x v="11"/>
    <n v="23974.039313195299"/>
  </r>
  <r>
    <x v="3"/>
    <s v="GDEXPRD"/>
    <x v="0"/>
    <s v="MLN_USD"/>
    <s v="A"/>
    <x v="1"/>
    <n v="23836.965626930702"/>
  </r>
  <r>
    <x v="3"/>
    <s v="GDEXPRD"/>
    <x v="0"/>
    <s v="MLN_USD"/>
    <s v="A"/>
    <x v="12"/>
    <n v="24648.739457124"/>
  </r>
  <r>
    <x v="3"/>
    <s v="GDEXPRD"/>
    <x v="0"/>
    <s v="MLN_USD"/>
    <s v="A"/>
    <x v="2"/>
    <n v="26165.191329818699"/>
  </r>
  <r>
    <x v="3"/>
    <s v="GDEXPRD"/>
    <x v="0"/>
    <s v="MLN_USD"/>
    <s v="A"/>
    <x v="13"/>
    <n v="26964.235739448799"/>
  </r>
  <r>
    <x v="3"/>
    <s v="GDEXPRD"/>
    <x v="0"/>
    <s v="MLN_USD"/>
    <s v="A"/>
    <x v="3"/>
    <n v="27354.799121038399"/>
  </r>
  <r>
    <x v="3"/>
    <s v="GDEXPRD"/>
    <x v="0"/>
    <s v="MLN_USD"/>
    <s v="A"/>
    <x v="14"/>
    <n v="27601.5845003174"/>
  </r>
  <r>
    <x v="3"/>
    <s v="GDEXPRD"/>
    <x v="0"/>
    <s v="MLN_USD"/>
    <s v="A"/>
    <x v="4"/>
    <n v="27569.193633864699"/>
  </r>
  <r>
    <x v="3"/>
    <s v="GDEXPRD"/>
    <x v="0"/>
    <s v="MLN_USD"/>
    <s v="A"/>
    <x v="15"/>
    <n v="26802.731425085702"/>
  </r>
  <r>
    <x v="3"/>
    <s v="GDEXPRD"/>
    <x v="0"/>
    <s v="MLN_USD"/>
    <s v="A"/>
    <x v="5"/>
    <n v="26718.270981237201"/>
  </r>
  <r>
    <x v="3"/>
    <s v="GDEXPRD"/>
    <x v="0"/>
    <s v="MLN_USD"/>
    <s v="A"/>
    <x v="6"/>
    <n v="27247.682765347301"/>
  </r>
  <r>
    <x v="3"/>
    <s v="GDEXPRD"/>
    <x v="0"/>
    <s v="MLN_USD"/>
    <s v="A"/>
    <x v="16"/>
    <n v="27372.787465036301"/>
  </r>
  <r>
    <x v="3"/>
    <s v="GDEXPRD"/>
    <x v="0"/>
    <s v="MLN_USD"/>
    <s v="A"/>
    <x v="7"/>
    <n v="27007.439245207999"/>
  </r>
  <r>
    <x v="3"/>
    <s v="GDEXPRD"/>
    <x v="0"/>
    <s v="MLN_USD"/>
    <s v="A"/>
    <x v="17"/>
    <n v="27791.979302432501"/>
  </r>
  <r>
    <x v="3"/>
    <s v="GDEXPRD"/>
    <x v="0"/>
    <s v="MLN_USD"/>
    <s v="A"/>
    <x v="8"/>
    <n v="27004.697912018499"/>
  </r>
  <r>
    <x v="3"/>
    <s v="GDEXPRD"/>
    <x v="0"/>
    <s v="MLN_USD"/>
    <s v="A"/>
    <x v="18"/>
    <n v="27755.637858331502"/>
  </r>
  <r>
    <x v="3"/>
    <s v="GDEXPRD"/>
    <x v="0"/>
    <s v="MLN_USD"/>
    <s v="A"/>
    <x v="9"/>
    <n v="28228.129675399399"/>
  </r>
  <r>
    <x v="3"/>
    <s v="GDEXPRD"/>
    <x v="0"/>
    <s v="MLN_USD"/>
    <s v="A"/>
    <x v="19"/>
    <n v="29895.105286697799"/>
  </r>
  <r>
    <x v="3"/>
    <s v="GDEXPRD"/>
    <x v="0"/>
    <s v="MLN_USD"/>
    <s v="A"/>
    <x v="10"/>
    <n v="30696.625581440199"/>
  </r>
  <r>
    <x v="3"/>
    <s v="GDEXPRD"/>
    <x v="0"/>
    <s v="MLN_USD"/>
    <s v="A"/>
    <x v="20"/>
    <n v="31111.028153458999"/>
  </r>
  <r>
    <x v="3"/>
    <s v="GDEXPRD"/>
    <x v="0"/>
    <s v="MLN_USD"/>
    <s v="A"/>
    <x v="21"/>
    <n v="30477.1553950946"/>
  </r>
  <r>
    <x v="3"/>
    <s v="GDEXPRD"/>
    <x v="0"/>
    <s v="MLN_USD"/>
    <s v="A"/>
    <x v="22"/>
    <n v="29313.555088861602"/>
  </r>
  <r>
    <x v="4"/>
    <s v="GDEXPRD"/>
    <x v="0"/>
    <s v="MLN_USD"/>
    <s v="A"/>
    <x v="0"/>
    <n v="2664.6739590918901"/>
  </r>
  <r>
    <x v="4"/>
    <s v="GDEXPRD"/>
    <x v="0"/>
    <s v="MLN_USD"/>
    <s v="A"/>
    <x v="11"/>
    <n v="2717.8830945047298"/>
  </r>
  <r>
    <x v="4"/>
    <s v="GDEXPRD"/>
    <x v="0"/>
    <s v="MLN_USD"/>
    <s v="A"/>
    <x v="1"/>
    <n v="2759.2644149010498"/>
  </r>
  <r>
    <x v="4"/>
    <s v="GDEXPRD"/>
    <x v="0"/>
    <s v="MLN_USD"/>
    <s v="A"/>
    <x v="12"/>
    <n v="2972.4128632788902"/>
  </r>
  <r>
    <x v="4"/>
    <s v="GDEXPRD"/>
    <x v="0"/>
    <s v="MLN_USD"/>
    <s v="A"/>
    <x v="2"/>
    <n v="3108.0240027196601"/>
  </r>
  <r>
    <x v="4"/>
    <s v="GDEXPRD"/>
    <x v="0"/>
    <s v="MLN_USD"/>
    <s v="A"/>
    <x v="13"/>
    <n v="3376.1452393050999"/>
  </r>
  <r>
    <x v="4"/>
    <s v="GDEXPRD"/>
    <x v="0"/>
    <s v="MLN_USD"/>
    <s v="A"/>
    <x v="3"/>
    <n v="3804.6340333746798"/>
  </r>
  <r>
    <x v="4"/>
    <s v="GDEXPRD"/>
    <x v="0"/>
    <s v="MLN_USD"/>
    <s v="A"/>
    <x v="14"/>
    <n v="4246.9872609927797"/>
  </r>
  <r>
    <x v="4"/>
    <s v="GDEXPRD"/>
    <x v="0"/>
    <s v="MLN_USD"/>
    <s v="A"/>
    <x v="4"/>
    <n v="4151.9238786386804"/>
  </r>
  <r>
    <x v="4"/>
    <s v="GDEXPRD"/>
    <x v="0"/>
    <s v="MLN_USD"/>
    <s v="A"/>
    <x v="15"/>
    <n v="4128.5558358715398"/>
  </r>
  <r>
    <x v="4"/>
    <s v="GDEXPRD"/>
    <x v="0"/>
    <s v="MLN_USD"/>
    <s v="A"/>
    <x v="5"/>
    <n v="4361.0474564838296"/>
  </r>
  <r>
    <x v="4"/>
    <s v="GDEXPRD"/>
    <x v="0"/>
    <s v="MLN_USD"/>
    <s v="A"/>
    <x v="6"/>
    <n v="5167.2351247884399"/>
  </r>
  <r>
    <x v="4"/>
    <s v="GDEXPRD"/>
    <x v="0"/>
    <s v="MLN_USD"/>
    <s v="A"/>
    <x v="16"/>
    <n v="5873.0723498195102"/>
  </r>
  <r>
    <x v="4"/>
    <s v="GDEXPRD"/>
    <x v="0"/>
    <s v="MLN_USD"/>
    <s v="A"/>
    <x v="7"/>
    <n v="6233.8406112839202"/>
  </r>
  <r>
    <x v="4"/>
    <s v="GDEXPRD"/>
    <x v="0"/>
    <s v="MLN_USD"/>
    <s v="A"/>
    <x v="17"/>
    <n v="6643.1498007337996"/>
  </r>
  <r>
    <x v="4"/>
    <s v="GDEXPRD"/>
    <x v="0"/>
    <s v="MLN_USD"/>
    <s v="A"/>
    <x v="8"/>
    <n v="6852.9547190885096"/>
  </r>
  <r>
    <x v="4"/>
    <s v="GDEXPRD"/>
    <x v="0"/>
    <s v="MLN_USD"/>
    <s v="A"/>
    <x v="18"/>
    <n v="6121.9039984651099"/>
  </r>
  <r>
    <x v="4"/>
    <s v="GDEXPRD"/>
    <x v="0"/>
    <s v="MLN_USD"/>
    <s v="A"/>
    <x v="9"/>
    <n v="6818.1479673248896"/>
  </r>
  <r>
    <x v="4"/>
    <s v="GDEXPRD"/>
    <x v="0"/>
    <s v="MLN_USD"/>
    <s v="A"/>
    <x v="19"/>
    <n v="7557.0560995619799"/>
  </r>
  <r>
    <x v="4"/>
    <s v="GDEXPRD"/>
    <x v="0"/>
    <s v="MLN_USD"/>
    <s v="A"/>
    <x v="10"/>
    <n v="7901.9752116863201"/>
  </r>
  <r>
    <x v="4"/>
    <s v="GDEXPRD"/>
    <x v="0"/>
    <s v="MLN_USD"/>
    <s v="A"/>
    <x v="20"/>
    <n v="7694.3298743838604"/>
  </r>
  <r>
    <x v="4"/>
    <s v="GDEXPRD"/>
    <x v="0"/>
    <s v="MLN_USD"/>
    <s v="A"/>
    <x v="21"/>
    <n v="8007.9141344237996"/>
  </r>
  <r>
    <x v="5"/>
    <s v="GDEXPRD"/>
    <x v="0"/>
    <s v="MLN_USD"/>
    <s v="A"/>
    <x v="11"/>
    <n v="5675.5001377705103"/>
  </r>
  <r>
    <x v="5"/>
    <s v="GDEXPRD"/>
    <x v="0"/>
    <s v="MLN_USD"/>
    <s v="A"/>
    <x v="1"/>
    <n v="5988.4103546626902"/>
  </r>
  <r>
    <x v="5"/>
    <s v="GDEXPRD"/>
    <x v="0"/>
    <s v="MLN_USD"/>
    <s v="A"/>
    <x v="12"/>
    <n v="6182.65648758319"/>
  </r>
  <r>
    <x v="5"/>
    <s v="GDEXPRD"/>
    <x v="0"/>
    <s v="MLN_USD"/>
    <s v="A"/>
    <x v="2"/>
    <n v="6115.8443646238402"/>
  </r>
  <r>
    <x v="5"/>
    <s v="GDEXPRD"/>
    <x v="0"/>
    <s v="MLN_USD"/>
    <s v="A"/>
    <x v="13"/>
    <n v="6192.0259368900597"/>
  </r>
  <r>
    <x v="5"/>
    <s v="GDEXPRD"/>
    <x v="0"/>
    <s v="MLN_USD"/>
    <s v="A"/>
    <x v="3"/>
    <n v="6460.2087750075098"/>
  </r>
  <r>
    <x v="5"/>
    <s v="GDEXPRD"/>
    <x v="0"/>
    <s v="MLN_USD"/>
    <s v="A"/>
    <x v="14"/>
    <n v="6823.8966261411397"/>
  </r>
  <r>
    <x v="5"/>
    <s v="GDEXPRD"/>
    <x v="0"/>
    <s v="MLN_USD"/>
    <s v="A"/>
    <x v="4"/>
    <n v="7485.40607610404"/>
  </r>
  <r>
    <x v="5"/>
    <s v="GDEXPRD"/>
    <x v="0"/>
    <s v="MLN_USD"/>
    <s v="A"/>
    <x v="15"/>
    <n v="7841.0801712873699"/>
  </r>
  <r>
    <x v="5"/>
    <s v="GDEXPRD"/>
    <x v="0"/>
    <s v="MLN_USD"/>
    <s v="A"/>
    <x v="5"/>
    <n v="7626.78165349961"/>
  </r>
  <r>
    <x v="5"/>
    <s v="GDEXPRD"/>
    <x v="0"/>
    <s v="MLN_USD"/>
    <s v="A"/>
    <x v="6"/>
    <n v="7801.8211440847399"/>
  </r>
  <r>
    <x v="5"/>
    <s v="GDEXPRD"/>
    <x v="0"/>
    <s v="MLN_USD"/>
    <s v="A"/>
    <x v="16"/>
    <n v="7916.6719157589096"/>
  </r>
  <r>
    <x v="5"/>
    <s v="GDEXPRD"/>
    <x v="0"/>
    <s v="MLN_USD"/>
    <s v="A"/>
    <x v="7"/>
    <n v="7961.7067511247396"/>
  </r>
  <r>
    <x v="5"/>
    <s v="GDEXPRD"/>
    <x v="0"/>
    <s v="MLN_USD"/>
    <s v="A"/>
    <x v="17"/>
    <n v="7937.0551976029401"/>
  </r>
  <r>
    <x v="5"/>
    <s v="GDEXPRD"/>
    <x v="0"/>
    <s v="MLN_USD"/>
    <s v="A"/>
    <x v="8"/>
    <n v="8515.6691128787897"/>
  </r>
  <r>
    <x v="5"/>
    <s v="GDEXPRD"/>
    <x v="0"/>
    <s v="MLN_USD"/>
    <s v="A"/>
    <x v="18"/>
    <n v="8901.0641698923591"/>
  </r>
  <r>
    <x v="5"/>
    <s v="GDEXPRD"/>
    <x v="0"/>
    <s v="MLN_USD"/>
    <s v="A"/>
    <x v="9"/>
    <n v="8674.0561632019599"/>
  </r>
  <r>
    <x v="5"/>
    <s v="GDEXPRD"/>
    <x v="0"/>
    <s v="MLN_USD"/>
    <s v="A"/>
    <x v="19"/>
    <n v="8951.6118695137302"/>
  </r>
  <r>
    <x v="5"/>
    <s v="GDEXPRD"/>
    <x v="0"/>
    <s v="MLN_USD"/>
    <s v="A"/>
    <x v="10"/>
    <n v="8873.4151168919907"/>
  </r>
  <r>
    <x v="5"/>
    <s v="GDEXPRD"/>
    <x v="0"/>
    <s v="MLN_USD"/>
    <s v="A"/>
    <x v="20"/>
    <n v="8884.6152510175307"/>
  </r>
  <r>
    <x v="5"/>
    <s v="GDEXPRD"/>
    <x v="0"/>
    <s v="MLN_USD"/>
    <s v="A"/>
    <x v="21"/>
    <n v="8818.4012269068098"/>
  </r>
  <r>
    <x v="6"/>
    <s v="GDEXPRD"/>
    <x v="0"/>
    <s v="MLN_USD"/>
    <s v="A"/>
    <x v="0"/>
    <n v="6311.0974482113397"/>
  </r>
  <r>
    <x v="6"/>
    <s v="GDEXPRD"/>
    <x v="0"/>
    <s v="MLN_USD"/>
    <s v="A"/>
    <x v="11"/>
    <n v="6380.6030788865501"/>
  </r>
  <r>
    <x v="6"/>
    <s v="GDEXPRD"/>
    <x v="0"/>
    <s v="MLN_USD"/>
    <s v="A"/>
    <x v="1"/>
    <n v="6610.1352378502297"/>
  </r>
  <r>
    <x v="6"/>
    <s v="GDEXPRD"/>
    <x v="0"/>
    <s v="MLN_USD"/>
    <s v="A"/>
    <x v="12"/>
    <n v="6836.1566788330201"/>
  </r>
  <r>
    <x v="6"/>
    <s v="GDEXPRD"/>
    <x v="0"/>
    <s v="MLN_USD"/>
    <s v="A"/>
    <x v="2"/>
    <n v="7132.4503643334301"/>
  </r>
  <r>
    <x v="6"/>
    <s v="GDEXPRD"/>
    <x v="0"/>
    <s v="MLN_USD"/>
    <s v="A"/>
    <x v="13"/>
    <n v="7363.1249193189296"/>
  </r>
  <r>
    <x v="6"/>
    <s v="GDEXPRD"/>
    <x v="0"/>
    <s v="MLN_USD"/>
    <s v="A"/>
    <x v="3"/>
    <n v="7679.155961507"/>
  </r>
  <r>
    <x v="6"/>
    <s v="GDEXPRD"/>
    <x v="0"/>
    <s v="MLN_USD"/>
    <s v="A"/>
    <x v="14"/>
    <n v="8097.9582111864502"/>
  </r>
  <r>
    <x v="6"/>
    <s v="GDEXPRD"/>
    <x v="0"/>
    <s v="MLN_USD"/>
    <s v="A"/>
    <x v="4"/>
    <n v="8650.4092458457199"/>
  </r>
  <r>
    <x v="6"/>
    <s v="GDEXPRD"/>
    <x v="0"/>
    <s v="MLN_USD"/>
    <s v="A"/>
    <x v="15"/>
    <n v="8394.9588185346402"/>
  </r>
  <r>
    <x v="6"/>
    <s v="GDEXPRD"/>
    <x v="0"/>
    <s v="MLN_USD"/>
    <s v="A"/>
    <x v="5"/>
    <n v="8595.8353553539091"/>
  </r>
  <r>
    <x v="6"/>
    <s v="GDEXPRD"/>
    <x v="0"/>
    <s v="MLN_USD"/>
    <s v="A"/>
    <x v="6"/>
    <n v="8607.2459750083108"/>
  </r>
  <r>
    <x v="6"/>
    <s v="GDEXPRD"/>
    <x v="0"/>
    <s v="MLN_USD"/>
    <s v="A"/>
    <x v="16"/>
    <n v="7971.5097305959098"/>
  </r>
  <r>
    <x v="6"/>
    <s v="GDEXPRD"/>
    <x v="0"/>
    <s v="MLN_USD"/>
    <s v="A"/>
    <x v="7"/>
    <n v="7604.5232330734698"/>
  </r>
  <r>
    <x v="6"/>
    <s v="GDEXPRD"/>
    <x v="0"/>
    <s v="MLN_USD"/>
    <s v="A"/>
    <x v="17"/>
    <n v="7289.8946279245401"/>
  </r>
  <r>
    <x v="6"/>
    <s v="GDEXPRD"/>
    <x v="0"/>
    <s v="MLN_USD"/>
    <s v="A"/>
    <x v="8"/>
    <n v="6687.8724738687597"/>
  </r>
  <r>
    <x v="6"/>
    <s v="GDEXPRD"/>
    <x v="0"/>
    <s v="MLN_USD"/>
    <s v="A"/>
    <x v="18"/>
    <n v="6522.6543017432296"/>
  </r>
  <r>
    <x v="6"/>
    <s v="GDEXPRD"/>
    <x v="0"/>
    <s v="MLN_USD"/>
    <s v="A"/>
    <x v="9"/>
    <n v="6739.4152383591099"/>
  </r>
  <r>
    <x v="6"/>
    <s v="GDEXPRD"/>
    <x v="0"/>
    <s v="MLN_USD"/>
    <s v="A"/>
    <x v="19"/>
    <n v="6890.2441709504001"/>
  </r>
  <r>
    <x v="6"/>
    <s v="GDEXPRD"/>
    <x v="0"/>
    <s v="MLN_USD"/>
    <s v="A"/>
    <x v="10"/>
    <n v="7081.1707075331096"/>
  </r>
  <r>
    <x v="6"/>
    <s v="GDEXPRD"/>
    <x v="0"/>
    <s v="MLN_USD"/>
    <s v="A"/>
    <x v="20"/>
    <n v="7193.0498009059802"/>
  </r>
  <r>
    <x v="6"/>
    <s v="GDEXPRD"/>
    <x v="0"/>
    <s v="MLN_USD"/>
    <s v="A"/>
    <x v="21"/>
    <n v="7607.0973645978902"/>
  </r>
  <r>
    <x v="7"/>
    <s v="GDEXPRD"/>
    <x v="0"/>
    <s v="MLN_USD"/>
    <s v="A"/>
    <x v="0"/>
    <n v="47748.496104090198"/>
  </r>
  <r>
    <x v="7"/>
    <s v="GDEXPRD"/>
    <x v="0"/>
    <s v="MLN_USD"/>
    <s v="A"/>
    <x v="11"/>
    <n v="49732.697982318801"/>
  </r>
  <r>
    <x v="7"/>
    <s v="GDEXPRD"/>
    <x v="0"/>
    <s v="MLN_USD"/>
    <s v="A"/>
    <x v="1"/>
    <n v="51154.961286213802"/>
  </r>
  <r>
    <x v="7"/>
    <s v="GDEXPRD"/>
    <x v="0"/>
    <s v="MLN_USD"/>
    <s v="A"/>
    <x v="12"/>
    <n v="50282.023863419701"/>
  </r>
  <r>
    <x v="7"/>
    <s v="GDEXPRD"/>
    <x v="0"/>
    <s v="MLN_USD"/>
    <s v="A"/>
    <x v="2"/>
    <n v="51087.224288810197"/>
  </r>
  <r>
    <x v="7"/>
    <s v="GDEXPRD"/>
    <x v="0"/>
    <s v="MLN_USD"/>
    <s v="A"/>
    <x v="13"/>
    <n v="50868.058230673698"/>
  </r>
  <r>
    <x v="7"/>
    <s v="GDEXPRD"/>
    <x v="0"/>
    <s v="MLN_USD"/>
    <s v="A"/>
    <x v="3"/>
    <n v="52099.557070577597"/>
  </r>
  <r>
    <x v="7"/>
    <s v="GDEXPRD"/>
    <x v="0"/>
    <s v="MLN_USD"/>
    <s v="A"/>
    <x v="14"/>
    <n v="52675.288674768301"/>
  </r>
  <r>
    <x v="7"/>
    <s v="GDEXPRD"/>
    <x v="0"/>
    <s v="MLN_USD"/>
    <s v="A"/>
    <x v="4"/>
    <n v="53765.762037652203"/>
  </r>
  <r>
    <x v="7"/>
    <s v="GDEXPRD"/>
    <x v="0"/>
    <s v="MLN_USD"/>
    <s v="A"/>
    <x v="15"/>
    <n v="56043.939228226198"/>
  </r>
  <r>
    <x v="7"/>
    <s v="GDEXPRD"/>
    <x v="0"/>
    <s v="MLN_USD"/>
    <s v="A"/>
    <x v="5"/>
    <n v="56271.401128174701"/>
  </r>
  <r>
    <x v="7"/>
    <s v="GDEXPRD"/>
    <x v="0"/>
    <s v="MLN_USD"/>
    <s v="A"/>
    <x v="6"/>
    <n v="57849.500716260503"/>
  </r>
  <r>
    <x v="7"/>
    <s v="GDEXPRD"/>
    <x v="0"/>
    <s v="MLN_USD"/>
    <s v="A"/>
    <x v="16"/>
    <n v="58969.344496905796"/>
  </r>
  <r>
    <x v="7"/>
    <s v="GDEXPRD"/>
    <x v="0"/>
    <s v="MLN_USD"/>
    <s v="A"/>
    <x v="7"/>
    <n v="59574.427826316503"/>
  </r>
  <r>
    <x v="7"/>
    <s v="GDEXPRD"/>
    <x v="0"/>
    <s v="MLN_USD"/>
    <s v="A"/>
    <x v="17"/>
    <n v="61189.696077000801"/>
  </r>
  <r>
    <x v="7"/>
    <s v="GDEXPRD"/>
    <x v="0"/>
    <s v="MLN_USD"/>
    <s v="A"/>
    <x v="8"/>
    <n v="60541.344440166496"/>
  </r>
  <r>
    <x v="7"/>
    <s v="GDEXPRD"/>
    <x v="0"/>
    <s v="MLN_USD"/>
    <s v="A"/>
    <x v="18"/>
    <n v="61077.226940510001"/>
  </r>
  <r>
    <x v="7"/>
    <s v="GDEXPRD"/>
    <x v="0"/>
    <s v="MLN_USD"/>
    <s v="A"/>
    <x v="9"/>
    <n v="61816.013442404001"/>
  </r>
  <r>
    <x v="7"/>
    <s v="GDEXPRD"/>
    <x v="0"/>
    <s v="MLN_USD"/>
    <s v="A"/>
    <x v="19"/>
    <n v="62905.348274012402"/>
  </r>
  <r>
    <x v="7"/>
    <s v="GDEXPRD"/>
    <x v="0"/>
    <s v="MLN_USD"/>
    <s v="A"/>
    <x v="10"/>
    <n v="63922.6055133993"/>
  </r>
  <r>
    <x v="7"/>
    <s v="GDEXPRD"/>
    <x v="0"/>
    <s v="MLN_USD"/>
    <s v="A"/>
    <x v="20"/>
    <n v="61369.595158991702"/>
  </r>
  <r>
    <x v="7"/>
    <s v="GDEXPRD"/>
    <x v="0"/>
    <s v="MLN_USD"/>
    <s v="A"/>
    <x v="21"/>
    <n v="63751.577097866597"/>
  </r>
  <r>
    <x v="8"/>
    <s v="GDEXPRD"/>
    <x v="0"/>
    <s v="MLN_USD"/>
    <s v="A"/>
    <x v="0"/>
    <n v="79146.346392269101"/>
  </r>
  <r>
    <x v="8"/>
    <s v="GDEXPRD"/>
    <x v="0"/>
    <s v="MLN_USD"/>
    <s v="A"/>
    <x v="11"/>
    <n v="80295.331104068799"/>
  </r>
  <r>
    <x v="8"/>
    <s v="GDEXPRD"/>
    <x v="0"/>
    <s v="MLN_USD"/>
    <s v="A"/>
    <x v="1"/>
    <n v="81197.8617115378"/>
  </r>
  <r>
    <x v="8"/>
    <s v="GDEXPRD"/>
    <x v="0"/>
    <s v="MLN_USD"/>
    <s v="A"/>
    <x v="12"/>
    <n v="81900.035816800693"/>
  </r>
  <r>
    <x v="8"/>
    <s v="GDEXPRD"/>
    <x v="0"/>
    <s v="MLN_USD"/>
    <s v="A"/>
    <x v="2"/>
    <n v="81542.269343759195"/>
  </r>
  <r>
    <x v="8"/>
    <s v="GDEXPRD"/>
    <x v="0"/>
    <s v="MLN_USD"/>
    <s v="A"/>
    <x v="13"/>
    <n v="82366.258502458993"/>
  </r>
  <r>
    <x v="8"/>
    <s v="GDEXPRD"/>
    <x v="0"/>
    <s v="MLN_USD"/>
    <s v="A"/>
    <x v="3"/>
    <n v="86573.796373829406"/>
  </r>
  <r>
    <x v="8"/>
    <s v="GDEXPRD"/>
    <x v="0"/>
    <s v="MLN_USD"/>
    <s v="A"/>
    <x v="14"/>
    <n v="88723.864793738903"/>
  </r>
  <r>
    <x v="8"/>
    <s v="GDEXPRD"/>
    <x v="0"/>
    <s v="MLN_USD"/>
    <s v="A"/>
    <x v="4"/>
    <n v="95205.737039376399"/>
  </r>
  <r>
    <x v="8"/>
    <s v="GDEXPRD"/>
    <x v="0"/>
    <s v="MLN_USD"/>
    <s v="A"/>
    <x v="15"/>
    <n v="94163.326028899697"/>
  </r>
  <r>
    <x v="8"/>
    <s v="GDEXPRD"/>
    <x v="0"/>
    <s v="MLN_USD"/>
    <s v="A"/>
    <x v="5"/>
    <n v="97654.820322846397"/>
  </r>
  <r>
    <x v="8"/>
    <s v="GDEXPRD"/>
    <x v="0"/>
    <s v="MLN_USD"/>
    <s v="A"/>
    <x v="6"/>
    <n v="104287.330767315"/>
  </r>
  <r>
    <x v="8"/>
    <s v="GDEXPRD"/>
    <x v="0"/>
    <s v="MLN_USD"/>
    <s v="A"/>
    <x v="16"/>
    <n v="107564.732408329"/>
  </r>
  <r>
    <x v="8"/>
    <s v="GDEXPRD"/>
    <x v="0"/>
    <s v="MLN_USD"/>
    <s v="A"/>
    <x v="7"/>
    <n v="106323.261159248"/>
  </r>
  <r>
    <x v="8"/>
    <s v="GDEXPRD"/>
    <x v="0"/>
    <s v="MLN_USD"/>
    <s v="A"/>
    <x v="17"/>
    <n v="110276.32639137399"/>
  </r>
  <r>
    <x v="8"/>
    <s v="GDEXPRD"/>
    <x v="0"/>
    <s v="MLN_USD"/>
    <s v="A"/>
    <x v="8"/>
    <n v="114097.56357304601"/>
  </r>
  <r>
    <x v="8"/>
    <s v="GDEXPRD"/>
    <x v="0"/>
    <s v="MLN_USD"/>
    <s v="A"/>
    <x v="18"/>
    <n v="116904.240781414"/>
  </r>
  <r>
    <x v="8"/>
    <s v="GDEXPRD"/>
    <x v="0"/>
    <s v="MLN_USD"/>
    <s v="A"/>
    <x v="9"/>
    <n v="124393.853613863"/>
  </r>
  <r>
    <x v="8"/>
    <s v="GDEXPRD"/>
    <x v="0"/>
    <s v="MLN_USD"/>
    <s v="A"/>
    <x v="19"/>
    <n v="128211.822258026"/>
  </r>
  <r>
    <x v="8"/>
    <s v="GDEXPRD"/>
    <x v="0"/>
    <s v="MLN_USD"/>
    <s v="A"/>
    <x v="10"/>
    <n v="131961.77866424099"/>
  </r>
  <r>
    <x v="8"/>
    <s v="GDEXPRD"/>
    <x v="0"/>
    <s v="MLN_USD"/>
    <s v="A"/>
    <x v="20"/>
    <n v="125483.220689977"/>
  </r>
  <r>
    <x v="8"/>
    <s v="GDEXPRD"/>
    <x v="0"/>
    <s v="MLN_USD"/>
    <s v="A"/>
    <x v="21"/>
    <n v="129348.452250218"/>
  </r>
  <r>
    <x v="9"/>
    <s v="GDEXPRD"/>
    <x v="0"/>
    <s v="MLN_USD"/>
    <s v="A"/>
    <x v="11"/>
    <n v="1736.7626353349499"/>
  </r>
  <r>
    <x v="9"/>
    <s v="GDEXPRD"/>
    <x v="0"/>
    <s v="MLN_USD"/>
    <s v="A"/>
    <x v="12"/>
    <n v="1865.29060963349"/>
  </r>
  <r>
    <x v="9"/>
    <s v="GDEXPRD"/>
    <x v="0"/>
    <s v="MLN_USD"/>
    <s v="A"/>
    <x v="2"/>
    <n v="1890.7304418203"/>
  </r>
  <r>
    <x v="9"/>
    <s v="GDEXPRD"/>
    <x v="0"/>
    <s v="MLN_USD"/>
    <s v="A"/>
    <x v="13"/>
    <n v="2088.3778207002501"/>
  </r>
  <r>
    <x v="9"/>
    <s v="GDEXPRD"/>
    <x v="0"/>
    <s v="MLN_USD"/>
    <s v="A"/>
    <x v="3"/>
    <n v="2138.6841271052299"/>
  </r>
  <r>
    <x v="9"/>
    <s v="GDEXPRD"/>
    <x v="0"/>
    <s v="MLN_USD"/>
    <s v="A"/>
    <x v="14"/>
    <n v="2269.1832671813499"/>
  </r>
  <r>
    <x v="9"/>
    <s v="GDEXPRD"/>
    <x v="0"/>
    <s v="MLN_USD"/>
    <s v="A"/>
    <x v="4"/>
    <n v="2596.10670624047"/>
  </r>
  <r>
    <x v="9"/>
    <s v="GDEXPRD"/>
    <x v="0"/>
    <s v="MLN_USD"/>
    <s v="A"/>
    <x v="15"/>
    <n v="2348.3266204501701"/>
  </r>
  <r>
    <x v="9"/>
    <s v="GDEXPRD"/>
    <x v="0"/>
    <s v="MLN_USD"/>
    <s v="A"/>
    <x v="5"/>
    <n v="2141.2560467919302"/>
  </r>
  <r>
    <x v="9"/>
    <s v="GDEXPRD"/>
    <x v="0"/>
    <s v="MLN_USD"/>
    <s v="A"/>
    <x v="6"/>
    <n v="2181.5026378908601"/>
  </r>
  <r>
    <x v="9"/>
    <s v="GDEXPRD"/>
    <x v="0"/>
    <s v="MLN_USD"/>
    <s v="A"/>
    <x v="16"/>
    <n v="2103.30672681651"/>
  </r>
  <r>
    <x v="9"/>
    <s v="GDEXPRD"/>
    <x v="0"/>
    <s v="MLN_USD"/>
    <s v="A"/>
    <x v="7"/>
    <n v="2352.8199917550301"/>
  </r>
  <r>
    <x v="9"/>
    <s v="GDEXPRD"/>
    <x v="0"/>
    <s v="MLN_USD"/>
    <s v="A"/>
    <x v="17"/>
    <n v="2437.1026655261398"/>
  </r>
  <r>
    <x v="9"/>
    <s v="GDEXPRD"/>
    <x v="0"/>
    <s v="MLN_USD"/>
    <s v="A"/>
    <x v="8"/>
    <n v="2797.4111073537601"/>
  </r>
  <r>
    <x v="9"/>
    <s v="GDEXPRD"/>
    <x v="0"/>
    <s v="MLN_USD"/>
    <s v="A"/>
    <x v="18"/>
    <n v="2896.8549789990002"/>
  </r>
  <r>
    <x v="9"/>
    <s v="GDEXPRD"/>
    <x v="0"/>
    <s v="MLN_USD"/>
    <s v="A"/>
    <x v="9"/>
    <n v="3356.6853666136999"/>
  </r>
  <r>
    <x v="9"/>
    <s v="GDEXPRD"/>
    <x v="0"/>
    <s v="MLN_USD"/>
    <s v="A"/>
    <x v="19"/>
    <n v="3594.6123141773901"/>
  </r>
  <r>
    <x v="9"/>
    <s v="GDEXPRD"/>
    <x v="0"/>
    <s v="MLN_USD"/>
    <s v="A"/>
    <x v="10"/>
    <n v="3847.1754695432201"/>
  </r>
  <r>
    <x v="9"/>
    <s v="GDEXPRD"/>
    <x v="0"/>
    <s v="MLN_USD"/>
    <s v="A"/>
    <x v="20"/>
    <n v="4140.4426124822003"/>
  </r>
  <r>
    <x v="9"/>
    <s v="GDEXPRD"/>
    <x v="0"/>
    <s v="MLN_USD"/>
    <s v="A"/>
    <x v="21"/>
    <n v="4336.3046702936899"/>
  </r>
  <r>
    <x v="10"/>
    <s v="GDEXPRD"/>
    <x v="0"/>
    <s v="MLN_USD"/>
    <s v="A"/>
    <x v="0"/>
    <n v="1526.2699922916299"/>
  </r>
  <r>
    <x v="10"/>
    <s v="GDEXPRD"/>
    <x v="0"/>
    <s v="MLN_USD"/>
    <s v="A"/>
    <x v="11"/>
    <n v="1833.74147859084"/>
  </r>
  <r>
    <x v="10"/>
    <s v="GDEXPRD"/>
    <x v="0"/>
    <s v="MLN_USD"/>
    <s v="A"/>
    <x v="1"/>
    <n v="2068.8729127484899"/>
  </r>
  <r>
    <x v="10"/>
    <s v="GDEXPRD"/>
    <x v="0"/>
    <s v="MLN_USD"/>
    <s v="A"/>
    <x v="12"/>
    <n v="2011.49369408957"/>
  </r>
  <r>
    <x v="10"/>
    <s v="GDEXPRD"/>
    <x v="0"/>
    <s v="MLN_USD"/>
    <s v="A"/>
    <x v="2"/>
    <n v="1976.68898837953"/>
  </r>
  <r>
    <x v="10"/>
    <s v="GDEXPRD"/>
    <x v="0"/>
    <s v="MLN_USD"/>
    <s v="A"/>
    <x v="13"/>
    <n v="2204.4968053174298"/>
  </r>
  <r>
    <x v="10"/>
    <s v="GDEXPRD"/>
    <x v="0"/>
    <s v="MLN_USD"/>
    <s v="A"/>
    <x v="3"/>
    <n v="2435.7538832005598"/>
  </r>
  <r>
    <x v="10"/>
    <s v="GDEXPRD"/>
    <x v="0"/>
    <s v="MLN_USD"/>
    <s v="A"/>
    <x v="14"/>
    <n v="2385.1392582439798"/>
  </r>
  <r>
    <x v="10"/>
    <s v="GDEXPRD"/>
    <x v="0"/>
    <s v="MLN_USD"/>
    <s v="A"/>
    <x v="4"/>
    <n v="2467.4550371151599"/>
  </r>
  <r>
    <x v="10"/>
    <s v="GDEXPRD"/>
    <x v="0"/>
    <s v="MLN_USD"/>
    <s v="A"/>
    <x v="15"/>
    <n v="2659.3310693183098"/>
  </r>
  <r>
    <x v="10"/>
    <s v="GDEXPRD"/>
    <x v="0"/>
    <s v="MLN_USD"/>
    <s v="A"/>
    <x v="5"/>
    <n v="2689.46203956314"/>
  </r>
  <r>
    <x v="10"/>
    <s v="GDEXPRD"/>
    <x v="0"/>
    <s v="MLN_USD"/>
    <s v="A"/>
    <x v="6"/>
    <n v="2862.50041124372"/>
  </r>
  <r>
    <x v="10"/>
    <s v="GDEXPRD"/>
    <x v="0"/>
    <s v="MLN_USD"/>
    <s v="A"/>
    <x v="16"/>
    <n v="3006.42937507138"/>
  </r>
  <r>
    <x v="10"/>
    <s v="GDEXPRD"/>
    <x v="0"/>
    <s v="MLN_USD"/>
    <s v="A"/>
    <x v="7"/>
    <n v="3377.5413385764"/>
  </r>
  <r>
    <x v="10"/>
    <s v="GDEXPRD"/>
    <x v="0"/>
    <s v="MLN_USD"/>
    <s v="A"/>
    <x v="17"/>
    <n v="3420.0201812735299"/>
  </r>
  <r>
    <x v="10"/>
    <s v="GDEXPRD"/>
    <x v="0"/>
    <s v="MLN_USD"/>
    <s v="A"/>
    <x v="8"/>
    <n v="3533.5895749578899"/>
  </r>
  <r>
    <x v="10"/>
    <s v="GDEXPRD"/>
    <x v="0"/>
    <s v="MLN_USD"/>
    <s v="A"/>
    <x v="18"/>
    <n v="3180.7861538146599"/>
  </r>
  <r>
    <x v="10"/>
    <s v="GDEXPRD"/>
    <x v="0"/>
    <s v="MLN_USD"/>
    <s v="A"/>
    <x v="9"/>
    <n v="3702.2131029270299"/>
  </r>
  <r>
    <x v="10"/>
    <s v="GDEXPRD"/>
    <x v="0"/>
    <s v="MLN_USD"/>
    <s v="A"/>
    <x v="19"/>
    <n v="4465.6272531531204"/>
  </r>
  <r>
    <x v="10"/>
    <s v="GDEXPRD"/>
    <x v="0"/>
    <s v="MLN_USD"/>
    <s v="A"/>
    <x v="10"/>
    <n v="4574.6470976222899"/>
  </r>
  <r>
    <x v="10"/>
    <s v="GDEXPRD"/>
    <x v="0"/>
    <s v="MLN_USD"/>
    <s v="A"/>
    <x v="20"/>
    <n v="4723.6623043049203"/>
  </r>
  <r>
    <x v="10"/>
    <s v="GDEXPRD"/>
    <x v="0"/>
    <s v="MLN_USD"/>
    <s v="A"/>
    <x v="21"/>
    <n v="5219.9777086451504"/>
  </r>
  <r>
    <x v="11"/>
    <s v="GDEXPRD"/>
    <x v="0"/>
    <s v="MLN_USD"/>
    <s v="A"/>
    <x v="0"/>
    <n v="283.427742736239"/>
  </r>
  <r>
    <x v="11"/>
    <s v="GDEXPRD"/>
    <x v="0"/>
    <s v="MLN_USD"/>
    <s v="A"/>
    <x v="11"/>
    <n v="325.50754436190101"/>
  </r>
  <r>
    <x v="11"/>
    <s v="GDEXPRD"/>
    <x v="0"/>
    <s v="MLN_USD"/>
    <s v="A"/>
    <x v="1"/>
    <n v="325.17474938085797"/>
  </r>
  <r>
    <x v="11"/>
    <s v="GDEXPRD"/>
    <x v="0"/>
    <s v="MLN_USD"/>
    <s v="A"/>
    <x v="12"/>
    <n v="318.520264259805"/>
  </r>
  <r>
    <x v="11"/>
    <s v="GDEXPRD"/>
    <x v="0"/>
    <s v="MLN_USD"/>
    <s v="A"/>
    <x v="13"/>
    <n v="360.92615284176497"/>
  </r>
  <r>
    <x v="11"/>
    <s v="GDEXPRD"/>
    <x v="0"/>
    <s v="MLN_USD"/>
    <s v="A"/>
    <x v="3"/>
    <n v="408.49395849864999"/>
  </r>
  <r>
    <x v="11"/>
    <s v="GDEXPRD"/>
    <x v="0"/>
    <s v="MLN_USD"/>
    <s v="A"/>
    <x v="14"/>
    <n v="393.37720764771302"/>
  </r>
  <r>
    <x v="11"/>
    <s v="GDEXPRD"/>
    <x v="0"/>
    <s v="MLN_USD"/>
    <s v="A"/>
    <x v="4"/>
    <n v="391.148602218956"/>
  </r>
  <r>
    <x v="11"/>
    <s v="GDEXPRD"/>
    <x v="0"/>
    <s v="MLN_USD"/>
    <s v="A"/>
    <x v="15"/>
    <n v="380.664732375776"/>
  </r>
  <r>
    <x v="11"/>
    <s v="GDEXPRD"/>
    <x v="0"/>
    <s v="MLN_USD"/>
    <s v="A"/>
    <x v="6"/>
    <n v="348.64637258661702"/>
  </r>
  <r>
    <x v="11"/>
    <s v="GDEXPRD"/>
    <x v="0"/>
    <s v="MLN_USD"/>
    <s v="A"/>
    <x v="7"/>
    <n v="259.38063514062799"/>
  </r>
  <r>
    <x v="11"/>
    <s v="GDEXPRD"/>
    <x v="0"/>
    <s v="MLN_USD"/>
    <s v="A"/>
    <x v="17"/>
    <n v="301.75050261377203"/>
  </r>
  <r>
    <x v="11"/>
    <s v="GDEXPRD"/>
    <x v="0"/>
    <s v="MLN_USD"/>
    <s v="A"/>
    <x v="8"/>
    <n v="355.04226917848399"/>
  </r>
  <r>
    <x v="11"/>
    <s v="GDEXPRD"/>
    <x v="0"/>
    <s v="MLN_USD"/>
    <s v="A"/>
    <x v="18"/>
    <n v="365.10162652325101"/>
  </r>
  <r>
    <x v="11"/>
    <s v="GDEXPRD"/>
    <x v="0"/>
    <s v="MLN_USD"/>
    <s v="A"/>
    <x v="9"/>
    <n v="375.73402402597299"/>
  </r>
  <r>
    <x v="11"/>
    <s v="GDEXPRD"/>
    <x v="0"/>
    <s v="MLN_USD"/>
    <s v="A"/>
    <x v="19"/>
    <n v="378.34757062660401"/>
  </r>
  <r>
    <x v="11"/>
    <s v="GDEXPRD"/>
    <x v="0"/>
    <s v="MLN_USD"/>
    <s v="A"/>
    <x v="10"/>
    <n v="450.792637777484"/>
  </r>
  <r>
    <x v="11"/>
    <s v="GDEXPRD"/>
    <x v="0"/>
    <s v="MLN_USD"/>
    <s v="A"/>
    <x v="20"/>
    <n v="444.76146075812397"/>
  </r>
  <r>
    <x v="11"/>
    <s v="GDEXPRD"/>
    <x v="0"/>
    <s v="MLN_USD"/>
    <s v="A"/>
    <x v="21"/>
    <n v="522.67049296422795"/>
  </r>
  <r>
    <x v="12"/>
    <s v="GDEXPRD"/>
    <x v="0"/>
    <s v="MLN_USD"/>
    <s v="A"/>
    <x v="0"/>
    <n v="1924.6386218856301"/>
  </r>
  <r>
    <x v="12"/>
    <s v="GDEXPRD"/>
    <x v="0"/>
    <s v="MLN_USD"/>
    <s v="A"/>
    <x v="11"/>
    <n v="1967.1224454711"/>
  </r>
  <r>
    <x v="12"/>
    <s v="GDEXPRD"/>
    <x v="0"/>
    <s v="MLN_USD"/>
    <s v="A"/>
    <x v="1"/>
    <n v="2090.7314811263"/>
  </r>
  <r>
    <x v="12"/>
    <s v="GDEXPRD"/>
    <x v="0"/>
    <s v="MLN_USD"/>
    <s v="A"/>
    <x v="12"/>
    <n v="2293.6999220724701"/>
  </r>
  <r>
    <x v="12"/>
    <s v="GDEXPRD"/>
    <x v="0"/>
    <s v="MLN_USD"/>
    <s v="A"/>
    <x v="2"/>
    <n v="2565.7830564345099"/>
  </r>
  <r>
    <x v="12"/>
    <s v="GDEXPRD"/>
    <x v="0"/>
    <s v="MLN_USD"/>
    <s v="A"/>
    <x v="13"/>
    <n v="2745.7307053958598"/>
  </r>
  <r>
    <x v="12"/>
    <s v="GDEXPRD"/>
    <x v="0"/>
    <s v="MLN_USD"/>
    <s v="A"/>
    <x v="3"/>
    <n v="2899.3717439843799"/>
  </r>
  <r>
    <x v="12"/>
    <s v="GDEXPRD"/>
    <x v="0"/>
    <s v="MLN_USD"/>
    <s v="A"/>
    <x v="14"/>
    <n v="3143.0214483743998"/>
  </r>
  <r>
    <x v="12"/>
    <s v="GDEXPRD"/>
    <x v="0"/>
    <s v="MLN_USD"/>
    <s v="A"/>
    <x v="4"/>
    <n v="3384.4507034384201"/>
  </r>
  <r>
    <x v="12"/>
    <s v="GDEXPRD"/>
    <x v="0"/>
    <s v="MLN_USD"/>
    <s v="A"/>
    <x v="15"/>
    <n v="3725.5438286813001"/>
  </r>
  <r>
    <x v="12"/>
    <s v="GDEXPRD"/>
    <x v="0"/>
    <s v="MLN_USD"/>
    <s v="A"/>
    <x v="5"/>
    <n v="3743.7782053266201"/>
  </r>
  <r>
    <x v="12"/>
    <s v="GDEXPRD"/>
    <x v="0"/>
    <s v="MLN_USD"/>
    <s v="A"/>
    <x v="6"/>
    <n v="3688.9322549804401"/>
  </r>
  <r>
    <x v="12"/>
    <s v="GDEXPRD"/>
    <x v="0"/>
    <s v="MLN_USD"/>
    <s v="A"/>
    <x v="16"/>
    <n v="3704.9065139949998"/>
  </r>
  <r>
    <x v="12"/>
    <s v="GDEXPRD"/>
    <x v="0"/>
    <s v="MLN_USD"/>
    <s v="A"/>
    <x v="7"/>
    <n v="3769.5824287668402"/>
  </r>
  <r>
    <x v="12"/>
    <s v="GDEXPRD"/>
    <x v="0"/>
    <s v="MLN_USD"/>
    <s v="A"/>
    <x v="17"/>
    <n v="3968.7980032066798"/>
  </r>
  <r>
    <x v="12"/>
    <s v="GDEXPRD"/>
    <x v="0"/>
    <s v="MLN_USD"/>
    <s v="A"/>
    <x v="8"/>
    <n v="3839.3877175125299"/>
  </r>
  <r>
    <x v="12"/>
    <s v="GDEXPRD"/>
    <x v="0"/>
    <s v="MLN_USD"/>
    <s v="A"/>
    <x v="18"/>
    <n v="3898.63261911462"/>
  </r>
  <r>
    <x v="12"/>
    <s v="GDEXPRD"/>
    <x v="0"/>
    <s v="MLN_USD"/>
    <s v="A"/>
    <x v="9"/>
    <n v="4520.4834276829797"/>
  </r>
  <r>
    <x v="12"/>
    <s v="GDEXPRD"/>
    <x v="0"/>
    <s v="MLN_USD"/>
    <s v="A"/>
    <x v="19"/>
    <n v="4572.1464477189602"/>
  </r>
  <r>
    <x v="12"/>
    <s v="GDEXPRD"/>
    <x v="0"/>
    <s v="MLN_USD"/>
    <s v="A"/>
    <x v="10"/>
    <n v="5071.3881865677404"/>
  </r>
  <r>
    <x v="12"/>
    <s v="GDEXPRD"/>
    <x v="0"/>
    <s v="MLN_USD"/>
    <s v="A"/>
    <x v="20"/>
    <n v="5398.7108102863403"/>
  </r>
  <r>
    <x v="12"/>
    <s v="GDEXPRD"/>
    <x v="0"/>
    <s v="MLN_USD"/>
    <s v="A"/>
    <x v="21"/>
    <n v="5636.9427438515004"/>
  </r>
  <r>
    <x v="13"/>
    <s v="GDEXPRD"/>
    <x v="0"/>
    <s v="MLN_USD"/>
    <s v="A"/>
    <x v="0"/>
    <n v="22557.998601999301"/>
  </r>
  <r>
    <x v="13"/>
    <s v="GDEXPRD"/>
    <x v="0"/>
    <s v="MLN_USD"/>
    <s v="A"/>
    <x v="11"/>
    <n v="23847.5340037352"/>
  </r>
  <r>
    <x v="13"/>
    <s v="GDEXPRD"/>
    <x v="0"/>
    <s v="MLN_USD"/>
    <s v="A"/>
    <x v="1"/>
    <n v="24839.266798431599"/>
  </r>
  <r>
    <x v="13"/>
    <s v="GDEXPRD"/>
    <x v="0"/>
    <s v="MLN_USD"/>
    <s v="A"/>
    <x v="12"/>
    <n v="24360.818575606401"/>
  </r>
  <r>
    <x v="13"/>
    <s v="GDEXPRD"/>
    <x v="0"/>
    <s v="MLN_USD"/>
    <s v="A"/>
    <x v="2"/>
    <n v="24504.831366795901"/>
  </r>
  <r>
    <x v="13"/>
    <s v="GDEXPRD"/>
    <x v="0"/>
    <s v="MLN_USD"/>
    <s v="A"/>
    <x v="13"/>
    <n v="24566.4563439304"/>
  </r>
  <r>
    <x v="13"/>
    <s v="GDEXPRD"/>
    <x v="0"/>
    <s v="MLN_USD"/>
    <s v="A"/>
    <x v="3"/>
    <n v="25955.9863915241"/>
  </r>
  <r>
    <x v="13"/>
    <s v="GDEXPRD"/>
    <x v="0"/>
    <s v="MLN_USD"/>
    <s v="A"/>
    <x v="14"/>
    <n v="27435.004759281899"/>
  </r>
  <r>
    <x v="13"/>
    <s v="GDEXPRD"/>
    <x v="0"/>
    <s v="MLN_USD"/>
    <s v="A"/>
    <x v="4"/>
    <n v="27910.7222648196"/>
  </r>
  <r>
    <x v="13"/>
    <s v="GDEXPRD"/>
    <x v="0"/>
    <s v="MLN_USD"/>
    <s v="A"/>
    <x v="15"/>
    <n v="27762.352118238501"/>
  </r>
  <r>
    <x v="13"/>
    <s v="GDEXPRD"/>
    <x v="0"/>
    <s v="MLN_USD"/>
    <s v="A"/>
    <x v="5"/>
    <n v="28240.214239690002"/>
  </r>
  <r>
    <x v="13"/>
    <s v="GDEXPRD"/>
    <x v="0"/>
    <s v="MLN_USD"/>
    <s v="A"/>
    <x v="6"/>
    <n v="28056.518472884101"/>
  </r>
  <r>
    <x v="13"/>
    <s v="GDEXPRD"/>
    <x v="0"/>
    <s v="MLN_USD"/>
    <s v="A"/>
    <x v="16"/>
    <n v="28593.978295754801"/>
  </r>
  <r>
    <x v="13"/>
    <s v="GDEXPRD"/>
    <x v="0"/>
    <s v="MLN_USD"/>
    <s v="A"/>
    <x v="7"/>
    <n v="28932.221875249801"/>
  </r>
  <r>
    <x v="13"/>
    <s v="GDEXPRD"/>
    <x v="0"/>
    <s v="MLN_USD"/>
    <s v="A"/>
    <x v="17"/>
    <n v="29760.9835086774"/>
  </r>
  <r>
    <x v="13"/>
    <s v="GDEXPRD"/>
    <x v="0"/>
    <s v="MLN_USD"/>
    <s v="A"/>
    <x v="8"/>
    <n v="29994.846699333"/>
  </r>
  <r>
    <x v="13"/>
    <s v="GDEXPRD"/>
    <x v="0"/>
    <s v="MLN_USD"/>
    <s v="A"/>
    <x v="18"/>
    <n v="31016.532853221099"/>
  </r>
  <r>
    <x v="13"/>
    <s v="GDEXPRD"/>
    <x v="0"/>
    <s v="MLN_USD"/>
    <s v="A"/>
    <x v="9"/>
    <n v="31619.5003278472"/>
  </r>
  <r>
    <x v="13"/>
    <s v="GDEXPRD"/>
    <x v="0"/>
    <s v="MLN_USD"/>
    <s v="A"/>
    <x v="19"/>
    <n v="33176.880854372903"/>
  </r>
  <r>
    <x v="13"/>
    <s v="GDEXPRD"/>
    <x v="0"/>
    <s v="MLN_USD"/>
    <s v="A"/>
    <x v="10"/>
    <n v="34206.892554517202"/>
  </r>
  <r>
    <x v="13"/>
    <s v="GDEXPRD"/>
    <x v="0"/>
    <s v="MLN_USD"/>
    <s v="A"/>
    <x v="20"/>
    <n v="32098.474927639701"/>
  </r>
  <r>
    <x v="13"/>
    <s v="GDEXPRD"/>
    <x v="0"/>
    <s v="MLN_USD"/>
    <s v="A"/>
    <x v="21"/>
    <n v="33135.879013131198"/>
  </r>
  <r>
    <x v="14"/>
    <s v="GDEXPRD"/>
    <x v="0"/>
    <s v="MLN_USD"/>
    <s v="A"/>
    <x v="0"/>
    <n v="133313.802786243"/>
  </r>
  <r>
    <x v="14"/>
    <s v="GDEXPRD"/>
    <x v="0"/>
    <s v="MLN_USD"/>
    <s v="A"/>
    <x v="11"/>
    <n v="136875.38278428299"/>
  </r>
  <r>
    <x v="14"/>
    <s v="GDEXPRD"/>
    <x v="0"/>
    <s v="MLN_USD"/>
    <s v="A"/>
    <x v="1"/>
    <n v="138883.76212065999"/>
  </r>
  <r>
    <x v="14"/>
    <s v="GDEXPRD"/>
    <x v="0"/>
    <s v="MLN_USD"/>
    <s v="A"/>
    <x v="12"/>
    <n v="142350.18321012799"/>
  </r>
  <r>
    <x v="14"/>
    <s v="GDEXPRD"/>
    <x v="0"/>
    <s v="MLN_USD"/>
    <s v="A"/>
    <x v="2"/>
    <n v="144881.41881903901"/>
  </r>
  <r>
    <x v="14"/>
    <s v="GDEXPRD"/>
    <x v="0"/>
    <s v="MLN_USD"/>
    <s v="A"/>
    <x v="13"/>
    <n v="154899.897335988"/>
  </r>
  <r>
    <x v="14"/>
    <s v="GDEXPRD"/>
    <x v="0"/>
    <s v="MLN_USD"/>
    <s v="A"/>
    <x v="3"/>
    <n v="161877.31977238299"/>
  </r>
  <r>
    <x v="14"/>
    <s v="GDEXPRD"/>
    <x v="0"/>
    <s v="MLN_USD"/>
    <s v="A"/>
    <x v="14"/>
    <n v="167583.607628083"/>
  </r>
  <r>
    <x v="14"/>
    <s v="GDEXPRD"/>
    <x v="0"/>
    <s v="MLN_USD"/>
    <s v="A"/>
    <x v="4"/>
    <n v="165515.15150013799"/>
  </r>
  <r>
    <x v="14"/>
    <s v="GDEXPRD"/>
    <x v="0"/>
    <s v="MLN_USD"/>
    <s v="A"/>
    <x v="15"/>
    <n v="151524.27680706899"/>
  </r>
  <r>
    <x v="14"/>
    <s v="GDEXPRD"/>
    <x v="0"/>
    <s v="MLN_USD"/>
    <s v="A"/>
    <x v="5"/>
    <n v="153244.92626293199"/>
  </r>
  <r>
    <x v="14"/>
    <s v="GDEXPRD"/>
    <x v="0"/>
    <s v="MLN_USD"/>
    <s v="A"/>
    <x v="6"/>
    <n v="158238.56270932901"/>
  </r>
  <r>
    <x v="14"/>
    <s v="GDEXPRD"/>
    <x v="0"/>
    <s v="MLN_USD"/>
    <s v="A"/>
    <x v="16"/>
    <n v="158829.47359039399"/>
  </r>
  <r>
    <x v="14"/>
    <s v="GDEXPRD"/>
    <x v="0"/>
    <s v="MLN_USD"/>
    <s v="A"/>
    <x v="7"/>
    <n v="167387.098458661"/>
  </r>
  <r>
    <x v="14"/>
    <s v="GDEXPRD"/>
    <x v="0"/>
    <s v="MLN_USD"/>
    <s v="A"/>
    <x v="17"/>
    <n v="172435.579472777"/>
  </r>
  <r>
    <x v="14"/>
    <s v="GDEXPRD"/>
    <x v="0"/>
    <s v="MLN_USD"/>
    <s v="A"/>
    <x v="8"/>
    <n v="168514.03199237899"/>
  </r>
  <r>
    <x v="14"/>
    <s v="GDEXPRD"/>
    <x v="0"/>
    <s v="MLN_USD"/>
    <s v="A"/>
    <x v="18"/>
    <n v="162761.26018587401"/>
  </r>
  <r>
    <x v="14"/>
    <s v="GDEXPRD"/>
    <x v="0"/>
    <s v="MLN_USD"/>
    <s v="A"/>
    <x v="9"/>
    <n v="168668.18635248701"/>
  </r>
  <r>
    <x v="14"/>
    <s v="GDEXPRD"/>
    <x v="0"/>
    <s v="MLN_USD"/>
    <s v="A"/>
    <x v="19"/>
    <n v="172586.21093761601"/>
  </r>
  <r>
    <x v="14"/>
    <s v="GDEXPRD"/>
    <x v="0"/>
    <s v="MLN_USD"/>
    <s v="A"/>
    <x v="10"/>
    <n v="171840.93590987401"/>
  </r>
  <r>
    <x v="14"/>
    <s v="GDEXPRD"/>
    <x v="0"/>
    <s v="MLN_USD"/>
    <s v="A"/>
    <x v="20"/>
    <n v="167081.614070721"/>
  </r>
  <r>
    <x v="14"/>
    <s v="GDEXPRD"/>
    <x v="0"/>
    <s v="MLN_USD"/>
    <s v="A"/>
    <x v="21"/>
    <n v="172062.48877654501"/>
  </r>
  <r>
    <x v="15"/>
    <s v="GDEXPRD"/>
    <x v="0"/>
    <s v="MLN_USD"/>
    <s v="A"/>
    <x v="0"/>
    <n v="22393.690517151401"/>
  </r>
  <r>
    <x v="15"/>
    <s v="GDEXPRD"/>
    <x v="0"/>
    <s v="MLN_USD"/>
    <s v="A"/>
    <x v="11"/>
    <n v="25175.7472279375"/>
  </r>
  <r>
    <x v="15"/>
    <s v="GDEXPRD"/>
    <x v="0"/>
    <s v="MLN_USD"/>
    <s v="A"/>
    <x v="1"/>
    <n v="26276.718222568001"/>
  </r>
  <r>
    <x v="15"/>
    <s v="GDEXPRD"/>
    <x v="0"/>
    <s v="MLN_USD"/>
    <s v="A"/>
    <x v="12"/>
    <n v="27956.7083697991"/>
  </r>
  <r>
    <x v="15"/>
    <s v="GDEXPRD"/>
    <x v="0"/>
    <s v="MLN_USD"/>
    <s v="A"/>
    <x v="2"/>
    <n v="31539.5465831742"/>
  </r>
  <r>
    <x v="15"/>
    <s v="GDEXPRD"/>
    <x v="0"/>
    <s v="MLN_USD"/>
    <s v="A"/>
    <x v="13"/>
    <n v="33986.340799056699"/>
  </r>
  <r>
    <x v="15"/>
    <s v="GDEXPRD"/>
    <x v="0"/>
    <s v="MLN_USD"/>
    <s v="A"/>
    <x v="3"/>
    <n v="38561.103148946102"/>
  </r>
  <r>
    <x v="15"/>
    <s v="GDEXPRD"/>
    <x v="0"/>
    <s v="MLN_USD"/>
    <s v="A"/>
    <x v="14"/>
    <n v="43096.541996339198"/>
  </r>
  <r>
    <x v="15"/>
    <s v="GDEXPRD"/>
    <x v="0"/>
    <s v="MLN_USD"/>
    <s v="A"/>
    <x v="4"/>
    <n v="46192.275264336298"/>
  </r>
  <r>
    <x v="15"/>
    <s v="GDEXPRD"/>
    <x v="0"/>
    <s v="MLN_USD"/>
    <s v="A"/>
    <x v="15"/>
    <n v="49016.744273568802"/>
  </r>
  <r>
    <x v="15"/>
    <s v="GDEXPRD"/>
    <x v="0"/>
    <s v="MLN_USD"/>
    <s v="A"/>
    <x v="5"/>
    <n v="55165.462389236098"/>
  </r>
  <r>
    <x v="15"/>
    <s v="GDEXPRD"/>
    <x v="0"/>
    <s v="MLN_USD"/>
    <s v="A"/>
    <x v="6"/>
    <n v="61963.402098787803"/>
  </r>
  <r>
    <x v="15"/>
    <s v="GDEXPRD"/>
    <x v="0"/>
    <s v="MLN_USD"/>
    <s v="A"/>
    <x v="16"/>
    <n v="68017.046926152994"/>
  </r>
  <r>
    <x v="15"/>
    <s v="GDEXPRD"/>
    <x v="0"/>
    <s v="MLN_USD"/>
    <s v="A"/>
    <x v="7"/>
    <n v="72007.189139609007"/>
  </r>
  <r>
    <x v="15"/>
    <s v="GDEXPRD"/>
    <x v="0"/>
    <s v="MLN_USD"/>
    <s v="A"/>
    <x v="17"/>
    <n v="76694.708663968806"/>
  </r>
  <r>
    <x v="15"/>
    <s v="GDEXPRD"/>
    <x v="0"/>
    <s v="MLN_USD"/>
    <s v="A"/>
    <x v="8"/>
    <n v="76922.040370229995"/>
  </r>
  <r>
    <x v="15"/>
    <s v="GDEXPRD"/>
    <x v="0"/>
    <s v="MLN_USD"/>
    <s v="A"/>
    <x v="18"/>
    <n v="79364.747127180395"/>
  </r>
  <r>
    <x v="15"/>
    <s v="GDEXPRD"/>
    <x v="0"/>
    <s v="MLN_USD"/>
    <s v="A"/>
    <x v="9"/>
    <n v="88135.828288657998"/>
  </r>
  <r>
    <x v="15"/>
    <s v="GDEXPRD"/>
    <x v="0"/>
    <s v="MLN_USD"/>
    <s v="A"/>
    <x v="19"/>
    <n v="95437.665942901207"/>
  </r>
  <r>
    <x v="15"/>
    <s v="GDEXPRD"/>
    <x v="0"/>
    <s v="MLN_USD"/>
    <s v="A"/>
    <x v="10"/>
    <n v="99970.920846719004"/>
  </r>
  <r>
    <x v="15"/>
    <s v="GDEXPRD"/>
    <x v="0"/>
    <s v="MLN_USD"/>
    <s v="A"/>
    <x v="20"/>
    <n v="102880.45893911"/>
  </r>
  <r>
    <x v="15"/>
    <s v="GDEXPRD"/>
    <x v="0"/>
    <s v="MLN_USD"/>
    <s v="A"/>
    <x v="21"/>
    <n v="110148.077363916"/>
  </r>
  <r>
    <x v="16"/>
    <s v="GDEXPRD"/>
    <x v="0"/>
    <s v="MLN_USD"/>
    <s v="A"/>
    <x v="0"/>
    <n v="653.63932828172506"/>
  </r>
  <r>
    <x v="16"/>
    <s v="GDEXPRD"/>
    <x v="0"/>
    <s v="MLN_USD"/>
    <s v="A"/>
    <x v="12"/>
    <n v="731.87847108932897"/>
  </r>
  <r>
    <x v="16"/>
    <s v="GDEXPRD"/>
    <x v="0"/>
    <s v="MLN_USD"/>
    <s v="A"/>
    <x v="2"/>
    <n v="746.25759539147202"/>
  </r>
  <r>
    <x v="16"/>
    <s v="GDEXPRD"/>
    <x v="0"/>
    <s v="MLN_USD"/>
    <s v="A"/>
    <x v="13"/>
    <n v="750.60350394284501"/>
  </r>
  <r>
    <x v="16"/>
    <s v="GDEXPRD"/>
    <x v="0"/>
    <s v="MLN_USD"/>
    <s v="A"/>
    <x v="3"/>
    <n v="841.77838508398395"/>
  </r>
  <r>
    <x v="16"/>
    <s v="GDEXPRD"/>
    <x v="0"/>
    <s v="MLN_USD"/>
    <s v="A"/>
    <x v="14"/>
    <n v="867.34100663168101"/>
  </r>
  <r>
    <x v="16"/>
    <s v="GDEXPRD"/>
    <x v="0"/>
    <s v="MLN_USD"/>
    <s v="A"/>
    <x v="4"/>
    <n v="850.96993570422501"/>
  </r>
  <r>
    <x v="16"/>
    <s v="GDEXPRD"/>
    <x v="0"/>
    <s v="MLN_USD"/>
    <s v="A"/>
    <x v="15"/>
    <n v="845.64231719471297"/>
  </r>
  <r>
    <x v="16"/>
    <s v="GDEXPRD"/>
    <x v="0"/>
    <s v="MLN_USD"/>
    <s v="A"/>
    <x v="5"/>
    <n v="786.47955240376598"/>
  </r>
  <r>
    <x v="16"/>
    <s v="GDEXPRD"/>
    <x v="0"/>
    <s v="MLN_USD"/>
    <s v="A"/>
    <x v="6"/>
    <n v="795.13817115928998"/>
  </r>
  <r>
    <x v="16"/>
    <s v="GDEXPRD"/>
    <x v="0"/>
    <s v="MLN_USD"/>
    <s v="A"/>
    <x v="16"/>
    <n v="684.62947305543696"/>
  </r>
  <r>
    <x v="16"/>
    <s v="GDEXPRD"/>
    <x v="0"/>
    <s v="MLN_USD"/>
    <s v="A"/>
    <x v="7"/>
    <n v="722.24886958738796"/>
  </r>
  <r>
    <x v="16"/>
    <s v="GDEXPRD"/>
    <x v="0"/>
    <s v="MLN_USD"/>
    <s v="A"/>
    <x v="17"/>
    <n v="731.09708391775996"/>
  </r>
  <r>
    <x v="16"/>
    <s v="GDEXPRD"/>
    <x v="0"/>
    <s v="MLN_USD"/>
    <s v="A"/>
    <x v="8"/>
    <n v="769.35192164586897"/>
  </r>
  <r>
    <x v="16"/>
    <s v="GDEXPRD"/>
    <x v="0"/>
    <s v="MLN_USD"/>
    <s v="A"/>
    <x v="18"/>
    <n v="817.09676729736498"/>
  </r>
  <r>
    <x v="16"/>
    <s v="GDEXPRD"/>
    <x v="0"/>
    <s v="MLN_USD"/>
    <s v="A"/>
    <x v="9"/>
    <n v="809.61552513431604"/>
  </r>
  <r>
    <x v="16"/>
    <s v="GDEXPRD"/>
    <x v="0"/>
    <s v="MLN_USD"/>
    <s v="A"/>
    <x v="19"/>
    <n v="775.052874535363"/>
  </r>
  <r>
    <x v="16"/>
    <s v="GDEXPRD"/>
    <x v="0"/>
    <s v="MLN_USD"/>
    <s v="A"/>
    <x v="10"/>
    <n v="800.52675580318703"/>
  </r>
  <r>
    <x v="16"/>
    <s v="GDEXPRD"/>
    <x v="0"/>
    <s v="MLN_USD"/>
    <s v="A"/>
    <x v="20"/>
    <n v="732.79800206269397"/>
  </r>
  <r>
    <x v="16"/>
    <s v="GDEXPRD"/>
    <x v="0"/>
    <s v="MLN_USD"/>
    <s v="A"/>
    <x v="21"/>
    <n v="735.36592014123198"/>
  </r>
  <r>
    <x v="17"/>
    <s v="GDEXPRD"/>
    <x v="0"/>
    <s v="MLN_USD"/>
    <s v="A"/>
    <x v="0"/>
    <n v="5106.1893945408601"/>
  </r>
  <r>
    <x v="17"/>
    <s v="GDEXPRD"/>
    <x v="0"/>
    <s v="MLN_USD"/>
    <s v="A"/>
    <x v="11"/>
    <n v="5385.3055379242996"/>
  </r>
  <r>
    <x v="17"/>
    <s v="GDEXPRD"/>
    <x v="0"/>
    <s v="MLN_USD"/>
    <s v="A"/>
    <x v="1"/>
    <n v="5883.2548073505204"/>
  </r>
  <r>
    <x v="17"/>
    <s v="GDEXPRD"/>
    <x v="0"/>
    <s v="MLN_USD"/>
    <s v="A"/>
    <x v="12"/>
    <n v="6622.6861962829698"/>
  </r>
  <r>
    <x v="17"/>
    <s v="GDEXPRD"/>
    <x v="0"/>
    <s v="MLN_USD"/>
    <s v="A"/>
    <x v="2"/>
    <n v="6795.21645487148"/>
  </r>
  <r>
    <x v="17"/>
    <s v="GDEXPRD"/>
    <x v="0"/>
    <s v="MLN_USD"/>
    <s v="A"/>
    <x v="13"/>
    <n v="7136.0770367782097"/>
  </r>
  <r>
    <x v="17"/>
    <s v="GDEXPRD"/>
    <x v="0"/>
    <s v="MLN_USD"/>
    <s v="A"/>
    <x v="3"/>
    <n v="6909.9668512982498"/>
  </r>
  <r>
    <x v="17"/>
    <s v="GDEXPRD"/>
    <x v="0"/>
    <s v="MLN_USD"/>
    <s v="A"/>
    <x v="14"/>
    <n v="7625.7123696591198"/>
  </r>
  <r>
    <x v="17"/>
    <s v="GDEXPRD"/>
    <x v="0"/>
    <s v="MLN_USD"/>
    <s v="A"/>
    <x v="4"/>
    <n v="8594.6352337243206"/>
  </r>
  <r>
    <x v="17"/>
    <s v="GDEXPRD"/>
    <x v="0"/>
    <s v="MLN_USD"/>
    <s v="A"/>
    <x v="15"/>
    <n v="8794.4912371475402"/>
  </r>
  <r>
    <x v="17"/>
    <s v="GDEXPRD"/>
    <x v="0"/>
    <s v="MLN_USD"/>
    <s v="A"/>
    <x v="5"/>
    <n v="9539.7477639285207"/>
  </r>
  <r>
    <x v="17"/>
    <s v="GDEXPRD"/>
    <x v="0"/>
    <s v="MLN_USD"/>
    <s v="A"/>
    <x v="6"/>
    <n v="9418.4170307095701"/>
  </r>
  <r>
    <x v="17"/>
    <s v="GDEXPRD"/>
    <x v="0"/>
    <s v="MLN_USD"/>
    <s v="A"/>
    <x v="16"/>
    <n v="8719.0037474882192"/>
  </r>
  <r>
    <x v="17"/>
    <s v="GDEXPRD"/>
    <x v="0"/>
    <s v="MLN_USD"/>
    <s v="A"/>
    <x v="7"/>
    <n v="8922.4580285288903"/>
  </r>
  <r>
    <x v="17"/>
    <s v="GDEXPRD"/>
    <x v="0"/>
    <s v="MLN_USD"/>
    <s v="A"/>
    <x v="17"/>
    <n v="9398.5249946440999"/>
  </r>
  <r>
    <x v="17"/>
    <s v="GDEXPRD"/>
    <x v="0"/>
    <s v="MLN_USD"/>
    <s v="A"/>
    <x v="8"/>
    <n v="9577.0368538300809"/>
  </r>
  <r>
    <x v="17"/>
    <s v="GDEXPRD"/>
    <x v="0"/>
    <s v="MLN_USD"/>
    <s v="A"/>
    <x v="18"/>
    <n v="8875.6293602815404"/>
  </r>
  <r>
    <x v="17"/>
    <s v="GDEXPRD"/>
    <x v="0"/>
    <s v="MLN_USD"/>
    <s v="A"/>
    <x v="9"/>
    <n v="7673.48770386878"/>
  </r>
  <r>
    <x v="18"/>
    <s v="GDEXPRD"/>
    <x v="0"/>
    <s v="MLN_USD"/>
    <s v="A"/>
    <x v="0"/>
    <n v="12831.6996430485"/>
  </r>
  <r>
    <x v="18"/>
    <s v="GDEXPRD"/>
    <x v="0"/>
    <s v="MLN_USD"/>
    <s v="A"/>
    <x v="11"/>
    <n v="13176.441701277399"/>
  </r>
  <r>
    <x v="18"/>
    <s v="GDEXPRD"/>
    <x v="0"/>
    <s v="MLN_USD"/>
    <s v="A"/>
    <x v="1"/>
    <n v="12832.643125008201"/>
  </r>
  <r>
    <x v="18"/>
    <s v="GDEXPRD"/>
    <x v="0"/>
    <s v="MLN_USD"/>
    <s v="A"/>
    <x v="12"/>
    <n v="13135.8616642669"/>
  </r>
  <r>
    <x v="18"/>
    <s v="GDEXPRD"/>
    <x v="0"/>
    <s v="MLN_USD"/>
    <s v="A"/>
    <x v="2"/>
    <n v="13435.0310515775"/>
  </r>
  <r>
    <x v="18"/>
    <s v="GDEXPRD"/>
    <x v="0"/>
    <s v="MLN_USD"/>
    <s v="A"/>
    <x v="13"/>
    <n v="13594.579850263901"/>
  </r>
  <r>
    <x v="18"/>
    <s v="GDEXPRD"/>
    <x v="0"/>
    <s v="MLN_USD"/>
    <s v="A"/>
    <x v="3"/>
    <n v="13801.746696964799"/>
  </r>
  <r>
    <x v="18"/>
    <s v="GDEXPRD"/>
    <x v="0"/>
    <s v="MLN_USD"/>
    <s v="A"/>
    <x v="14"/>
    <n v="13743.478529071201"/>
  </r>
  <r>
    <x v="18"/>
    <s v="GDEXPRD"/>
    <x v="0"/>
    <s v="MLN_USD"/>
    <s v="A"/>
    <x v="4"/>
    <n v="13641.485383335499"/>
  </r>
  <r>
    <x v="18"/>
    <s v="GDEXPRD"/>
    <x v="0"/>
    <s v="MLN_USD"/>
    <s v="A"/>
    <x v="15"/>
    <n v="13489.6130626431"/>
  </r>
  <r>
    <x v="18"/>
    <s v="GDEXPRD"/>
    <x v="0"/>
    <s v="MLN_USD"/>
    <s v="A"/>
    <x v="5"/>
    <n v="13985.3957929031"/>
  </r>
  <r>
    <x v="18"/>
    <s v="GDEXPRD"/>
    <x v="0"/>
    <s v="MLN_USD"/>
    <s v="A"/>
    <x v="6"/>
    <n v="15679.8366272969"/>
  </r>
  <r>
    <x v="18"/>
    <s v="GDEXPRD"/>
    <x v="0"/>
    <s v="MLN_USD"/>
    <s v="A"/>
    <x v="16"/>
    <n v="15806.642951526301"/>
  </r>
  <r>
    <x v="18"/>
    <s v="GDEXPRD"/>
    <x v="0"/>
    <s v="MLN_USD"/>
    <s v="A"/>
    <x v="7"/>
    <n v="17761.427904671498"/>
  </r>
  <r>
    <x v="18"/>
    <s v="GDEXPRD"/>
    <x v="0"/>
    <s v="MLN_USD"/>
    <s v="A"/>
    <x v="17"/>
    <n v="18158.242234433499"/>
  </r>
  <r>
    <x v="18"/>
    <s v="GDEXPRD"/>
    <x v="0"/>
    <s v="MLN_USD"/>
    <s v="A"/>
    <x v="8"/>
    <n v="18281.974395109701"/>
  </r>
  <r>
    <x v="18"/>
    <s v="GDEXPRD"/>
    <x v="0"/>
    <s v="MLN_USD"/>
    <s v="A"/>
    <x v="18"/>
    <n v="18724.0171214824"/>
  </r>
  <r>
    <x v="18"/>
    <s v="GDEXPRD"/>
    <x v="0"/>
    <s v="MLN_USD"/>
    <s v="A"/>
    <x v="9"/>
    <n v="19517.701300515"/>
  </r>
  <r>
    <x v="18"/>
    <s v="GDEXPRD"/>
    <x v="0"/>
    <s v="MLN_USD"/>
    <s v="A"/>
    <x v="19"/>
    <n v="19613.781376538001"/>
  </r>
  <r>
    <x v="18"/>
    <s v="GDEXPRD"/>
    <x v="0"/>
    <s v="MLN_USD"/>
    <s v="A"/>
    <x v="10"/>
    <n v="20423.3094367921"/>
  </r>
  <r>
    <x v="18"/>
    <s v="GDEXPRD"/>
    <x v="0"/>
    <s v="MLN_USD"/>
    <s v="A"/>
    <x v="20"/>
    <n v="20864.984630958199"/>
  </r>
  <r>
    <x v="18"/>
    <s v="GDEXPRD"/>
    <x v="0"/>
    <s v="MLN_USD"/>
    <s v="A"/>
    <x v="21"/>
    <n v="21650.615924569"/>
  </r>
  <r>
    <x v="19"/>
    <s v="GDEXPRD"/>
    <x v="0"/>
    <s v="MLN_USD"/>
    <s v="A"/>
    <x v="11"/>
    <n v="1300.03488156699"/>
  </r>
  <r>
    <x v="19"/>
    <s v="GDEXPRD"/>
    <x v="0"/>
    <s v="MLN_USD"/>
    <s v="A"/>
    <x v="12"/>
    <n v="1490.5781561654801"/>
  </r>
  <r>
    <x v="19"/>
    <s v="GDEXPRD"/>
    <x v="0"/>
    <s v="MLN_USD"/>
    <s v="A"/>
    <x v="13"/>
    <n v="1548.2709082186"/>
  </r>
  <r>
    <x v="19"/>
    <s v="GDEXPRD"/>
    <x v="0"/>
    <s v="MLN_USD"/>
    <s v="A"/>
    <x v="14"/>
    <n v="1700.2075542953401"/>
  </r>
  <r>
    <x v="19"/>
    <s v="GDEXPRD"/>
    <x v="0"/>
    <s v="MLN_USD"/>
    <s v="A"/>
    <x v="15"/>
    <n v="1845.94721883123"/>
  </r>
  <r>
    <x v="19"/>
    <s v="GDEXPRD"/>
    <x v="0"/>
    <s v="MLN_USD"/>
    <s v="A"/>
    <x v="6"/>
    <n v="1881.4860510544199"/>
  </r>
  <r>
    <x v="19"/>
    <s v="GDEXPRD"/>
    <x v="0"/>
    <s v="MLN_USD"/>
    <s v="A"/>
    <x v="7"/>
    <n v="1843.46751294866"/>
  </r>
  <r>
    <x v="19"/>
    <s v="GDEXPRD"/>
    <x v="0"/>
    <s v="MLN_USD"/>
    <s v="A"/>
    <x v="8"/>
    <n v="2121.7655842814502"/>
  </r>
  <r>
    <x v="19"/>
    <s v="GDEXPRD"/>
    <x v="0"/>
    <s v="MLN_USD"/>
    <s v="A"/>
    <x v="9"/>
    <n v="2526.4979314191201"/>
  </r>
  <r>
    <x v="19"/>
    <s v="GDEXPRD"/>
    <x v="0"/>
    <s v="MLN_USD"/>
    <s v="A"/>
    <x v="10"/>
    <n v="2807.4862735004499"/>
  </r>
  <r>
    <x v="19"/>
    <s v="GDEXPRD"/>
    <x v="0"/>
    <s v="MLN_USD"/>
    <s v="A"/>
    <x v="21"/>
    <n v="3060.1964059370298"/>
  </r>
  <r>
    <x v="20"/>
    <s v="GDEXPRD"/>
    <x v="0"/>
    <s v="MLN_USD"/>
    <s v="A"/>
    <x v="11"/>
    <n v="3687.8617755986002"/>
  </r>
  <r>
    <x v="20"/>
    <s v="GDEXPRD"/>
    <x v="0"/>
    <s v="MLN_USD"/>
    <s v="A"/>
    <x v="1"/>
    <n v="3773.43138941697"/>
  </r>
  <r>
    <x v="20"/>
    <s v="GDEXPRD"/>
    <x v="0"/>
    <s v="MLN_USD"/>
    <s v="A"/>
    <x v="12"/>
    <n v="3928.2725001828098"/>
  </r>
  <r>
    <x v="20"/>
    <s v="GDEXPRD"/>
    <x v="0"/>
    <s v="MLN_USD"/>
    <s v="A"/>
    <x v="2"/>
    <n v="3881.6717385987099"/>
  </r>
  <r>
    <x v="20"/>
    <s v="GDEXPRD"/>
    <x v="0"/>
    <s v="MLN_USD"/>
    <s v="A"/>
    <x v="13"/>
    <n v="4058.0810629294001"/>
  </r>
  <r>
    <x v="20"/>
    <s v="GDEXPRD"/>
    <x v="0"/>
    <s v="MLN_USD"/>
    <s v="A"/>
    <x v="3"/>
    <n v="4276.6663503887803"/>
  </r>
  <r>
    <x v="20"/>
    <s v="GDEXPRD"/>
    <x v="0"/>
    <s v="MLN_USD"/>
    <s v="A"/>
    <x v="14"/>
    <n v="4690.1710257310797"/>
  </r>
  <r>
    <x v="20"/>
    <s v="GDEXPRD"/>
    <x v="0"/>
    <s v="MLN_USD"/>
    <s v="A"/>
    <x v="4"/>
    <n v="4934.3773171860103"/>
  </r>
  <r>
    <x v="20"/>
    <s v="GDEXPRD"/>
    <x v="0"/>
    <s v="MLN_USD"/>
    <s v="A"/>
    <x v="15"/>
    <n v="4959.53094435817"/>
  </r>
  <r>
    <x v="20"/>
    <s v="GDEXPRD"/>
    <x v="0"/>
    <s v="MLN_USD"/>
    <s v="A"/>
    <x v="5"/>
    <n v="4890.2384141561097"/>
  </r>
  <r>
    <x v="20"/>
    <s v="GDEXPRD"/>
    <x v="0"/>
    <s v="MLN_USD"/>
    <s v="A"/>
    <x v="6"/>
    <n v="5046.40713249906"/>
  </r>
  <r>
    <x v="20"/>
    <s v="GDEXPRD"/>
    <x v="0"/>
    <s v="MLN_USD"/>
    <s v="A"/>
    <x v="16"/>
    <n v="5203.2112171508197"/>
  </r>
  <r>
    <x v="20"/>
    <s v="GDEXPRD"/>
    <x v="0"/>
    <s v="MLN_USD"/>
    <s v="A"/>
    <x v="7"/>
    <n v="5350.1473414212696"/>
  </r>
  <r>
    <x v="20"/>
    <s v="GDEXPRD"/>
    <x v="0"/>
    <s v="MLN_USD"/>
    <s v="A"/>
    <x v="17"/>
    <n v="5532.07950462601"/>
  </r>
  <r>
    <x v="20"/>
    <s v="GDEXPRD"/>
    <x v="0"/>
    <s v="MLN_USD"/>
    <s v="A"/>
    <x v="8"/>
    <n v="6061.8275473051899"/>
  </r>
  <r>
    <x v="20"/>
    <s v="GDEXPRD"/>
    <x v="0"/>
    <s v="MLN_USD"/>
    <s v="A"/>
    <x v="18"/>
    <n v="6253.0763143780696"/>
  </r>
  <r>
    <x v="20"/>
    <s v="GDEXPRD"/>
    <x v="0"/>
    <s v="MLN_USD"/>
    <s v="A"/>
    <x v="9"/>
    <n v="6677.5357499512702"/>
  </r>
  <r>
    <x v="20"/>
    <s v="GDEXPRD"/>
    <x v="0"/>
    <s v="MLN_USD"/>
    <s v="A"/>
    <x v="19"/>
    <n v="6801.2034444787796"/>
  </r>
  <r>
    <x v="20"/>
    <s v="GDEXPRD"/>
    <x v="0"/>
    <s v="MLN_USD"/>
    <s v="A"/>
    <x v="10"/>
    <n v="6990.0284911419903"/>
  </r>
  <r>
    <x v="20"/>
    <s v="GDEXPRD"/>
    <x v="0"/>
    <s v="MLN_USD"/>
    <s v="A"/>
    <x v="20"/>
    <n v="6826.5611466252103"/>
  </r>
  <r>
    <x v="20"/>
    <s v="GDEXPRD"/>
    <x v="0"/>
    <s v="MLN_USD"/>
    <s v="A"/>
    <x v="21"/>
    <n v="7008.8975503681804"/>
  </r>
  <r>
    <x v="21"/>
    <s v="GDEXPRD"/>
    <x v="0"/>
    <s v="MLN_USD"/>
    <s v="A"/>
    <x v="0"/>
    <n v="3844.90759417963"/>
  </r>
  <r>
    <x v="21"/>
    <s v="GDEXPRD"/>
    <x v="0"/>
    <s v="MLN_USD"/>
    <s v="A"/>
    <x v="11"/>
    <n v="3776.70670994177"/>
  </r>
  <r>
    <x v="21"/>
    <s v="GDEXPRD"/>
    <x v="0"/>
    <s v="MLN_USD"/>
    <s v="A"/>
    <x v="1"/>
    <n v="3451.6307910861301"/>
  </r>
  <r>
    <x v="21"/>
    <s v="GDEXPRD"/>
    <x v="0"/>
    <s v="MLN_USD"/>
    <s v="A"/>
    <x v="12"/>
    <n v="3452.4697581977498"/>
  </r>
  <r>
    <x v="21"/>
    <s v="GDEXPRD"/>
    <x v="0"/>
    <s v="MLN_USD"/>
    <s v="A"/>
    <x v="2"/>
    <n v="3721.7408160250002"/>
  </r>
  <r>
    <x v="21"/>
    <s v="GDEXPRD"/>
    <x v="0"/>
    <s v="MLN_USD"/>
    <s v="A"/>
    <x v="13"/>
    <n v="3923.9502868171198"/>
  </r>
  <r>
    <x v="21"/>
    <s v="GDEXPRD"/>
    <x v="0"/>
    <s v="MLN_USD"/>
    <s v="A"/>
    <x v="3"/>
    <n v="4077.5280516253601"/>
  </r>
  <r>
    <x v="21"/>
    <s v="GDEXPRD"/>
    <x v="0"/>
    <s v="MLN_USD"/>
    <s v="A"/>
    <x v="14"/>
    <n v="4451.9068637670798"/>
  </r>
  <r>
    <x v="21"/>
    <s v="GDEXPRD"/>
    <x v="0"/>
    <s v="MLN_USD"/>
    <s v="A"/>
    <x v="4"/>
    <n v="4948.4973186409297"/>
  </r>
  <r>
    <x v="21"/>
    <s v="GDEXPRD"/>
    <x v="0"/>
    <s v="MLN_USD"/>
    <s v="A"/>
    <x v="15"/>
    <n v="5611.7545067274305"/>
  </r>
  <r>
    <x v="21"/>
    <s v="GDEXPRD"/>
    <x v="0"/>
    <s v="MLN_USD"/>
    <s v="A"/>
    <x v="5"/>
    <n v="6345.5380803573898"/>
  </r>
  <r>
    <x v="21"/>
    <s v="GDEXPRD"/>
    <x v="0"/>
    <s v="MLN_USD"/>
    <s v="A"/>
    <x v="6"/>
    <n v="6904.3804387034497"/>
  </r>
  <r>
    <x v="21"/>
    <s v="GDEXPRD"/>
    <x v="0"/>
    <s v="MLN_USD"/>
    <s v="A"/>
    <x v="16"/>
    <n v="8295.0413157439998"/>
  </r>
  <r>
    <x v="21"/>
    <s v="GDEXPRD"/>
    <x v="0"/>
    <s v="MLN_USD"/>
    <s v="A"/>
    <x v="7"/>
    <n v="8317.7457103175802"/>
  </r>
  <r>
    <x v="21"/>
    <s v="GDEXPRD"/>
    <x v="0"/>
    <s v="MLN_USD"/>
    <s v="A"/>
    <x v="17"/>
    <n v="9280.4884896307703"/>
  </r>
  <r>
    <x v="21"/>
    <s v="GDEXPRD"/>
    <x v="0"/>
    <s v="MLN_USD"/>
    <s v="A"/>
    <x v="8"/>
    <n v="10232.016612289401"/>
  </r>
  <r>
    <x v="21"/>
    <s v="GDEXPRD"/>
    <x v="0"/>
    <s v="MLN_USD"/>
    <s v="A"/>
    <x v="18"/>
    <n v="10156.471254968001"/>
  </r>
  <r>
    <x v="21"/>
    <s v="GDEXPRD"/>
    <x v="0"/>
    <s v="MLN_USD"/>
    <s v="A"/>
    <x v="9"/>
    <n v="11446.571205607899"/>
  </r>
  <r>
    <x v="21"/>
    <s v="GDEXPRD"/>
    <x v="0"/>
    <s v="MLN_USD"/>
    <s v="A"/>
    <x v="19"/>
    <n v="14093.017096598"/>
  </r>
  <r>
    <x v="21"/>
    <s v="GDEXPRD"/>
    <x v="0"/>
    <s v="MLN_USD"/>
    <s v="A"/>
    <x v="10"/>
    <n v="16151.201575287099"/>
  </r>
  <r>
    <x v="21"/>
    <s v="GDEXPRD"/>
    <x v="0"/>
    <s v="MLN_USD"/>
    <s v="A"/>
    <x v="20"/>
    <n v="16575.0774897665"/>
  </r>
  <r>
    <x v="21"/>
    <s v="GDEXPRD"/>
    <x v="0"/>
    <s v="MLN_USD"/>
    <s v="A"/>
    <x v="21"/>
    <n v="18309.583749744401"/>
  </r>
  <r>
    <x v="22"/>
    <s v="GDEXPRD"/>
    <x v="0"/>
    <s v="MLN_USD"/>
    <s v="A"/>
    <x v="0"/>
    <n v="2150.2006294978801"/>
  </r>
  <r>
    <x v="22"/>
    <s v="GDEXPRD"/>
    <x v="0"/>
    <s v="MLN_USD"/>
    <s v="A"/>
    <x v="11"/>
    <n v="2323.3996184533498"/>
  </r>
  <r>
    <x v="22"/>
    <s v="GDEXPRD"/>
    <x v="0"/>
    <s v="MLN_USD"/>
    <s v="A"/>
    <x v="1"/>
    <n v="2209.7284220607698"/>
  </r>
  <r>
    <x v="22"/>
    <s v="GDEXPRD"/>
    <x v="0"/>
    <s v="MLN_USD"/>
    <s v="A"/>
    <x v="12"/>
    <n v="2116.9373517094"/>
  </r>
  <r>
    <x v="22"/>
    <s v="GDEXPRD"/>
    <x v="0"/>
    <s v="MLN_USD"/>
    <s v="A"/>
    <x v="2"/>
    <n v="2251.36750174393"/>
  </r>
  <r>
    <x v="22"/>
    <s v="GDEXPRD"/>
    <x v="0"/>
    <s v="MLN_USD"/>
    <s v="A"/>
    <x v="13"/>
    <n v="2356.8539272493399"/>
  </r>
  <r>
    <x v="22"/>
    <s v="GDEXPRD"/>
    <x v="0"/>
    <s v="MLN_USD"/>
    <s v="A"/>
    <x v="3"/>
    <n v="3017.79867502248"/>
  </r>
  <r>
    <x v="22"/>
    <s v="GDEXPRD"/>
    <x v="0"/>
    <s v="MLN_USD"/>
    <s v="A"/>
    <x v="14"/>
    <n v="3643.40608291644"/>
  </r>
  <r>
    <x v="22"/>
    <s v="GDEXPRD"/>
    <x v="0"/>
    <s v="MLN_USD"/>
    <s v="A"/>
    <x v="4"/>
    <n v="4692.7829757068703"/>
  </r>
  <r>
    <x v="22"/>
    <s v="GDEXPRD"/>
    <x v="0"/>
    <s v="MLN_USD"/>
    <s v="A"/>
    <x v="15"/>
    <n v="4976.7370647570197"/>
  </r>
  <r>
    <x v="22"/>
    <s v="GDEXPRD"/>
    <x v="0"/>
    <s v="MLN_USD"/>
    <s v="A"/>
    <x v="5"/>
    <n v="4919.91758443668"/>
  </r>
  <r>
    <x v="22"/>
    <s v="GDEXPRD"/>
    <x v="0"/>
    <s v="MLN_USD"/>
    <s v="A"/>
    <x v="6"/>
    <n v="4591.1281220321098"/>
  </r>
  <r>
    <x v="22"/>
    <s v="GDEXPRD"/>
    <x v="0"/>
    <s v="MLN_USD"/>
    <s v="A"/>
    <x v="16"/>
    <n v="4166.6657304615301"/>
  </r>
  <r>
    <x v="22"/>
    <s v="GDEXPRD"/>
    <x v="0"/>
    <s v="MLN_USD"/>
    <s v="A"/>
    <x v="7"/>
    <n v="3966.7308843832998"/>
  </r>
  <r>
    <x v="22"/>
    <s v="GDEXPRD"/>
    <x v="0"/>
    <s v="MLN_USD"/>
    <s v="A"/>
    <x v="17"/>
    <n v="3893.2432386888199"/>
  </r>
  <r>
    <x v="22"/>
    <s v="GDEXPRD"/>
    <x v="0"/>
    <s v="MLN_USD"/>
    <s v="A"/>
    <x v="8"/>
    <n v="3819.7843531825501"/>
  </r>
  <r>
    <x v="22"/>
    <s v="GDEXPRD"/>
    <x v="0"/>
    <s v="MLN_USD"/>
    <s v="A"/>
    <x v="18"/>
    <n v="4014.3099163677998"/>
  </r>
  <r>
    <x v="22"/>
    <s v="GDEXPRD"/>
    <x v="0"/>
    <s v="MLN_USD"/>
    <s v="A"/>
    <x v="9"/>
    <n v="4280.0803202446796"/>
  </r>
  <r>
    <x v="22"/>
    <s v="GDEXPRD"/>
    <x v="0"/>
    <s v="MLN_USD"/>
    <s v="A"/>
    <x v="19"/>
    <n v="4503.0391665735297"/>
  </r>
  <r>
    <x v="22"/>
    <s v="GDEXPRD"/>
    <x v="0"/>
    <s v="MLN_USD"/>
    <s v="A"/>
    <x v="10"/>
    <n v="4781.6878264275801"/>
  </r>
  <r>
    <x v="22"/>
    <s v="GDEXPRD"/>
    <x v="0"/>
    <s v="MLN_USD"/>
    <s v="A"/>
    <x v="20"/>
    <n v="5070.6235148007199"/>
  </r>
  <r>
    <x v="22"/>
    <s v="GDEXPRD"/>
    <x v="0"/>
    <s v="MLN_USD"/>
    <s v="A"/>
    <x v="21"/>
    <n v="5571.0663828750103"/>
  </r>
  <r>
    <x v="22"/>
    <s v="GDEXPRD"/>
    <x v="0"/>
    <s v="MLN_USD"/>
    <s v="A"/>
    <x v="22"/>
    <n v="6110.5360111668497"/>
  </r>
  <r>
    <x v="23"/>
    <s v="GDEXPRD"/>
    <x v="0"/>
    <s v="MLN_USD"/>
    <s v="A"/>
    <x v="0"/>
    <n v="562.02254323556497"/>
  </r>
  <r>
    <x v="23"/>
    <s v="GDEXPRD"/>
    <x v="0"/>
    <s v="MLN_USD"/>
    <s v="A"/>
    <x v="11"/>
    <n v="568.11093814910998"/>
  </r>
  <r>
    <x v="23"/>
    <s v="GDEXPRD"/>
    <x v="0"/>
    <s v="MLN_USD"/>
    <s v="A"/>
    <x v="1"/>
    <n v="535.261693674811"/>
  </r>
  <r>
    <x v="23"/>
    <s v="GDEXPRD"/>
    <x v="0"/>
    <s v="MLN_USD"/>
    <s v="A"/>
    <x v="12"/>
    <n v="563.00677695073"/>
  </r>
  <r>
    <x v="23"/>
    <s v="GDEXPRD"/>
    <x v="0"/>
    <s v="MLN_USD"/>
    <s v="A"/>
    <x v="2"/>
    <n v="528.58043195924995"/>
  </r>
  <r>
    <x v="23"/>
    <s v="GDEXPRD"/>
    <x v="0"/>
    <s v="MLN_USD"/>
    <s v="A"/>
    <x v="13"/>
    <n v="555.28819846319698"/>
  </r>
  <r>
    <x v="23"/>
    <s v="GDEXPRD"/>
    <x v="0"/>
    <s v="MLN_USD"/>
    <s v="A"/>
    <x v="3"/>
    <n v="579.93517621385502"/>
  </r>
  <r>
    <x v="23"/>
    <s v="GDEXPRD"/>
    <x v="0"/>
    <s v="MLN_USD"/>
    <s v="A"/>
    <x v="14"/>
    <n v="605.63815093367498"/>
  </r>
  <r>
    <x v="23"/>
    <s v="GDEXPRD"/>
    <x v="0"/>
    <s v="MLN_USD"/>
    <s v="A"/>
    <x v="4"/>
    <n v="659.28781939795101"/>
  </r>
  <r>
    <x v="23"/>
    <s v="GDEXPRD"/>
    <x v="0"/>
    <s v="MLN_USD"/>
    <s v="A"/>
    <x v="15"/>
    <n v="638.65200717338098"/>
  </r>
  <r>
    <x v="23"/>
    <s v="GDEXPRD"/>
    <x v="0"/>
    <s v="MLN_USD"/>
    <s v="A"/>
    <x v="5"/>
    <n v="872.97250755667096"/>
  </r>
  <r>
    <x v="23"/>
    <s v="GDEXPRD"/>
    <x v="0"/>
    <s v="MLN_USD"/>
    <s v="A"/>
    <x v="6"/>
    <n v="965.94835038949498"/>
  </r>
  <r>
    <x v="23"/>
    <s v="GDEXPRD"/>
    <x v="0"/>
    <s v="MLN_USD"/>
    <s v="A"/>
    <x v="16"/>
    <n v="1191.7468899990399"/>
  </r>
  <r>
    <x v="23"/>
    <s v="GDEXPRD"/>
    <x v="0"/>
    <s v="MLN_USD"/>
    <s v="A"/>
    <x v="7"/>
    <n v="1237.67776205264"/>
  </r>
  <r>
    <x v="23"/>
    <s v="GDEXPRD"/>
    <x v="0"/>
    <s v="MLN_USD"/>
    <s v="A"/>
    <x v="17"/>
    <n v="1359.3423215840801"/>
  </r>
  <r>
    <x v="23"/>
    <s v="GDEXPRD"/>
    <x v="0"/>
    <s v="MLN_USD"/>
    <s v="A"/>
    <x v="8"/>
    <n v="1886.4307847523301"/>
  </r>
  <r>
    <x v="23"/>
    <s v="GDEXPRD"/>
    <x v="0"/>
    <s v="MLN_USD"/>
    <s v="A"/>
    <x v="18"/>
    <n v="1310.4200926401199"/>
  </r>
  <r>
    <x v="23"/>
    <s v="GDEXPRD"/>
    <x v="0"/>
    <s v="MLN_USD"/>
    <s v="A"/>
    <x v="9"/>
    <n v="1513.1142595951001"/>
  </r>
  <r>
    <x v="23"/>
    <s v="GDEXPRD"/>
    <x v="0"/>
    <s v="MLN_USD"/>
    <s v="A"/>
    <x v="19"/>
    <n v="1486.8837689918"/>
  </r>
  <r>
    <x v="23"/>
    <s v="GDEXPRD"/>
    <x v="0"/>
    <s v="MLN_USD"/>
    <s v="A"/>
    <x v="10"/>
    <n v="1500.23627008422"/>
  </r>
  <r>
    <x v="23"/>
    <s v="GDEXPRD"/>
    <x v="0"/>
    <s v="MLN_USD"/>
    <s v="A"/>
    <x v="20"/>
    <n v="1583.1307028976901"/>
  </r>
  <r>
    <x v="23"/>
    <s v="GDEXPRD"/>
    <x v="0"/>
    <s v="MLN_USD"/>
    <s v="A"/>
    <x v="21"/>
    <n v="1692.6337923578899"/>
  </r>
  <r>
    <x v="24"/>
    <s v="GDEXPRD"/>
    <x v="0"/>
    <s v="MLN_USD"/>
    <s v="A"/>
    <x v="0"/>
    <n v="11623.2961350354"/>
  </r>
  <r>
    <x v="24"/>
    <s v="GDEXPRD"/>
    <x v="0"/>
    <s v="MLN_USD"/>
    <s v="A"/>
    <x v="11"/>
    <n v="12156.6765015907"/>
  </r>
  <r>
    <x v="24"/>
    <s v="GDEXPRD"/>
    <x v="0"/>
    <s v="MLN_USD"/>
    <s v="A"/>
    <x v="1"/>
    <n v="13492.138720656199"/>
  </r>
  <r>
    <x v="24"/>
    <s v="GDEXPRD"/>
    <x v="0"/>
    <s v="MLN_USD"/>
    <s v="A"/>
    <x v="12"/>
    <n v="14821.304014445799"/>
  </r>
  <r>
    <x v="24"/>
    <s v="GDEXPRD"/>
    <x v="0"/>
    <s v="MLN_USD"/>
    <s v="A"/>
    <x v="2"/>
    <n v="15540.2763408337"/>
  </r>
  <r>
    <x v="24"/>
    <s v="GDEXPRD"/>
    <x v="0"/>
    <s v="MLN_USD"/>
    <s v="A"/>
    <x v="13"/>
    <n v="17015.844284442799"/>
  </r>
  <r>
    <x v="24"/>
    <s v="GDEXPRD"/>
    <x v="0"/>
    <s v="MLN_USD"/>
    <s v="A"/>
    <x v="3"/>
    <n v="18961.821730911499"/>
  </r>
  <r>
    <x v="24"/>
    <s v="GDEXPRD"/>
    <x v="0"/>
    <s v="MLN_USD"/>
    <s v="A"/>
    <x v="14"/>
    <n v="20705.318782110899"/>
  </r>
  <r>
    <x v="24"/>
    <s v="GDEXPRD"/>
    <x v="0"/>
    <s v="MLN_USD"/>
    <s v="A"/>
    <x v="4"/>
    <n v="22311.343043255401"/>
  </r>
  <r>
    <x v="24"/>
    <s v="GDEXPRD"/>
    <x v="0"/>
    <s v="MLN_USD"/>
    <s v="A"/>
    <x v="15"/>
    <n v="22097.8846150625"/>
  </r>
  <r>
    <x v="24"/>
    <s v="GDEXPRD"/>
    <x v="0"/>
    <s v="MLN_USD"/>
    <s v="A"/>
    <x v="5"/>
    <n v="22074.278878119901"/>
  </r>
  <r>
    <x v="24"/>
    <s v="GDEXPRD"/>
    <x v="0"/>
    <s v="MLN_USD"/>
    <s v="A"/>
    <x v="6"/>
    <n v="21466.967704676499"/>
  </r>
  <r>
    <x v="24"/>
    <s v="GDEXPRD"/>
    <x v="0"/>
    <s v="MLN_USD"/>
    <s v="A"/>
    <x v="16"/>
    <n v="20290.543028263099"/>
  </r>
  <r>
    <x v="24"/>
    <s v="GDEXPRD"/>
    <x v="0"/>
    <s v="MLN_USD"/>
    <s v="A"/>
    <x v="7"/>
    <n v="19636.977005918401"/>
  </r>
  <r>
    <x v="24"/>
    <s v="GDEXPRD"/>
    <x v="0"/>
    <s v="MLN_USD"/>
    <s v="A"/>
    <x v="17"/>
    <n v="19392.0477215219"/>
  </r>
  <r>
    <x v="24"/>
    <s v="GDEXPRD"/>
    <x v="0"/>
    <s v="MLN_USD"/>
    <s v="A"/>
    <x v="8"/>
    <n v="19815.265314239899"/>
  </r>
  <r>
    <x v="24"/>
    <s v="GDEXPRD"/>
    <x v="0"/>
    <s v="MLN_USD"/>
    <s v="A"/>
    <x v="18"/>
    <n v="19883.6032038743"/>
  </r>
  <r>
    <x v="24"/>
    <s v="GDEXPRD"/>
    <x v="0"/>
    <s v="MLN_USD"/>
    <s v="A"/>
    <x v="9"/>
    <n v="20817.9129732408"/>
  </r>
  <r>
    <x v="24"/>
    <s v="GDEXPRD"/>
    <x v="0"/>
    <s v="MLN_USD"/>
    <s v="A"/>
    <x v="19"/>
    <n v="21852.1675113243"/>
  </r>
  <r>
    <x v="24"/>
    <s v="GDEXPRD"/>
    <x v="0"/>
    <s v="MLN_USD"/>
    <s v="A"/>
    <x v="10"/>
    <n v="22442.601350961399"/>
  </r>
  <r>
    <x v="24"/>
    <s v="GDEXPRD"/>
    <x v="0"/>
    <s v="MLN_USD"/>
    <s v="A"/>
    <x v="20"/>
    <n v="22449.9405923208"/>
  </r>
  <r>
    <x v="24"/>
    <s v="GDEXPRD"/>
    <x v="0"/>
    <s v="MLN_USD"/>
    <s v="A"/>
    <x v="21"/>
    <n v="24006.5095390795"/>
  </r>
  <r>
    <x v="25"/>
    <s v="GDEXPRD"/>
    <x v="0"/>
    <s v="MLN_USD"/>
    <s v="A"/>
    <x v="11"/>
    <n v="13657.018098274701"/>
  </r>
  <r>
    <x v="25"/>
    <s v="GDEXPRD"/>
    <x v="0"/>
    <s v="MLN_USD"/>
    <s v="A"/>
    <x v="12"/>
    <n v="13194.505219023"/>
  </r>
  <r>
    <x v="25"/>
    <s v="GDEXPRD"/>
    <x v="0"/>
    <s v="MLN_USD"/>
    <s v="A"/>
    <x v="2"/>
    <n v="12927.5752332636"/>
  </r>
  <r>
    <x v="25"/>
    <s v="GDEXPRD"/>
    <x v="0"/>
    <s v="MLN_USD"/>
    <s v="A"/>
    <x v="13"/>
    <n v="13290.368739211999"/>
  </r>
  <r>
    <x v="25"/>
    <s v="GDEXPRD"/>
    <x v="0"/>
    <s v="MLN_USD"/>
    <s v="A"/>
    <x v="3"/>
    <n v="14387.959231698"/>
  </r>
  <r>
    <x v="25"/>
    <s v="GDEXPRD"/>
    <x v="0"/>
    <s v="MLN_USD"/>
    <s v="A"/>
    <x v="14"/>
    <n v="13849.904012322"/>
  </r>
  <r>
    <x v="25"/>
    <s v="GDEXPRD"/>
    <x v="0"/>
    <s v="MLN_USD"/>
    <s v="A"/>
    <x v="4"/>
    <n v="14794.415478249701"/>
  </r>
  <r>
    <x v="25"/>
    <s v="GDEXPRD"/>
    <x v="0"/>
    <s v="MLN_USD"/>
    <s v="A"/>
    <x v="15"/>
    <n v="13847.647881041499"/>
  </r>
  <r>
    <x v="25"/>
    <s v="GDEXPRD"/>
    <x v="0"/>
    <s v="MLN_USD"/>
    <s v="A"/>
    <x v="5"/>
    <n v="13689.247307126599"/>
  </r>
  <r>
    <x v="25"/>
    <s v="GDEXPRD"/>
    <x v="0"/>
    <s v="MLN_USD"/>
    <s v="A"/>
    <x v="6"/>
    <n v="14211.976476130099"/>
  </r>
  <r>
    <x v="25"/>
    <s v="GDEXPRD"/>
    <x v="0"/>
    <s v="MLN_USD"/>
    <s v="A"/>
    <x v="16"/>
    <n v="14320.0147117295"/>
  </r>
  <r>
    <x v="25"/>
    <s v="GDEXPRD"/>
    <x v="0"/>
    <s v="MLN_USD"/>
    <s v="A"/>
    <x v="7"/>
    <n v="14625.4286061688"/>
  </r>
  <r>
    <x v="25"/>
    <s v="GDEXPRD"/>
    <x v="0"/>
    <s v="MLN_USD"/>
    <s v="A"/>
    <x v="17"/>
    <n v="14283.890305642701"/>
  </r>
  <r>
    <x v="25"/>
    <s v="GDEXPRD"/>
    <x v="0"/>
    <s v="MLN_USD"/>
    <s v="A"/>
    <x v="8"/>
    <n v="15489.0516780699"/>
  </r>
  <r>
    <x v="25"/>
    <s v="GDEXPRD"/>
    <x v="0"/>
    <s v="MLN_USD"/>
    <s v="A"/>
    <x v="18"/>
    <n v="15948.888418554599"/>
  </r>
  <r>
    <x v="25"/>
    <s v="GDEXPRD"/>
    <x v="0"/>
    <s v="MLN_USD"/>
    <s v="A"/>
    <x v="9"/>
    <n v="16939.8903134867"/>
  </r>
  <r>
    <x v="25"/>
    <s v="GDEXPRD"/>
    <x v="0"/>
    <s v="MLN_USD"/>
    <s v="A"/>
    <x v="19"/>
    <n v="17055.938243072698"/>
  </r>
  <r>
    <x v="25"/>
    <s v="GDEXPRD"/>
    <x v="0"/>
    <s v="MLN_USD"/>
    <s v="A"/>
    <x v="10"/>
    <n v="17743.119500509201"/>
  </r>
  <r>
    <x v="25"/>
    <s v="GDEXPRD"/>
    <x v="0"/>
    <s v="MLN_USD"/>
    <s v="A"/>
    <x v="20"/>
    <n v="17880.815256432299"/>
  </r>
  <r>
    <x v="25"/>
    <s v="GDEXPRD"/>
    <x v="0"/>
    <s v="MLN_USD"/>
    <s v="A"/>
    <x v="21"/>
    <n v="18504.330174309001"/>
  </r>
  <r>
    <x v="26"/>
    <s v="GDEXPRD"/>
    <x v="0"/>
    <s v="MLN_USD"/>
    <s v="A"/>
    <x v="0"/>
    <n v="9341.0491881023099"/>
  </r>
  <r>
    <x v="26"/>
    <s v="GDEXPRD"/>
    <x v="0"/>
    <s v="MLN_USD"/>
    <s v="A"/>
    <x v="2"/>
    <n v="11214.8288997089"/>
  </r>
  <r>
    <x v="26"/>
    <s v="GDEXPRD"/>
    <x v="0"/>
    <s v="MLN_USD"/>
    <s v="A"/>
    <x v="4"/>
    <n v="13032.2045849813"/>
  </r>
  <r>
    <x v="26"/>
    <s v="GDEXPRD"/>
    <x v="0"/>
    <s v="MLN_USD"/>
    <s v="A"/>
    <x v="16"/>
    <n v="14673.1326896591"/>
  </r>
  <r>
    <x v="26"/>
    <s v="GDEXPRD"/>
    <x v="0"/>
    <s v="MLN_USD"/>
    <s v="A"/>
    <x v="8"/>
    <n v="16639.893423523801"/>
  </r>
  <r>
    <x v="26"/>
    <s v="GDEXPRD"/>
    <x v="0"/>
    <s v="MLN_USD"/>
    <s v="A"/>
    <x v="9"/>
    <n v="17208.060881513298"/>
  </r>
  <r>
    <x v="26"/>
    <s v="GDEXPRD"/>
    <x v="0"/>
    <s v="MLN_USD"/>
    <s v="A"/>
    <x v="10"/>
    <n v="18599.5748105897"/>
  </r>
  <r>
    <x v="26"/>
    <s v="GDEXPRD"/>
    <x v="0"/>
    <s v="MLN_USD"/>
    <s v="A"/>
    <x v="21"/>
    <n v="19885.566302824602"/>
  </r>
  <r>
    <x v="27"/>
    <s v="GDEXPRD"/>
    <x v="0"/>
    <s v="MLN_USD"/>
    <s v="A"/>
    <x v="0"/>
    <n v="4508.2094457215298"/>
  </r>
  <r>
    <x v="27"/>
    <s v="GDEXPRD"/>
    <x v="0"/>
    <s v="MLN_USD"/>
    <s v="A"/>
    <x v="11"/>
    <n v="4768.2051195091899"/>
  </r>
  <r>
    <x v="27"/>
    <s v="GDEXPRD"/>
    <x v="0"/>
    <s v="MLN_USD"/>
    <s v="A"/>
    <x v="1"/>
    <n v="4945.1921924404496"/>
  </r>
  <r>
    <x v="27"/>
    <s v="GDEXPRD"/>
    <x v="0"/>
    <s v="MLN_USD"/>
    <s v="A"/>
    <x v="12"/>
    <n v="4780.9313092103002"/>
  </r>
  <r>
    <x v="27"/>
    <s v="GDEXPRD"/>
    <x v="0"/>
    <s v="MLN_USD"/>
    <s v="A"/>
    <x v="2"/>
    <n v="5608.12821209703"/>
  </r>
  <r>
    <x v="27"/>
    <s v="GDEXPRD"/>
    <x v="0"/>
    <s v="MLN_USD"/>
    <s v="A"/>
    <x v="13"/>
    <n v="6932.2950735929599"/>
  </r>
  <r>
    <x v="27"/>
    <s v="GDEXPRD"/>
    <x v="0"/>
    <s v="MLN_USD"/>
    <s v="A"/>
    <x v="3"/>
    <n v="7270.7592767551196"/>
  </r>
  <r>
    <x v="27"/>
    <s v="GDEXPRD"/>
    <x v="0"/>
    <s v="MLN_USD"/>
    <s v="A"/>
    <x v="14"/>
    <n v="9477.9991994666998"/>
  </r>
  <r>
    <x v="27"/>
    <s v="GDEXPRD"/>
    <x v="0"/>
    <s v="MLN_USD"/>
    <s v="A"/>
    <x v="4"/>
    <n v="9572.5951406323293"/>
  </r>
  <r>
    <x v="27"/>
    <s v="GDEXPRD"/>
    <x v="0"/>
    <s v="MLN_USD"/>
    <s v="A"/>
    <x v="15"/>
    <n v="10651.191648067301"/>
  </r>
  <r>
    <x v="27"/>
    <s v="GDEXPRD"/>
    <x v="0"/>
    <s v="MLN_USD"/>
    <s v="A"/>
    <x v="5"/>
    <n v="11405.958450948699"/>
  </r>
  <r>
    <x v="27"/>
    <s v="GDEXPRD"/>
    <x v="0"/>
    <s v="MLN_USD"/>
    <s v="A"/>
    <x v="6"/>
    <n v="12687.346253788601"/>
  </r>
  <r>
    <x v="27"/>
    <s v="GDEXPRD"/>
    <x v="0"/>
    <s v="MLN_USD"/>
    <s v="A"/>
    <x v="16"/>
    <n v="13831.1018542741"/>
  </r>
  <r>
    <x v="27"/>
    <s v="GDEXPRD"/>
    <x v="0"/>
    <s v="MLN_USD"/>
    <s v="A"/>
    <x v="7"/>
    <n v="14752.406901914899"/>
  </r>
  <r>
    <x v="27"/>
    <s v="GDEXPRD"/>
    <x v="0"/>
    <s v="MLN_USD"/>
    <s v="A"/>
    <x v="17"/>
    <n v="16326.408815967199"/>
  </r>
  <r>
    <x v="27"/>
    <s v="GDEXPRD"/>
    <x v="0"/>
    <s v="MLN_USD"/>
    <s v="A"/>
    <x v="8"/>
    <n v="17734.271369085101"/>
  </r>
  <r>
    <x v="27"/>
    <s v="GDEXPRD"/>
    <x v="0"/>
    <s v="MLN_USD"/>
    <s v="A"/>
    <x v="18"/>
    <n v="23399.105867869901"/>
  </r>
  <r>
    <x v="27"/>
    <s v="GDEXPRD"/>
    <x v="0"/>
    <s v="MLN_USD"/>
    <s v="A"/>
    <x v="9"/>
    <n v="26424.426985101301"/>
  </r>
  <r>
    <x v="27"/>
    <s v="GDEXPRD"/>
    <x v="0"/>
    <s v="MLN_USD"/>
    <s v="A"/>
    <x v="19"/>
    <n v="29419.244974235899"/>
  </r>
  <r>
    <x v="27"/>
    <s v="GDEXPRD"/>
    <x v="0"/>
    <s v="MLN_USD"/>
    <s v="A"/>
    <x v="10"/>
    <n v="30808.881967490899"/>
  </r>
  <r>
    <x v="27"/>
    <s v="GDEXPRD"/>
    <x v="0"/>
    <s v="MLN_USD"/>
    <s v="A"/>
    <x v="20"/>
    <n v="32502.6123799952"/>
  </r>
  <r>
    <x v="27"/>
    <s v="GDEXPRD"/>
    <x v="0"/>
    <s v="MLN_USD"/>
    <s v="A"/>
    <x v="21"/>
    <n v="37144.0002585435"/>
  </r>
  <r>
    <x v="28"/>
    <s v="GDEXPRD"/>
    <x v="0"/>
    <s v="MLN_USD"/>
    <s v="A"/>
    <x v="0"/>
    <n v="35096.804082147799"/>
  </r>
  <r>
    <x v="28"/>
    <s v="GDEXPRD"/>
    <x v="0"/>
    <s v="MLN_USD"/>
    <s v="A"/>
    <x v="11"/>
    <n v="35576.013443767297"/>
  </r>
  <r>
    <x v="28"/>
    <s v="GDEXPRD"/>
    <x v="0"/>
    <s v="MLN_USD"/>
    <s v="A"/>
    <x v="1"/>
    <n v="36594.8245792858"/>
  </r>
  <r>
    <x v="28"/>
    <s v="GDEXPRD"/>
    <x v="0"/>
    <s v="MLN_USD"/>
    <s v="A"/>
    <x v="12"/>
    <n v="36940.132586321699"/>
  </r>
  <r>
    <x v="28"/>
    <s v="GDEXPRD"/>
    <x v="0"/>
    <s v="MLN_USD"/>
    <s v="A"/>
    <x v="2"/>
    <n v="36618.322371685099"/>
  </r>
  <r>
    <x v="28"/>
    <s v="GDEXPRD"/>
    <x v="0"/>
    <s v="MLN_USD"/>
    <s v="A"/>
    <x v="13"/>
    <n v="38064.000440388001"/>
  </r>
  <r>
    <x v="28"/>
    <s v="GDEXPRD"/>
    <x v="0"/>
    <s v="MLN_USD"/>
    <s v="A"/>
    <x v="3"/>
    <n v="39547.7994932316"/>
  </r>
  <r>
    <x v="28"/>
    <s v="GDEXPRD"/>
    <x v="0"/>
    <s v="MLN_USD"/>
    <s v="A"/>
    <x v="14"/>
    <n v="41634.913452621098"/>
  </r>
  <r>
    <x v="28"/>
    <s v="GDEXPRD"/>
    <x v="0"/>
    <s v="MLN_USD"/>
    <s v="A"/>
    <x v="4"/>
    <n v="41333.511109159503"/>
  </r>
  <r>
    <x v="28"/>
    <s v="GDEXPRD"/>
    <x v="0"/>
    <s v="MLN_USD"/>
    <s v="A"/>
    <x v="15"/>
    <n v="40910.8780317415"/>
  </r>
  <r>
    <x v="28"/>
    <s v="GDEXPRD"/>
    <x v="0"/>
    <s v="MLN_USD"/>
    <s v="A"/>
    <x v="5"/>
    <n v="41109.925233634"/>
  </r>
  <r>
    <x v="28"/>
    <s v="GDEXPRD"/>
    <x v="0"/>
    <s v="MLN_USD"/>
    <s v="A"/>
    <x v="6"/>
    <n v="41808.857500164799"/>
  </r>
  <r>
    <x v="28"/>
    <s v="GDEXPRD"/>
    <x v="0"/>
    <s v="MLN_USD"/>
    <s v="A"/>
    <x v="16"/>
    <n v="40638.273791289903"/>
  </r>
  <r>
    <x v="28"/>
    <s v="GDEXPRD"/>
    <x v="0"/>
    <s v="MLN_USD"/>
    <s v="A"/>
    <x v="7"/>
    <n v="42527.477370353001"/>
  </r>
  <r>
    <x v="28"/>
    <s v="GDEXPRD"/>
    <x v="0"/>
    <s v="MLN_USD"/>
    <s v="A"/>
    <x v="17"/>
    <n v="61344.629702371698"/>
  </r>
  <r>
    <x v="28"/>
    <s v="GDEXPRD"/>
    <x v="0"/>
    <s v="MLN_USD"/>
    <s v="A"/>
    <x v="8"/>
    <n v="62972.814500124601"/>
  </r>
  <r>
    <x v="28"/>
    <s v="GDEXPRD"/>
    <x v="0"/>
    <s v="MLN_USD"/>
    <s v="A"/>
    <x v="18"/>
    <n v="65503.087410016997"/>
  </r>
  <r>
    <x v="28"/>
    <s v="GDEXPRD"/>
    <x v="0"/>
    <s v="MLN_USD"/>
    <s v="A"/>
    <x v="9"/>
    <n v="67444.899012620997"/>
  </r>
  <r>
    <x v="28"/>
    <s v="GDEXPRD"/>
    <x v="0"/>
    <s v="MLN_USD"/>
    <s v="A"/>
    <x v="19"/>
    <n v="79862.768175780904"/>
  </r>
  <r>
    <x v="28"/>
    <s v="GDEXPRD"/>
    <x v="0"/>
    <s v="MLN_USD"/>
    <s v="A"/>
    <x v="10"/>
    <n v="79964.916450856399"/>
  </r>
  <r>
    <x v="28"/>
    <s v="GDEXPRD"/>
    <x v="0"/>
    <s v="MLN_USD"/>
    <s v="A"/>
    <x v="20"/>
    <n v="78241.553060072401"/>
  </r>
  <r>
    <x v="28"/>
    <s v="GDEXPRD"/>
    <x v="0"/>
    <s v="MLN_USD"/>
    <s v="A"/>
    <x v="21"/>
    <n v="83706.915140773999"/>
  </r>
  <r>
    <x v="29"/>
    <s v="GDEXPRD"/>
    <x v="0"/>
    <s v="MLN_USD"/>
    <s v="A"/>
    <x v="0"/>
    <n v="360339.97690689901"/>
  </r>
  <r>
    <x v="29"/>
    <s v="GDEXPRD"/>
    <x v="0"/>
    <s v="MLN_USD"/>
    <s v="A"/>
    <x v="11"/>
    <n v="366182.735541487"/>
  </r>
  <r>
    <x v="29"/>
    <s v="GDEXPRD"/>
    <x v="0"/>
    <s v="MLN_USD"/>
    <s v="A"/>
    <x v="1"/>
    <n v="359727.41936735302"/>
  </r>
  <r>
    <x v="29"/>
    <s v="GDEXPRD"/>
    <x v="0"/>
    <s v="MLN_USD"/>
    <s v="A"/>
    <x v="12"/>
    <n v="370177.91114104103"/>
  </r>
  <r>
    <x v="29"/>
    <s v="GDEXPRD"/>
    <x v="0"/>
    <s v="MLN_USD"/>
    <s v="A"/>
    <x v="2"/>
    <n v="374897.02772397501"/>
  </r>
  <r>
    <x v="29"/>
    <s v="GDEXPRD"/>
    <x v="0"/>
    <s v="MLN_USD"/>
    <s v="A"/>
    <x v="13"/>
    <n v="390306.49030440103"/>
  </r>
  <r>
    <x v="29"/>
    <s v="GDEXPRD"/>
    <x v="0"/>
    <s v="MLN_USD"/>
    <s v="A"/>
    <x v="3"/>
    <n v="408147.13227446203"/>
  </r>
  <r>
    <x v="29"/>
    <s v="GDEXPRD"/>
    <x v="0"/>
    <s v="MLN_USD"/>
    <s v="A"/>
    <x v="14"/>
    <n v="427754.703565342"/>
  </r>
  <r>
    <x v="29"/>
    <s v="GDEXPRD"/>
    <x v="0"/>
    <s v="MLN_USD"/>
    <s v="A"/>
    <x v="4"/>
    <n v="449510.44878233701"/>
  </r>
  <r>
    <x v="29"/>
    <s v="GDEXPRD"/>
    <x v="0"/>
    <s v="MLN_USD"/>
    <s v="A"/>
    <x v="15"/>
    <n v="445321.200828342"/>
  </r>
  <r>
    <x v="29"/>
    <s v="GDEXPRD"/>
    <x v="0"/>
    <s v="MLN_USD"/>
    <s v="A"/>
    <x v="5"/>
    <n v="444708.58189045999"/>
  </r>
  <r>
    <x v="29"/>
    <s v="GDEXPRD"/>
    <x v="0"/>
    <s v="MLN_USD"/>
    <s v="A"/>
    <x v="6"/>
    <n v="455525.67290878802"/>
  </r>
  <r>
    <x v="29"/>
    <s v="GDEXPRD"/>
    <x v="0"/>
    <s v="MLN_USD"/>
    <s v="A"/>
    <x v="16"/>
    <n v="454820.40667889803"/>
  </r>
  <r>
    <x v="29"/>
    <s v="GDEXPRD"/>
    <x v="0"/>
    <s v="MLN_USD"/>
    <s v="A"/>
    <x v="7"/>
    <n v="468277.22417165001"/>
  </r>
  <r>
    <x v="29"/>
    <s v="GDEXPRD"/>
    <x v="0"/>
    <s v="MLN_USD"/>
    <s v="A"/>
    <x v="17"/>
    <n v="481775.48262206698"/>
  </r>
  <r>
    <x v="29"/>
    <s v="GDEXPRD"/>
    <x v="0"/>
    <s v="MLN_USD"/>
    <s v="A"/>
    <x v="8"/>
    <n v="507401"/>
  </r>
  <r>
    <x v="29"/>
    <s v="GDEXPRD"/>
    <x v="0"/>
    <s v="MLN_USD"/>
    <s v="A"/>
    <x v="18"/>
    <n v="528171.700903057"/>
  </r>
  <r>
    <x v="29"/>
    <s v="GDEXPRD"/>
    <x v="0"/>
    <s v="MLN_USD"/>
    <s v="A"/>
    <x v="9"/>
    <n v="549630.96952664002"/>
  </r>
  <r>
    <x v="29"/>
    <s v="GDEXPRD"/>
    <x v="0"/>
    <s v="MLN_USD"/>
    <s v="A"/>
    <x v="19"/>
    <n v="586427.34575200803"/>
  </r>
  <r>
    <x v="29"/>
    <s v="GDEXPRD"/>
    <x v="0"/>
    <s v="MLN_USD"/>
    <s v="A"/>
    <x v="10"/>
    <n v="631845.452979094"/>
  </r>
  <r>
    <x v="29"/>
    <s v="GDEXPRD"/>
    <x v="0"/>
    <s v="MLN_USD"/>
    <s v="A"/>
    <x v="20"/>
    <n v="671963.26804798294"/>
  </r>
  <r>
    <x v="29"/>
    <s v="GDEXPRD"/>
    <x v="0"/>
    <s v="MLN_USD"/>
    <s v="A"/>
    <x v="21"/>
    <n v="709712.90031234105"/>
  </r>
  <r>
    <x v="30"/>
    <s v="GDEXPRD"/>
    <x v="0"/>
    <s v="MLN_USD"/>
    <s v="A"/>
    <x v="0"/>
    <n v="2264.2163487392099"/>
  </r>
  <r>
    <x v="30"/>
    <s v="GDEXPRD"/>
    <x v="0"/>
    <s v="MLN_USD"/>
    <s v="A"/>
    <x v="11"/>
    <n v="2094.1996312828401"/>
  </r>
  <r>
    <x v="30"/>
    <s v="GDEXPRD"/>
    <x v="0"/>
    <s v="MLN_USD"/>
    <s v="A"/>
    <x v="1"/>
    <n v="1708.9485019634701"/>
  </r>
  <r>
    <x v="30"/>
    <s v="GDEXPRD"/>
    <x v="0"/>
    <s v="MLN_USD"/>
    <s v="A"/>
    <x v="12"/>
    <n v="1963.8138325180801"/>
  </r>
  <r>
    <x v="30"/>
    <s v="GDEXPRD"/>
    <x v="0"/>
    <s v="MLN_USD"/>
    <s v="A"/>
    <x v="2"/>
    <n v="2354.21951513366"/>
  </r>
  <r>
    <x v="30"/>
    <s v="GDEXPRD"/>
    <x v="0"/>
    <s v="MLN_USD"/>
    <s v="A"/>
    <x v="13"/>
    <n v="2670.4096449687299"/>
  </r>
  <r>
    <x v="30"/>
    <s v="GDEXPRD"/>
    <x v="0"/>
    <s v="MLN_USD"/>
    <s v="A"/>
    <x v="3"/>
    <n v="3100.7020290579599"/>
  </r>
  <r>
    <x v="30"/>
    <s v="GDEXPRD"/>
    <x v="0"/>
    <s v="MLN_USD"/>
    <s v="A"/>
    <x v="14"/>
    <n v="3439.1357804331301"/>
  </r>
  <r>
    <x v="30"/>
    <s v="GDEXPRD"/>
    <x v="0"/>
    <s v="MLN_USD"/>
    <s v="A"/>
    <x v="4"/>
    <n v="3660.1807172307699"/>
  </r>
  <r>
    <x v="30"/>
    <s v="GDEXPRD"/>
    <x v="0"/>
    <s v="MLN_USD"/>
    <s v="A"/>
    <x v="15"/>
    <n v="4296.1783095112496"/>
  </r>
  <r>
    <x v="30"/>
    <s v="GDEXPRD"/>
    <x v="0"/>
    <s v="MLN_USD"/>
    <s v="A"/>
    <x v="5"/>
    <n v="4545.8054933425901"/>
  </r>
  <r>
    <x v="30"/>
    <s v="GDEXPRD"/>
    <x v="0"/>
    <s v="MLN_USD"/>
    <s v="A"/>
    <x v="6"/>
    <n v="4863.9099962876899"/>
  </r>
  <r>
    <x v="30"/>
    <s v="GDEXPRD"/>
    <x v="0"/>
    <s v="MLN_USD"/>
    <s v="A"/>
    <x v="16"/>
    <n v="5401.9740429082203"/>
  </r>
  <r>
    <x v="30"/>
    <s v="GDEXPRD"/>
    <x v="0"/>
    <s v="MLN_USD"/>
    <s v="A"/>
    <x v="7"/>
    <n v="5388.6756569532299"/>
  </r>
  <r>
    <x v="30"/>
    <s v="GDEXPRD"/>
    <x v="0"/>
    <s v="MLN_USD"/>
    <s v="A"/>
    <x v="17"/>
    <n v="5001.3623556269004"/>
  </r>
  <r>
    <x v="30"/>
    <s v="GDEXPRD"/>
    <x v="0"/>
    <s v="MLN_USD"/>
    <s v="A"/>
    <x v="8"/>
    <n v="5363.8436183537297"/>
  </r>
  <r>
    <x v="30"/>
    <s v="GDEXPRD"/>
    <x v="0"/>
    <s v="MLN_USD"/>
    <s v="A"/>
    <x v="18"/>
    <n v="4502.0546820581203"/>
  </r>
  <r>
    <x v="30"/>
    <s v="GDEXPRD"/>
    <x v="0"/>
    <s v="MLN_USD"/>
    <s v="A"/>
    <x v="9"/>
    <n v="4857.0170289137004"/>
  </r>
  <r>
    <x v="30"/>
    <s v="GDEXPRD"/>
    <x v="0"/>
    <s v="MLN_USD"/>
    <s v="A"/>
    <x v="19"/>
    <n v="4203.0599511890696"/>
  </r>
  <r>
    <x v="30"/>
    <s v="GDEXPRD"/>
    <x v="0"/>
    <s v="MLN_USD"/>
    <s v="A"/>
    <x v="10"/>
    <n v="3983.82358052256"/>
  </r>
  <r>
    <x v="30"/>
    <s v="GDEXPRD"/>
    <x v="0"/>
    <s v="MLN_USD"/>
    <s v="A"/>
    <x v="20"/>
    <n v="4063.5127479952298"/>
  </r>
  <r>
    <x v="30"/>
    <s v="GDEXPRD"/>
    <x v="0"/>
    <s v="MLN_USD"/>
    <s v="A"/>
    <x v="21"/>
    <n v="4288.0190391558899"/>
  </r>
  <r>
    <x v="31"/>
    <s v="GDEXPRD"/>
    <x v="0"/>
    <s v="MLN_USD"/>
    <s v="A"/>
    <x v="14"/>
    <n v="959.66971467384701"/>
  </r>
  <r>
    <x v="31"/>
    <s v="GDEXPRD"/>
    <x v="0"/>
    <s v="MLN_USD"/>
    <s v="A"/>
    <x v="4"/>
    <n v="1199.07529281652"/>
  </r>
  <r>
    <x v="31"/>
    <s v="GDEXPRD"/>
    <x v="0"/>
    <s v="MLN_USD"/>
    <s v="A"/>
    <x v="15"/>
    <n v="1119.6093267022"/>
  </r>
  <r>
    <x v="31"/>
    <s v="GDEXPRD"/>
    <x v="0"/>
    <s v="MLN_USD"/>
    <s v="A"/>
    <x v="5"/>
    <n v="1110.2097532108201"/>
  </r>
  <r>
    <x v="31"/>
    <s v="GDEXPRD"/>
    <x v="0"/>
    <s v="MLN_USD"/>
    <s v="A"/>
    <x v="6"/>
    <n v="1254.80216960493"/>
  </r>
  <r>
    <x v="31"/>
    <s v="GDEXPRD"/>
    <x v="0"/>
    <s v="MLN_USD"/>
    <s v="A"/>
    <x v="16"/>
    <n v="1366.9681722349901"/>
  </r>
  <r>
    <x v="31"/>
    <s v="GDEXPRD"/>
    <x v="0"/>
    <s v="MLN_USD"/>
    <s v="A"/>
    <x v="7"/>
    <n v="1522.05860074267"/>
  </r>
  <r>
    <x v="31"/>
    <s v="GDEXPRD"/>
    <x v="0"/>
    <s v="MLN_USD"/>
    <s v="A"/>
    <x v="17"/>
    <n v="1495.24851948073"/>
  </r>
  <r>
    <x v="31"/>
    <s v="GDEXPRD"/>
    <x v="0"/>
    <s v="MLN_USD"/>
    <s v="A"/>
    <x v="8"/>
    <n v="1552.9030465938199"/>
  </r>
  <r>
    <x v="31"/>
    <s v="GDEXPRD"/>
    <x v="0"/>
    <s v="MLN_USD"/>
    <s v="A"/>
    <x v="18"/>
    <n v="1530.91689951067"/>
  </r>
  <r>
    <x v="31"/>
    <s v="GDEXPRD"/>
    <x v="0"/>
    <s v="MLN_USD"/>
    <s v="A"/>
    <x v="9"/>
    <n v="1492.12773305519"/>
  </r>
  <r>
    <x v="31"/>
    <s v="GDEXPRD"/>
    <x v="0"/>
    <s v="MLN_USD"/>
    <s v="A"/>
    <x v="19"/>
    <n v="1605.4810973594799"/>
  </r>
  <r>
    <x v="31"/>
    <s v="GDEXPRD"/>
    <x v="0"/>
    <s v="MLN_USD"/>
    <s v="A"/>
    <x v="10"/>
    <n v="1498.60542676925"/>
  </r>
  <r>
    <x v="31"/>
    <s v="GDEXPRD"/>
    <x v="0"/>
    <s v="MLN_USD"/>
    <s v="A"/>
    <x v="20"/>
    <n v="1377.38549001303"/>
  </r>
  <r>
    <x v="32"/>
    <s v="GDEXPRD"/>
    <x v="0"/>
    <s v="MLN_USD"/>
    <s v="A"/>
    <x v="0"/>
    <n v="39806.306926472003"/>
  </r>
  <r>
    <x v="32"/>
    <s v="GDEXPRD"/>
    <x v="0"/>
    <s v="MLN_USD"/>
    <s v="A"/>
    <x v="11"/>
    <n v="45401.857570975299"/>
  </r>
  <r>
    <x v="32"/>
    <s v="GDEXPRD"/>
    <x v="0"/>
    <s v="MLN_USD"/>
    <s v="A"/>
    <x v="1"/>
    <n v="55741.652660579799"/>
  </r>
  <r>
    <x v="32"/>
    <s v="GDEXPRD"/>
    <x v="0"/>
    <s v="MLN_USD"/>
    <s v="A"/>
    <x v="12"/>
    <n v="64961.271002662099"/>
  </r>
  <r>
    <x v="32"/>
    <s v="GDEXPRD"/>
    <x v="0"/>
    <s v="MLN_USD"/>
    <s v="A"/>
    <x v="2"/>
    <n v="77572.102021166706"/>
  </r>
  <r>
    <x v="32"/>
    <s v="GDEXPRD"/>
    <x v="0"/>
    <s v="MLN_USD"/>
    <s v="A"/>
    <x v="13"/>
    <n v="93020.650089859599"/>
  </r>
  <r>
    <x v="32"/>
    <s v="GDEXPRD"/>
    <x v="0"/>
    <s v="MLN_USD"/>
    <s v="A"/>
    <x v="3"/>
    <n v="109713.720660448"/>
  </r>
  <r>
    <x v="32"/>
    <s v="GDEXPRD"/>
    <x v="0"/>
    <s v="MLN_USD"/>
    <s v="A"/>
    <x v="14"/>
    <n v="125799.195568337"/>
  </r>
  <r>
    <x v="32"/>
    <s v="GDEXPRD"/>
    <x v="0"/>
    <s v="MLN_USD"/>
    <s v="A"/>
    <x v="4"/>
    <n v="145192.227958098"/>
  </r>
  <r>
    <x v="32"/>
    <s v="GDEXPRD"/>
    <x v="0"/>
    <s v="MLN_USD"/>
    <s v="A"/>
    <x v="15"/>
    <n v="182882.55651327799"/>
  </r>
  <r>
    <x v="32"/>
    <s v="GDEXPRD"/>
    <x v="0"/>
    <s v="MLN_USD"/>
    <s v="A"/>
    <x v="5"/>
    <n v="208279.97835215001"/>
  </r>
  <r>
    <x v="32"/>
    <s v="GDEXPRD"/>
    <x v="0"/>
    <s v="MLN_USD"/>
    <s v="A"/>
    <x v="6"/>
    <n v="237042.71983421"/>
  </r>
  <r>
    <x v="32"/>
    <s v="GDEXPRD"/>
    <x v="0"/>
    <s v="MLN_USD"/>
    <s v="A"/>
    <x v="16"/>
    <n v="274611.19759011298"/>
  </r>
  <r>
    <x v="32"/>
    <s v="GDEXPRD"/>
    <x v="0"/>
    <s v="MLN_USD"/>
    <s v="A"/>
    <x v="7"/>
    <n v="309205.05861281202"/>
  </r>
  <r>
    <x v="32"/>
    <s v="GDEXPRD"/>
    <x v="0"/>
    <s v="MLN_USD"/>
    <s v="A"/>
    <x v="17"/>
    <n v="336250.72089068801"/>
  </r>
  <r>
    <x v="32"/>
    <s v="GDEXPRD"/>
    <x v="0"/>
    <s v="MLN_USD"/>
    <s v="A"/>
    <x v="8"/>
    <n v="366080.932147093"/>
  </r>
  <r>
    <x v="32"/>
    <s v="GDEXPRD"/>
    <x v="0"/>
    <s v="MLN_USD"/>
    <s v="A"/>
    <x v="18"/>
    <n v="399390.155103394"/>
  </r>
  <r>
    <x v="32"/>
    <s v="GDEXPRD"/>
    <x v="0"/>
    <s v="MLN_USD"/>
    <s v="A"/>
    <x v="9"/>
    <n v="430329.70332941401"/>
  </r>
  <r>
    <x v="32"/>
    <s v="GDEXPRD"/>
    <x v="0"/>
    <s v="MLN_USD"/>
    <s v="A"/>
    <x v="19"/>
    <n v="464705.23869315902"/>
  </r>
  <r>
    <x v="32"/>
    <s v="GDEXPRD"/>
    <x v="0"/>
    <s v="MLN_USD"/>
    <s v="A"/>
    <x v="10"/>
    <n v="517067.58478181"/>
  </r>
  <r>
    <x v="32"/>
    <s v="GDEXPRD"/>
    <x v="0"/>
    <s v="MLN_USD"/>
    <s v="A"/>
    <x v="20"/>
    <n v="565951.695754271"/>
  </r>
  <r>
    <x v="32"/>
    <s v="GDEXPRD"/>
    <x v="0"/>
    <s v="MLN_USD"/>
    <s v="A"/>
    <x v="21"/>
    <n v="620103.38293581898"/>
  </r>
  <r>
    <x v="33"/>
    <s v="GDEXPRD"/>
    <x v="0"/>
    <s v="MLN_USD"/>
    <s v="A"/>
    <x v="0"/>
    <n v="139.97110187874199"/>
  </r>
  <r>
    <x v="33"/>
    <s v="GDEXPRD"/>
    <x v="0"/>
    <s v="MLN_USD"/>
    <s v="A"/>
    <x v="11"/>
    <n v="172.701366035913"/>
  </r>
  <r>
    <x v="33"/>
    <s v="GDEXPRD"/>
    <x v="0"/>
    <s v="MLN_USD"/>
    <s v="A"/>
    <x v="1"/>
    <n v="187.89043992936601"/>
  </r>
  <r>
    <x v="33"/>
    <s v="GDEXPRD"/>
    <x v="0"/>
    <s v="MLN_USD"/>
    <s v="A"/>
    <x v="12"/>
    <n v="217.236744791565"/>
  </r>
  <r>
    <x v="33"/>
    <s v="GDEXPRD"/>
    <x v="0"/>
    <s v="MLN_USD"/>
    <s v="A"/>
    <x v="2"/>
    <n v="256.65260155162002"/>
  </r>
  <r>
    <x v="33"/>
    <s v="GDEXPRD"/>
    <x v="0"/>
    <s v="MLN_USD"/>
    <s v="A"/>
    <x v="13"/>
    <n v="304.76625125143499"/>
  </r>
  <r>
    <x v="33"/>
    <s v="GDEXPRD"/>
    <x v="0"/>
    <s v="MLN_USD"/>
    <s v="A"/>
    <x v="3"/>
    <n v="405.92887411280702"/>
  </r>
  <r>
    <x v="33"/>
    <s v="GDEXPRD"/>
    <x v="0"/>
    <s v="MLN_USD"/>
    <s v="A"/>
    <x v="14"/>
    <n v="415.49141175245001"/>
  </r>
  <r>
    <x v="33"/>
    <s v="GDEXPRD"/>
    <x v="0"/>
    <s v="MLN_USD"/>
    <s v="A"/>
    <x v="4"/>
    <n v="466.074523525215"/>
  </r>
  <r>
    <x v="33"/>
    <s v="GDEXPRD"/>
    <x v="0"/>
    <s v="MLN_USD"/>
    <s v="A"/>
    <x v="15"/>
    <n v="443.95067496810299"/>
  </r>
  <r>
    <x v="33"/>
    <s v="GDEXPRD"/>
    <x v="0"/>
    <s v="MLN_USD"/>
    <s v="A"/>
    <x v="5"/>
    <n v="514.12272496238199"/>
  </r>
  <r>
    <x v="33"/>
    <s v="GDEXPRD"/>
    <x v="0"/>
    <s v="MLN_USD"/>
    <s v="A"/>
    <x v="6"/>
    <n v="805.10197384920696"/>
  </r>
  <r>
    <x v="33"/>
    <s v="GDEXPRD"/>
    <x v="0"/>
    <s v="MLN_USD"/>
    <s v="A"/>
    <x v="16"/>
    <n v="766.049900727009"/>
  </r>
  <r>
    <x v="33"/>
    <s v="GDEXPRD"/>
    <x v="0"/>
    <s v="MLN_USD"/>
    <s v="A"/>
    <x v="7"/>
    <n v="630.65729649809703"/>
  </r>
  <r>
    <x v="33"/>
    <s v="GDEXPRD"/>
    <x v="0"/>
    <s v="MLN_USD"/>
    <s v="A"/>
    <x v="17"/>
    <n v="538.91139022588902"/>
  </r>
  <r>
    <x v="33"/>
    <s v="GDEXPRD"/>
    <x v="0"/>
    <s v="MLN_USD"/>
    <s v="A"/>
    <x v="8"/>
    <n v="563.30247652821697"/>
  </r>
  <r>
    <x v="33"/>
    <s v="GDEXPRD"/>
    <x v="0"/>
    <s v="MLN_USD"/>
    <s v="A"/>
    <x v="18"/>
    <n v="492.11936219609902"/>
  </r>
  <r>
    <x v="33"/>
    <s v="GDEXPRD"/>
    <x v="0"/>
    <s v="MLN_USD"/>
    <s v="A"/>
    <x v="9"/>
    <n v="534.77519404851898"/>
  </r>
  <r>
    <x v="33"/>
    <s v="GDEXPRD"/>
    <x v="0"/>
    <s v="MLN_USD"/>
    <s v="A"/>
    <x v="19"/>
    <n v="612.88173185428604"/>
  </r>
  <r>
    <x v="33"/>
    <s v="GDEXPRD"/>
    <x v="0"/>
    <s v="MLN_USD"/>
    <s v="A"/>
    <x v="10"/>
    <n v="735.66993278170003"/>
  </r>
  <r>
    <x v="33"/>
    <s v="GDEXPRD"/>
    <x v="0"/>
    <s v="MLN_USD"/>
    <s v="A"/>
    <x v="20"/>
    <n v="785.18820883420904"/>
  </r>
  <r>
    <x v="33"/>
    <s v="GDEXPRD"/>
    <x v="0"/>
    <s v="MLN_USD"/>
    <s v="A"/>
    <x v="21"/>
    <n v="848.70452968824395"/>
  </r>
  <r>
    <x v="34"/>
    <s v="GDEXPRD"/>
    <x v="0"/>
    <s v="MLN_USD"/>
    <s v="A"/>
    <x v="0"/>
    <n v="6989.4643831035501"/>
  </r>
  <r>
    <x v="34"/>
    <s v="GDEXPRD"/>
    <x v="0"/>
    <s v="MLN_USD"/>
    <s v="A"/>
    <x v="11"/>
    <n v="7448.8434026035402"/>
  </r>
  <r>
    <x v="34"/>
    <s v="GDEXPRD"/>
    <x v="0"/>
    <s v="MLN_USD"/>
    <s v="A"/>
    <x v="1"/>
    <n v="7323.5072403805498"/>
  </r>
  <r>
    <x v="34"/>
    <s v="GDEXPRD"/>
    <x v="0"/>
    <s v="MLN_USD"/>
    <s v="A"/>
    <x v="12"/>
    <n v="6987.3738617817698"/>
  </r>
  <r>
    <x v="34"/>
    <s v="GDEXPRD"/>
    <x v="0"/>
    <s v="MLN_USD"/>
    <s v="A"/>
    <x v="2"/>
    <n v="7291.5516686460996"/>
  </r>
  <r>
    <x v="34"/>
    <s v="GDEXPRD"/>
    <x v="0"/>
    <s v="MLN_USD"/>
    <s v="A"/>
    <x v="13"/>
    <n v="7944.9262859006103"/>
  </r>
  <r>
    <x v="34"/>
    <s v="GDEXPRD"/>
    <x v="0"/>
    <s v="MLN_USD"/>
    <s v="A"/>
    <x v="3"/>
    <n v="8596.2231415402002"/>
  </r>
  <r>
    <x v="34"/>
    <s v="GDEXPRD"/>
    <x v="0"/>
    <s v="MLN_USD"/>
    <s v="A"/>
    <x v="14"/>
    <n v="9749.7252337992995"/>
  </r>
  <r>
    <x v="34"/>
    <s v="GDEXPRD"/>
    <x v="0"/>
    <s v="MLN_USD"/>
    <s v="A"/>
    <x v="4"/>
    <n v="9961.7424905000407"/>
  </r>
  <r>
    <x v="34"/>
    <s v="GDEXPRD"/>
    <x v="0"/>
    <s v="MLN_USD"/>
    <s v="A"/>
    <x v="15"/>
    <n v="9553.8279505936698"/>
  </r>
  <r>
    <x v="34"/>
    <s v="GDEXPRD"/>
    <x v="0"/>
    <s v="MLN_USD"/>
    <s v="A"/>
    <x v="5"/>
    <n v="9641.4874206505192"/>
  </r>
  <r>
    <x v="34"/>
    <s v="GDEXPRD"/>
    <x v="0"/>
    <s v="MLN_USD"/>
    <s v="A"/>
    <x v="6"/>
    <n v="10367.102912898299"/>
  </r>
  <r>
    <x v="34"/>
    <s v="GDEXPRD"/>
    <x v="0"/>
    <s v="MLN_USD"/>
    <s v="A"/>
    <x v="16"/>
    <n v="11028.0996080159"/>
  </r>
  <r>
    <x v="34"/>
    <s v="GDEXPRD"/>
    <x v="0"/>
    <s v="MLN_USD"/>
    <s v="A"/>
    <x v="7"/>
    <n v="11361.168173051699"/>
  </r>
  <r>
    <x v="34"/>
    <s v="GDEXPRD"/>
    <x v="0"/>
    <s v="MLN_USD"/>
    <s v="A"/>
    <x v="17"/>
    <n v="12054.6210684209"/>
  </r>
  <r>
    <x v="34"/>
    <s v="GDEXPRD"/>
    <x v="0"/>
    <s v="MLN_USD"/>
    <s v="A"/>
    <x v="8"/>
    <n v="12666.90898102"/>
  </r>
  <r>
    <x v="34"/>
    <s v="GDEXPRD"/>
    <x v="0"/>
    <s v="MLN_USD"/>
    <s v="A"/>
    <x v="18"/>
    <n v="14047.329978686301"/>
  </r>
  <r>
    <x v="34"/>
    <s v="GDEXPRD"/>
    <x v="0"/>
    <s v="MLN_USD"/>
    <s v="A"/>
    <x v="9"/>
    <n v="15147.295218842"/>
  </r>
  <r>
    <x v="34"/>
    <s v="GDEXPRD"/>
    <x v="0"/>
    <s v="MLN_USD"/>
    <s v="A"/>
    <x v="19"/>
    <n v="16281.9726627864"/>
  </r>
  <r>
    <x v="34"/>
    <s v="GDEXPRD"/>
    <x v="0"/>
    <s v="MLN_USD"/>
    <s v="A"/>
    <x v="10"/>
    <n v="18519.251141154899"/>
  </r>
  <r>
    <x v="34"/>
    <s v="GDEXPRD"/>
    <x v="0"/>
    <s v="MLN_USD"/>
    <s v="A"/>
    <x v="20"/>
    <n v="19882.537362940799"/>
  </r>
  <r>
    <x v="34"/>
    <s v="GDEXPRD"/>
    <x v="0"/>
    <s v="MLN_USD"/>
    <s v="A"/>
    <x v="21"/>
    <n v="21031.650941887801"/>
  </r>
  <r>
    <x v="35"/>
    <s v="GDEXPRD"/>
    <x v="0"/>
    <s v="MLN_USD"/>
    <s v="A"/>
    <x v="0"/>
    <n v="904.35585320735299"/>
  </r>
  <r>
    <x v="35"/>
    <s v="GDEXPRD"/>
    <x v="0"/>
    <s v="MLN_USD"/>
    <s v="A"/>
    <x v="11"/>
    <n v="1016.58368835737"/>
  </r>
  <r>
    <x v="35"/>
    <s v="GDEXPRD"/>
    <x v="0"/>
    <s v="MLN_USD"/>
    <s v="A"/>
    <x v="1"/>
    <n v="1035.89302684923"/>
  </r>
  <r>
    <x v="35"/>
    <s v="GDEXPRD"/>
    <x v="0"/>
    <s v="MLN_USD"/>
    <s v="A"/>
    <x v="12"/>
    <n v="1115.9812012459399"/>
  </r>
  <r>
    <x v="35"/>
    <s v="GDEXPRD"/>
    <x v="0"/>
    <s v="MLN_USD"/>
    <s v="A"/>
    <x v="2"/>
    <n v="1208.5951553361001"/>
  </r>
  <r>
    <x v="35"/>
    <s v="GDEXPRD"/>
    <x v="0"/>
    <s v="MLN_USD"/>
    <s v="A"/>
    <x v="13"/>
    <n v="1340.3808018101499"/>
  </r>
  <r>
    <x v="35"/>
    <s v="GDEXPRD"/>
    <x v="0"/>
    <s v="MLN_USD"/>
    <s v="A"/>
    <x v="3"/>
    <n v="1603.0870628386399"/>
  </r>
  <r>
    <x v="35"/>
    <s v="GDEXPRD"/>
    <x v="0"/>
    <s v="MLN_USD"/>
    <s v="A"/>
    <x v="14"/>
    <n v="1924.7579407322401"/>
  </r>
  <r>
    <x v="35"/>
    <s v="GDEXPRD"/>
    <x v="0"/>
    <s v="MLN_USD"/>
    <s v="A"/>
    <x v="4"/>
    <n v="2271.1868060650099"/>
  </r>
  <r>
    <x v="35"/>
    <s v="GDEXPRD"/>
    <x v="0"/>
    <s v="MLN_USD"/>
    <s v="A"/>
    <x v="15"/>
    <n v="1725.3666031074399"/>
  </r>
  <r>
    <x v="35"/>
    <s v="GDEXPRD"/>
    <x v="0"/>
    <s v="MLN_USD"/>
    <s v="A"/>
    <x v="5"/>
    <n v="1668.1770602577899"/>
  </r>
  <r>
    <x v="35"/>
    <s v="GDEXPRD"/>
    <x v="0"/>
    <s v="MLN_USD"/>
    <s v="A"/>
    <x v="6"/>
    <n v="1852.5683536330801"/>
  </r>
  <r>
    <x v="35"/>
    <s v="GDEXPRD"/>
    <x v="0"/>
    <s v="MLN_USD"/>
    <s v="A"/>
    <x v="16"/>
    <n v="1839.7040265667799"/>
  </r>
  <r>
    <x v="35"/>
    <s v="GDEXPRD"/>
    <x v="0"/>
    <s v="MLN_USD"/>
    <s v="A"/>
    <x v="7"/>
    <n v="1556.8172511975899"/>
  </r>
  <r>
    <x v="35"/>
    <s v="GDEXPRD"/>
    <x v="0"/>
    <s v="MLN_USD"/>
    <s v="A"/>
    <x v="17"/>
    <n v="1587.07761029068"/>
  </r>
  <r>
    <x v="35"/>
    <s v="GDEXPRD"/>
    <x v="0"/>
    <s v="MLN_USD"/>
    <s v="A"/>
    <x v="8"/>
    <n v="2090.9278427060699"/>
  </r>
  <r>
    <x v="35"/>
    <s v="GDEXPRD"/>
    <x v="0"/>
    <s v="MLN_USD"/>
    <s v="A"/>
    <x v="18"/>
    <n v="2153.6712688954799"/>
  </r>
  <r>
    <x v="35"/>
    <s v="GDEXPRD"/>
    <x v="0"/>
    <s v="MLN_USD"/>
    <s v="A"/>
    <x v="9"/>
    <n v="2417.40104337711"/>
  </r>
  <r>
    <x v="35"/>
    <s v="GDEXPRD"/>
    <x v="0"/>
    <s v="MLN_USD"/>
    <s v="A"/>
    <x v="19"/>
    <n v="2514.4092647493699"/>
  </r>
  <r>
    <x v="35"/>
    <s v="GDEXPRD"/>
    <x v="0"/>
    <s v="MLN_USD"/>
    <s v="A"/>
    <x v="10"/>
    <n v="2500.3350954129401"/>
  </r>
  <r>
    <x v="35"/>
    <s v="GDEXPRD"/>
    <x v="0"/>
    <s v="MLN_USD"/>
    <s v="A"/>
    <x v="20"/>
    <n v="2353.8518622668198"/>
  </r>
  <r>
    <x v="35"/>
    <s v="GDEXPRD"/>
    <x v="0"/>
    <s v="MLN_USD"/>
    <s v="A"/>
    <x v="21"/>
    <n v="2531.0970947363699"/>
  </r>
  <r>
    <x v="36"/>
    <s v="GDEXPRD"/>
    <x v="0"/>
    <s v="MLN_USD"/>
    <s v="A"/>
    <x v="0"/>
    <n v="19755.004068979601"/>
  </r>
  <r>
    <x v="36"/>
    <s v="GDEXPRD"/>
    <x v="0"/>
    <s v="MLN_USD"/>
    <s v="A"/>
    <x v="11"/>
    <n v="23274.350980293901"/>
  </r>
  <r>
    <x v="36"/>
    <s v="GDEXPRD"/>
    <x v="0"/>
    <s v="MLN_USD"/>
    <s v="A"/>
    <x v="1"/>
    <n v="25819.594803880798"/>
  </r>
  <r>
    <x v="36"/>
    <s v="GDEXPRD"/>
    <x v="0"/>
    <s v="MLN_USD"/>
    <s v="A"/>
    <x v="12"/>
    <n v="28551.719685182099"/>
  </r>
  <r>
    <x v="36"/>
    <s v="GDEXPRD"/>
    <x v="0"/>
    <s v="MLN_USD"/>
    <s v="A"/>
    <x v="2"/>
    <n v="27395.458232910001"/>
  </r>
  <r>
    <x v="36"/>
    <s v="GDEXPRD"/>
    <x v="0"/>
    <s v="MLN_USD"/>
    <s v="A"/>
    <x v="13"/>
    <n v="27032.077360369902"/>
  </r>
  <r>
    <x v="36"/>
    <s v="GDEXPRD"/>
    <x v="0"/>
    <s v="MLN_USD"/>
    <s v="A"/>
    <x v="3"/>
    <n v="29372.230683159702"/>
  </r>
  <r>
    <x v="36"/>
    <s v="GDEXPRD"/>
    <x v="0"/>
    <s v="MLN_USD"/>
    <s v="A"/>
    <x v="14"/>
    <n v="33161.998035034201"/>
  </r>
  <r>
    <x v="36"/>
    <s v="GDEXPRD"/>
    <x v="0"/>
    <s v="MLN_USD"/>
    <s v="A"/>
    <x v="4"/>
    <n v="32658.038939353901"/>
  </r>
  <r>
    <x v="36"/>
    <s v="GDEXPRD"/>
    <x v="0"/>
    <s v="MLN_USD"/>
    <s v="A"/>
    <x v="15"/>
    <n v="36087.251636601097"/>
  </r>
  <r>
    <x v="36"/>
    <s v="GDEXPRD"/>
    <x v="0"/>
    <s v="MLN_USD"/>
    <s v="A"/>
    <x v="5"/>
    <n v="34045.806388457699"/>
  </r>
  <r>
    <x v="36"/>
    <s v="GDEXPRD"/>
    <x v="0"/>
    <s v="MLN_USD"/>
    <s v="A"/>
    <x v="6"/>
    <n v="34256.641007663296"/>
  </r>
  <r>
    <x v="36"/>
    <s v="GDEXPRD"/>
    <x v="0"/>
    <s v="MLN_USD"/>
    <s v="A"/>
    <x v="16"/>
    <n v="36063.588589848601"/>
  </r>
  <r>
    <x v="36"/>
    <s v="GDEXPRD"/>
    <x v="0"/>
    <s v="MLN_USD"/>
    <s v="A"/>
    <x v="7"/>
    <n v="36684.670200019696"/>
  </r>
  <r>
    <x v="36"/>
    <s v="GDEXPRD"/>
    <x v="0"/>
    <s v="MLN_USD"/>
    <s v="A"/>
    <x v="17"/>
    <n v="38576.742480014298"/>
  </r>
  <r>
    <x v="36"/>
    <s v="GDEXPRD"/>
    <x v="0"/>
    <s v="MLN_USD"/>
    <s v="A"/>
    <x v="8"/>
    <n v="38818.630921166499"/>
  </r>
  <r>
    <x v="36"/>
    <s v="GDEXPRD"/>
    <x v="0"/>
    <s v="MLN_USD"/>
    <s v="A"/>
    <x v="18"/>
    <n v="38947.812023272803"/>
  </r>
  <r>
    <x v="36"/>
    <s v="GDEXPRD"/>
    <x v="0"/>
    <s v="MLN_USD"/>
    <s v="A"/>
    <x v="9"/>
    <n v="39921.023584549002"/>
  </r>
  <r>
    <x v="36"/>
    <s v="GDEXPRD"/>
    <x v="0"/>
    <s v="MLN_USD"/>
    <s v="A"/>
    <x v="19"/>
    <n v="36616.390612050498"/>
  </r>
  <r>
    <x v="36"/>
    <s v="GDEXPRD"/>
    <x v="0"/>
    <s v="MLN_USD"/>
    <s v="A"/>
    <x v="10"/>
    <n v="39201.263966044498"/>
  </r>
  <r>
    <x v="36"/>
    <s v="GDEXPRD"/>
    <x v="0"/>
    <s v="MLN_USD"/>
    <s v="A"/>
    <x v="20"/>
    <n v="40322.2987555871"/>
  </r>
  <r>
    <x v="37"/>
    <s v="GDEXPRD"/>
    <x v="0"/>
    <s v="MLN_USD"/>
    <s v="A"/>
    <x v="0"/>
    <n v="3989.5009834435"/>
  </r>
  <r>
    <x v="37"/>
    <s v="GDEXPRD"/>
    <x v="0"/>
    <s v="MLN_USD"/>
    <s v="A"/>
    <x v="11"/>
    <n v="4364.6006050905098"/>
  </r>
  <r>
    <x v="37"/>
    <s v="GDEXPRD"/>
    <x v="0"/>
    <s v="MLN_USD"/>
    <s v="A"/>
    <x v="1"/>
    <n v="4588.5341870505199"/>
  </r>
  <r>
    <x v="37"/>
    <s v="GDEXPRD"/>
    <x v="0"/>
    <s v="MLN_USD"/>
    <s v="A"/>
    <x v="12"/>
    <n v="4711.6529019982199"/>
  </r>
  <r>
    <x v="37"/>
    <s v="GDEXPRD"/>
    <x v="0"/>
    <s v="MLN_USD"/>
    <s v="A"/>
    <x v="2"/>
    <n v="5386.29018381484"/>
  </r>
  <r>
    <x v="37"/>
    <s v="GDEXPRD"/>
    <x v="0"/>
    <s v="MLN_USD"/>
    <s v="A"/>
    <x v="13"/>
    <n v="5975.9181074305798"/>
  </r>
  <r>
    <x v="37"/>
    <s v="GDEXPRD"/>
    <x v="0"/>
    <s v="MLN_USD"/>
    <s v="A"/>
    <x v="3"/>
    <n v="6418.55355848213"/>
  </r>
  <r>
    <x v="37"/>
    <s v="GDEXPRD"/>
    <x v="0"/>
    <s v="MLN_USD"/>
    <s v="A"/>
    <x v="14"/>
    <n v="7669.7680017621196"/>
  </r>
  <r>
    <x v="37"/>
    <s v="GDEXPRD"/>
    <x v="0"/>
    <s v="MLN_USD"/>
    <s v="A"/>
    <x v="4"/>
    <n v="8745.5523083175704"/>
  </r>
  <r>
    <x v="37"/>
    <s v="GDEXPRD"/>
    <x v="0"/>
    <s v="MLN_USD"/>
    <s v="A"/>
    <x v="15"/>
    <n v="7175.2379408277102"/>
  </r>
  <r>
    <x v="37"/>
    <s v="GDEXPRD"/>
    <x v="0"/>
    <s v="MLN_USD"/>
    <s v="A"/>
    <x v="5"/>
    <n v="7450.07072180656"/>
  </r>
  <r>
    <x v="37"/>
    <s v="GDEXPRD"/>
    <x v="0"/>
    <s v="MLN_USD"/>
    <s v="A"/>
    <x v="6"/>
    <n v="8498.6687363675992"/>
  </r>
  <r>
    <x v="37"/>
    <s v="GDEXPRD"/>
    <x v="0"/>
    <s v="MLN_USD"/>
    <s v="A"/>
    <x v="16"/>
    <n v="8229.1727906075794"/>
  </r>
  <r>
    <x v="37"/>
    <s v="GDEXPRD"/>
    <x v="0"/>
    <s v="MLN_USD"/>
    <s v="A"/>
    <x v="7"/>
    <n v="8639.4090743089691"/>
  </r>
  <r>
    <x v="37"/>
    <s v="GDEXPRD"/>
    <x v="0"/>
    <s v="MLN_USD"/>
    <s v="A"/>
    <x v="17"/>
    <n v="9733.3349276352401"/>
  </r>
  <r>
    <x v="37"/>
    <s v="GDEXPRD"/>
    <x v="0"/>
    <s v="MLN_USD"/>
    <s v="A"/>
    <x v="8"/>
    <n v="10467.9194962536"/>
  </r>
  <r>
    <x v="37"/>
    <s v="GDEXPRD"/>
    <x v="0"/>
    <s v="MLN_USD"/>
    <s v="A"/>
    <x v="18"/>
    <n v="10320.277919099401"/>
  </r>
  <r>
    <x v="37"/>
    <s v="GDEXPRD"/>
    <x v="0"/>
    <s v="MLN_USD"/>
    <s v="A"/>
    <x v="9"/>
    <n v="9871.7875694428694"/>
  </r>
  <r>
    <x v="37"/>
    <s v="GDEXPRD"/>
    <x v="0"/>
    <s v="MLN_USD"/>
    <s v="A"/>
    <x v="19"/>
    <n v="9760.6614506087008"/>
  </r>
  <r>
    <x v="37"/>
    <s v="GDEXPRD"/>
    <x v="0"/>
    <s v="MLN_USD"/>
    <s v="A"/>
    <x v="10"/>
    <n v="10346.971259501401"/>
  </r>
  <r>
    <x v="37"/>
    <s v="GDEXPRD"/>
    <x v="0"/>
    <s v="MLN_USD"/>
    <s v="A"/>
    <x v="20"/>
    <n v="11435.909348187"/>
  </r>
  <r>
    <x v="38"/>
    <s v="GDEXPRD"/>
    <x v="0"/>
    <s v="MLN_USD"/>
    <s v="A"/>
    <x v="0"/>
    <n v="665.02172626066601"/>
  </r>
  <r>
    <x v="38"/>
    <s v="GDEXPRD"/>
    <x v="0"/>
    <s v="MLN_USD"/>
    <s v="A"/>
    <x v="11"/>
    <n v="740.85515785285099"/>
  </r>
  <r>
    <x v="38"/>
    <s v="GDEXPRD"/>
    <x v="0"/>
    <s v="MLN_USD"/>
    <s v="A"/>
    <x v="1"/>
    <n v="754.06631184852097"/>
  </r>
  <r>
    <x v="38"/>
    <s v="GDEXPRD"/>
    <x v="0"/>
    <s v="MLN_USD"/>
    <s v="A"/>
    <x v="12"/>
    <n v="671.311148903353"/>
  </r>
  <r>
    <x v="38"/>
    <s v="GDEXPRD"/>
    <x v="0"/>
    <s v="MLN_USD"/>
    <s v="A"/>
    <x v="2"/>
    <n v="769.26026689869195"/>
  </r>
  <r>
    <x v="38"/>
    <s v="GDEXPRD"/>
    <x v="0"/>
    <s v="MLN_USD"/>
    <s v="A"/>
    <x v="13"/>
    <n v="826.16236372971503"/>
  </r>
  <r>
    <x v="38"/>
    <s v="GDEXPRD"/>
    <x v="0"/>
    <s v="MLN_USD"/>
    <s v="A"/>
    <x v="3"/>
    <n v="947.13557987439799"/>
  </r>
  <r>
    <x v="38"/>
    <s v="GDEXPRD"/>
    <x v="0"/>
    <s v="MLN_USD"/>
    <s v="A"/>
    <x v="14"/>
    <n v="940.72124626302298"/>
  </r>
  <r>
    <x v="38"/>
    <s v="GDEXPRD"/>
    <x v="0"/>
    <s v="MLN_USD"/>
    <s v="A"/>
    <x v="4"/>
    <n v="1110.00355088472"/>
  </r>
  <r>
    <x v="38"/>
    <s v="GDEXPRD"/>
    <x v="0"/>
    <s v="MLN_USD"/>
    <s v="A"/>
    <x v="15"/>
    <n v="1142.9909122849999"/>
  </r>
  <r>
    <x v="38"/>
    <s v="GDEXPRD"/>
    <x v="0"/>
    <s v="MLN_USD"/>
    <s v="A"/>
    <x v="5"/>
    <n v="1311.4571564043099"/>
  </r>
  <r>
    <x v="38"/>
    <s v="GDEXPRD"/>
    <x v="0"/>
    <s v="MLN_USD"/>
    <s v="A"/>
    <x v="6"/>
    <n v="1555.95286035754"/>
  </r>
  <r>
    <x v="38"/>
    <s v="GDEXPRD"/>
    <x v="0"/>
    <s v="MLN_USD"/>
    <s v="A"/>
    <x v="16"/>
    <n v="1607.57527286852"/>
  </r>
  <r>
    <x v="38"/>
    <s v="GDEXPRD"/>
    <x v="0"/>
    <s v="MLN_USD"/>
    <s v="A"/>
    <x v="7"/>
    <n v="1593.6727298533999"/>
  </r>
  <r>
    <x v="38"/>
    <s v="GDEXPRD"/>
    <x v="0"/>
    <s v="MLN_USD"/>
    <s v="A"/>
    <x v="17"/>
    <n v="1510.4691571399401"/>
  </r>
  <r>
    <x v="38"/>
    <s v="GDEXPRD"/>
    <x v="0"/>
    <s v="MLN_USD"/>
    <s v="A"/>
    <x v="8"/>
    <n v="1433.00923752379"/>
  </r>
  <r>
    <x v="38"/>
    <s v="GDEXPRD"/>
    <x v="0"/>
    <s v="MLN_USD"/>
    <s v="A"/>
    <x v="18"/>
    <n v="1352.1255007065799"/>
  </r>
  <r>
    <x v="38"/>
    <s v="GDEXPRD"/>
    <x v="0"/>
    <s v="MLN_USD"/>
    <s v="A"/>
    <x v="9"/>
    <n v="1316.7571554696001"/>
  </r>
  <r>
    <x v="38"/>
    <s v="GDEXPRD"/>
    <x v="0"/>
    <s v="MLN_USD"/>
    <s v="A"/>
    <x v="19"/>
    <n v="1434.86721018614"/>
  </r>
  <r>
    <x v="38"/>
    <s v="GDEXPRD"/>
    <x v="0"/>
    <s v="MLN_USD"/>
    <s v="A"/>
    <x v="10"/>
    <n v="1556.6182331203199"/>
  </r>
  <r>
    <x v="38"/>
    <s v="GDEXPRD"/>
    <x v="0"/>
    <s v="MLN_USD"/>
    <s v="A"/>
    <x v="20"/>
    <n v="1565.4107937865101"/>
  </r>
  <r>
    <x v="38"/>
    <s v="GDEXPRD"/>
    <x v="0"/>
    <s v="MLN_USD"/>
    <s v="A"/>
    <x v="21"/>
    <n v="1683.4934893263701"/>
  </r>
  <r>
    <x v="39"/>
    <s v="GDEXPRD"/>
    <x v="0"/>
    <s v="MLN_USD"/>
    <s v="A"/>
    <x v="11"/>
    <n v="3200.6232583600399"/>
  </r>
  <r>
    <x v="39"/>
    <s v="GDEXPRD"/>
    <x v="0"/>
    <s v="MLN_USD"/>
    <s v="A"/>
    <x v="12"/>
    <n v="3599.25192832728"/>
  </r>
  <r>
    <x v="39"/>
    <s v="GDEXPRD"/>
    <x v="0"/>
    <s v="MLN_USD"/>
    <s v="A"/>
    <x v="2"/>
    <n v="4042.9937278971602"/>
  </r>
  <r>
    <x v="39"/>
    <s v="GDEXPRD"/>
    <x v="0"/>
    <s v="MLN_USD"/>
    <s v="A"/>
    <x v="13"/>
    <n v="4510.6843127625698"/>
  </r>
  <r>
    <x v="39"/>
    <s v="GDEXPRD"/>
    <x v="0"/>
    <s v="MLN_USD"/>
    <s v="A"/>
    <x v="3"/>
    <n v="4965.5089425935203"/>
  </r>
  <r>
    <x v="39"/>
    <s v="GDEXPRD"/>
    <x v="0"/>
    <s v="MLN_USD"/>
    <s v="A"/>
    <x v="14"/>
    <n v="5171.3289775926896"/>
  </r>
  <r>
    <x v="39"/>
    <s v="GDEXPRD"/>
    <x v="0"/>
    <s v="MLN_USD"/>
    <s v="A"/>
    <x v="4"/>
    <n v="5417.1850137742404"/>
  </r>
  <r>
    <x v="39"/>
    <s v="GDEXPRD"/>
    <x v="0"/>
    <s v="MLN_USD"/>
    <s v="A"/>
    <x v="15"/>
    <n v="4964.8420270834204"/>
  </r>
  <r>
    <x v="39"/>
    <s v="GDEXPRD"/>
    <x v="0"/>
    <s v="MLN_USD"/>
    <s v="A"/>
    <x v="5"/>
    <n v="4521.6753778164102"/>
  </r>
  <r>
    <x v="39"/>
    <s v="GDEXPRD"/>
    <x v="0"/>
    <s v="MLN_USD"/>
    <s v="A"/>
    <x v="6"/>
    <n v="4697.9934196083004"/>
  </r>
  <r>
    <x v="39"/>
    <s v="GDEXPRD"/>
    <x v="0"/>
    <s v="MLN_USD"/>
    <s v="A"/>
    <x v="16"/>
    <n v="4823.5724316599099"/>
  </r>
  <r>
    <x v="39"/>
    <s v="GDEXPRD"/>
    <x v="0"/>
    <s v="MLN_USD"/>
    <s v="A"/>
    <x v="7"/>
    <n v="4898.8473773567803"/>
  </r>
  <r>
    <x v="39"/>
    <s v="GDEXPRD"/>
    <x v="0"/>
    <s v="MLN_USD"/>
    <s v="A"/>
    <x v="17"/>
    <n v="5316.8997445551504"/>
  </r>
  <r>
    <x v="39"/>
    <s v="GDEXPRD"/>
    <x v="0"/>
    <s v="MLN_USD"/>
    <s v="A"/>
    <x v="8"/>
    <n v="5551.1173613819101"/>
  </r>
  <r>
    <x v="39"/>
    <s v="GDEXPRD"/>
    <x v="0"/>
    <s v="MLN_USD"/>
    <s v="A"/>
    <x v="18"/>
    <n v="5728.9913814518004"/>
  </r>
  <r>
    <x v="39"/>
    <s v="GDEXPRD"/>
    <x v="0"/>
    <s v="MLN_USD"/>
    <s v="A"/>
    <x v="9"/>
    <n v="5893.0407076818801"/>
  </r>
  <r>
    <x v="39"/>
    <s v="GDEXPRD"/>
    <x v="0"/>
    <s v="MLN_USD"/>
    <s v="A"/>
    <x v="19"/>
    <n v="5382.77142279497"/>
  </r>
  <r>
    <x v="39"/>
    <s v="GDEXPRD"/>
    <x v="0"/>
    <s v="MLN_USD"/>
    <s v="A"/>
    <x v="10"/>
    <n v="4823.7858769296699"/>
  </r>
  <r>
    <x v="39"/>
    <s v="GDEXPRD"/>
    <x v="0"/>
    <s v="MLN_USD"/>
    <s v="A"/>
    <x v="20"/>
    <n v="4457.3654495440696"/>
  </r>
  <r>
    <x v="40"/>
    <s v="GDEXPRD"/>
    <x v="0"/>
    <s v="MLN_USD"/>
    <s v="A"/>
    <x v="0"/>
    <n v="12103.821309622501"/>
  </r>
  <r>
    <x v="40"/>
    <s v="GDEXPRD"/>
    <x v="0"/>
    <s v="MLN_USD"/>
    <s v="A"/>
    <x v="11"/>
    <n v="12633.422258376801"/>
  </r>
  <r>
    <x v="40"/>
    <s v="GDEXPRD"/>
    <x v="0"/>
    <s v="MLN_USD"/>
    <s v="A"/>
    <x v="1"/>
    <n v="13888.664854009799"/>
  </r>
  <r>
    <x v="40"/>
    <s v="GDEXPRD"/>
    <x v="0"/>
    <s v="MLN_USD"/>
    <s v="A"/>
    <x v="12"/>
    <n v="15249.046231013301"/>
  </r>
  <r>
    <x v="40"/>
    <s v="GDEXPRD"/>
    <x v="0"/>
    <s v="MLN_USD"/>
    <s v="A"/>
    <x v="2"/>
    <n v="16649.393056035198"/>
  </r>
  <r>
    <x v="40"/>
    <s v="GDEXPRD"/>
    <x v="0"/>
    <s v="MLN_USD"/>
    <s v="A"/>
    <x v="13"/>
    <n v="18040.644857241201"/>
  </r>
  <r>
    <x v="40"/>
    <s v="GDEXPRD"/>
    <x v="0"/>
    <s v="MLN_USD"/>
    <s v="A"/>
    <x v="3"/>
    <n v="19962.462598319202"/>
  </r>
  <r>
    <x v="40"/>
    <s v="GDEXPRD"/>
    <x v="0"/>
    <s v="MLN_USD"/>
    <s v="A"/>
    <x v="14"/>
    <n v="21686.835027401001"/>
  </r>
  <r>
    <x v="40"/>
    <s v="GDEXPRD"/>
    <x v="0"/>
    <s v="MLN_USD"/>
    <s v="A"/>
    <x v="4"/>
    <n v="23527.267112276"/>
  </r>
  <r>
    <x v="40"/>
    <s v="GDEXPRD"/>
    <x v="0"/>
    <s v="MLN_USD"/>
    <s v="A"/>
    <x v="15"/>
    <n v="24609.670083226501"/>
  </r>
  <r>
    <x v="40"/>
    <s v="GDEXPRD"/>
    <x v="0"/>
    <s v="MLN_USD"/>
    <s v="A"/>
    <x v="5"/>
    <n v="26887.2771781027"/>
  </r>
  <r>
    <x v="40"/>
    <s v="GDEXPRD"/>
    <x v="0"/>
    <s v="MLN_USD"/>
    <s v="A"/>
    <x v="6"/>
    <n v="28832.716020011001"/>
  </r>
  <r>
    <x v="40"/>
    <s v="GDEXPRD"/>
    <x v="0"/>
    <s v="MLN_USD"/>
    <s v="A"/>
    <x v="16"/>
    <n v="29923.912294717102"/>
  </r>
  <r>
    <x v="40"/>
    <s v="GDEXPRD"/>
    <x v="0"/>
    <s v="MLN_USD"/>
    <s v="A"/>
    <x v="7"/>
    <n v="31136.124099145502"/>
  </r>
  <r>
    <x v="40"/>
    <s v="GDEXPRD"/>
    <x v="0"/>
    <s v="MLN_USD"/>
    <s v="A"/>
    <x v="17"/>
    <n v="32369.435321218101"/>
  </r>
  <r>
    <x v="40"/>
    <s v="GDEXPRD"/>
    <x v="0"/>
    <s v="MLN_USD"/>
    <s v="A"/>
    <x v="8"/>
    <n v="33058.821438207597"/>
  </r>
  <r>
    <x v="40"/>
    <s v="GDEXPRD"/>
    <x v="0"/>
    <s v="MLN_USD"/>
    <s v="A"/>
    <x v="18"/>
    <n v="34745.119461446498"/>
  </r>
  <r>
    <x v="40"/>
    <s v="GDEXPRD"/>
    <x v="0"/>
    <s v="MLN_USD"/>
    <s v="A"/>
    <x v="9"/>
    <n v="37159.166762858098"/>
  </r>
  <r>
    <x v="40"/>
    <s v="GDEXPRD"/>
    <x v="0"/>
    <s v="MLN_USD"/>
    <s v="A"/>
    <x v="19"/>
    <n v="40079.670862508799"/>
  </r>
  <r>
    <x v="40"/>
    <s v="GDEXPRD"/>
    <x v="0"/>
    <s v="MLN_USD"/>
    <s v="A"/>
    <x v="10"/>
    <n v="43043.566343022001"/>
  </r>
  <r>
    <x v="40"/>
    <s v="GDEXPRD"/>
    <x v="0"/>
    <s v="MLN_USD"/>
    <s v="A"/>
    <x v="20"/>
    <n v="45981.3568436649"/>
  </r>
  <r>
    <x v="40"/>
    <s v="GDEXPRD"/>
    <x v="0"/>
    <s v="MLN_USD"/>
    <s v="A"/>
    <x v="21"/>
    <n v="51229.882085561701"/>
  </r>
  <r>
    <x v="41"/>
    <s v="GDEXPRD"/>
    <x v="0"/>
    <s v="MLN_USD"/>
    <s v="A"/>
    <x v="0"/>
    <n v="863251.39065163897"/>
  </r>
  <r>
    <x v="41"/>
    <s v="GDEXPRD"/>
    <x v="0"/>
    <s v="MLN_USD"/>
    <s v="A"/>
    <x v="11"/>
    <n v="889781.93152936804"/>
  </r>
  <r>
    <x v="41"/>
    <s v="GDEXPRD"/>
    <x v="0"/>
    <s v="MLN_USD"/>
    <s v="A"/>
    <x v="1"/>
    <n v="894472.17531770305"/>
  </r>
  <r>
    <x v="41"/>
    <s v="GDEXPRD"/>
    <x v="0"/>
    <s v="MLN_USD"/>
    <s v="A"/>
    <x v="12"/>
    <n v="914527.48562083405"/>
  </r>
  <r>
    <x v="41"/>
    <s v="GDEXPRD"/>
    <x v="0"/>
    <s v="MLN_USD"/>
    <s v="A"/>
    <x v="2"/>
    <n v="932477.46630903799"/>
  </r>
  <r>
    <x v="41"/>
    <s v="GDEXPRD"/>
    <x v="0"/>
    <s v="MLN_USD"/>
    <s v="A"/>
    <x v="13"/>
    <n v="973096.87144128303"/>
  </r>
  <r>
    <x v="41"/>
    <s v="GDEXPRD"/>
    <x v="0"/>
    <s v="MLN_USD"/>
    <s v="A"/>
    <x v="3"/>
    <n v="1022776.58135638"/>
  </r>
  <r>
    <x v="41"/>
    <s v="GDEXPRD"/>
    <x v="0"/>
    <s v="MLN_USD"/>
    <s v="A"/>
    <x v="14"/>
    <n v="1072580.6479865401"/>
  </r>
  <r>
    <x v="41"/>
    <s v="GDEXPRD"/>
    <x v="0"/>
    <s v="MLN_USD"/>
    <s v="A"/>
    <x v="4"/>
    <n v="1115410.4403539801"/>
  </r>
  <r>
    <x v="41"/>
    <s v="GDEXPRD"/>
    <x v="0"/>
    <s v="MLN_USD"/>
    <s v="A"/>
    <x v="15"/>
    <n v="1100522.3350688999"/>
  </r>
  <r>
    <x v="41"/>
    <s v="GDEXPRD"/>
    <x v="0"/>
    <s v="MLN_USD"/>
    <s v="A"/>
    <x v="5"/>
    <n v="1117124.2794333899"/>
  </r>
  <r>
    <x v="41"/>
    <s v="GDEXPRD"/>
    <x v="0"/>
    <s v="MLN_USD"/>
    <s v="A"/>
    <x v="6"/>
    <n v="1157402.84950797"/>
  </r>
  <r>
    <x v="41"/>
    <s v="GDEXPRD"/>
    <x v="0"/>
    <s v="MLN_USD"/>
    <s v="A"/>
    <x v="16"/>
    <n v="1171930.39687072"/>
  </r>
  <r>
    <x v="41"/>
    <s v="GDEXPRD"/>
    <x v="0"/>
    <s v="MLN_USD"/>
    <s v="A"/>
    <x v="7"/>
    <n v="1205534.1420291299"/>
  </r>
  <r>
    <x v="41"/>
    <s v="GDEXPRD"/>
    <x v="0"/>
    <s v="MLN_USD"/>
    <s v="A"/>
    <x v="17"/>
    <n v="1245298.28323385"/>
  </r>
  <r>
    <x v="41"/>
    <s v="GDEXPRD"/>
    <x v="0"/>
    <s v="MLN_USD"/>
    <s v="A"/>
    <x v="8"/>
    <n v="1279830.1973630299"/>
  </r>
  <r>
    <x v="41"/>
    <s v="GDEXPRD"/>
    <x v="0"/>
    <s v="MLN_USD"/>
    <s v="A"/>
    <x v="18"/>
    <n v="1308320.67302291"/>
  </r>
  <r>
    <x v="41"/>
    <s v="GDEXPRD"/>
    <x v="0"/>
    <s v="MLN_USD"/>
    <s v="A"/>
    <x v="9"/>
    <n v="1367646.4974213899"/>
  </r>
  <r>
    <x v="41"/>
    <s v="GDEXPRD"/>
    <x v="0"/>
    <s v="MLN_USD"/>
    <s v="A"/>
    <x v="19"/>
    <n v="1443372.50932085"/>
  </r>
  <r>
    <x v="41"/>
    <s v="GDEXPRD"/>
    <x v="0"/>
    <s v="MLN_USD"/>
    <s v="A"/>
    <x v="10"/>
    <n v="1512493.85233527"/>
  </r>
  <r>
    <x v="41"/>
    <s v="GDEXPRD"/>
    <x v="0"/>
    <s v="MLN_USD"/>
    <s v="A"/>
    <x v="20"/>
    <n v="1543381.3040154299"/>
  </r>
  <r>
    <x v="41"/>
    <s v="GDEXPRD"/>
    <x v="0"/>
    <s v="MLN_USD"/>
    <s v="A"/>
    <x v="21"/>
    <n v="1618857.48475234"/>
  </r>
  <r>
    <x v="42"/>
    <s v="GDEXPRD"/>
    <x v="0"/>
    <s v="MLN_USD"/>
    <s v="A"/>
    <x v="0"/>
    <n v="125.413608918591"/>
  </r>
  <r>
    <x v="42"/>
    <s v="GDEXPRD"/>
    <x v="0"/>
    <s v="MLN_USD"/>
    <s v="A"/>
    <x v="11"/>
    <n v="123.466891254925"/>
  </r>
  <r>
    <x v="42"/>
    <s v="GDEXPRD"/>
    <x v="0"/>
    <s v="MLN_USD"/>
    <s v="A"/>
    <x v="1"/>
    <n v="134.12599072178301"/>
  </r>
  <r>
    <x v="42"/>
    <s v="GDEXPRD"/>
    <x v="0"/>
    <s v="MLN_USD"/>
    <s v="A"/>
    <x v="12"/>
    <n v="127.928673389981"/>
  </r>
  <r>
    <x v="42"/>
    <s v="GDEXPRD"/>
    <x v="0"/>
    <s v="MLN_USD"/>
    <s v="A"/>
    <x v="2"/>
    <n v="153.601624246461"/>
  </r>
  <r>
    <x v="42"/>
    <s v="GDEXPRD"/>
    <x v="0"/>
    <s v="MLN_USD"/>
    <s v="A"/>
    <x v="13"/>
    <n v="224.99949135642399"/>
  </r>
  <r>
    <x v="42"/>
    <s v="GDEXPRD"/>
    <x v="0"/>
    <s v="MLN_USD"/>
    <s v="A"/>
    <x v="3"/>
    <n v="309.21803018076599"/>
  </r>
  <r>
    <x v="42"/>
    <s v="GDEXPRD"/>
    <x v="0"/>
    <s v="MLN_USD"/>
    <s v="A"/>
    <x v="14"/>
    <n v="289.59227301169"/>
  </r>
  <r>
    <x v="42"/>
    <s v="GDEXPRD"/>
    <x v="0"/>
    <s v="MLN_USD"/>
    <s v="A"/>
    <x v="4"/>
    <n v="293.47190939573102"/>
  </r>
  <r>
    <x v="42"/>
    <s v="GDEXPRD"/>
    <x v="0"/>
    <s v="MLN_USD"/>
    <s v="A"/>
    <x v="15"/>
    <n v="195.55090077743699"/>
  </r>
  <r>
    <x v="42"/>
    <s v="GDEXPRD"/>
    <x v="0"/>
    <s v="MLN_USD"/>
    <s v="A"/>
    <x v="5"/>
    <n v="252.285806110625"/>
  </r>
  <r>
    <x v="42"/>
    <s v="GDEXPRD"/>
    <x v="0"/>
    <s v="MLN_USD"/>
    <s v="A"/>
    <x v="6"/>
    <n v="305.73385742014699"/>
  </r>
  <r>
    <x v="42"/>
    <s v="GDEXPRD"/>
    <x v="0"/>
    <s v="MLN_USD"/>
    <s v="A"/>
    <x v="16"/>
    <n v="303.23144413753101"/>
  </r>
  <r>
    <x v="42"/>
    <s v="GDEXPRD"/>
    <x v="0"/>
    <s v="MLN_USD"/>
    <s v="A"/>
    <x v="7"/>
    <n v="286.06425345062098"/>
  </r>
  <r>
    <x v="42"/>
    <s v="GDEXPRD"/>
    <x v="0"/>
    <s v="MLN_USD"/>
    <s v="A"/>
    <x v="17"/>
    <n v="327.56928308969299"/>
  </r>
  <r>
    <x v="42"/>
    <s v="GDEXPRD"/>
    <x v="0"/>
    <s v="MLN_USD"/>
    <s v="A"/>
    <x v="8"/>
    <n v="305.8871124094"/>
  </r>
  <r>
    <x v="42"/>
    <s v="GDEXPRD"/>
    <x v="0"/>
    <s v="MLN_USD"/>
    <s v="A"/>
    <x v="18"/>
    <n v="219.97940818972299"/>
  </r>
  <r>
    <x v="42"/>
    <s v="GDEXPRD"/>
    <x v="0"/>
    <s v="MLN_USD"/>
    <s v="A"/>
    <x v="9"/>
    <n v="266.90691540007799"/>
  </r>
  <r>
    <x v="42"/>
    <s v="GDEXPRD"/>
    <x v="0"/>
    <s v="MLN_USD"/>
    <s v="A"/>
    <x v="19"/>
    <n v="346.89362727989999"/>
  </r>
  <r>
    <x v="42"/>
    <s v="GDEXPRD"/>
    <x v="0"/>
    <s v="MLN_USD"/>
    <s v="A"/>
    <x v="10"/>
    <n v="354.46301021249599"/>
  </r>
  <r>
    <x v="42"/>
    <s v="GDEXPRD"/>
    <x v="0"/>
    <s v="MLN_USD"/>
    <s v="A"/>
    <x v="20"/>
    <n v="397.67135132976699"/>
  </r>
  <r>
    <x v="42"/>
    <s v="GDEXPRD"/>
    <x v="0"/>
    <s v="MLN_USD"/>
    <s v="A"/>
    <x v="21"/>
    <n v="420.07429722678501"/>
  </r>
  <r>
    <x v="43"/>
    <s v="GDEXPRD"/>
    <x v="0"/>
    <s v="MLN_USD"/>
    <s v="A"/>
    <x v="0"/>
    <n v="266.07176791859803"/>
  </r>
  <r>
    <x v="43"/>
    <s v="GDEXPRD"/>
    <x v="0"/>
    <s v="MLN_USD"/>
    <s v="A"/>
    <x v="11"/>
    <n v="323.17003255534797"/>
  </r>
  <r>
    <x v="43"/>
    <s v="GDEXPRD"/>
    <x v="0"/>
    <s v="MLN_USD"/>
    <s v="A"/>
    <x v="1"/>
    <n v="339.787751630824"/>
  </r>
  <r>
    <x v="43"/>
    <s v="GDEXPRD"/>
    <x v="0"/>
    <s v="MLN_USD"/>
    <s v="A"/>
    <x v="12"/>
    <n v="379.44614874656401"/>
  </r>
  <r>
    <x v="43"/>
    <s v="GDEXPRD"/>
    <x v="0"/>
    <s v="MLN_USD"/>
    <s v="A"/>
    <x v="2"/>
    <n v="457.51451488490102"/>
  </r>
  <r>
    <x v="43"/>
    <s v="GDEXPRD"/>
    <x v="0"/>
    <s v="MLN_USD"/>
    <s v="A"/>
    <x v="13"/>
    <n v="490.79760244861802"/>
  </r>
  <r>
    <x v="43"/>
    <s v="GDEXPRD"/>
    <x v="0"/>
    <s v="MLN_USD"/>
    <s v="A"/>
    <x v="3"/>
    <n v="558.06886662686998"/>
  </r>
  <r>
    <x v="43"/>
    <s v="GDEXPRD"/>
    <x v="0"/>
    <s v="MLN_USD"/>
    <s v="A"/>
    <x v="14"/>
    <n v="627.64749144416203"/>
  </r>
  <r>
    <x v="43"/>
    <s v="GDEXPRD"/>
    <x v="0"/>
    <s v="MLN_USD"/>
    <s v="A"/>
    <x v="4"/>
    <n v="634.07753063241796"/>
  </r>
  <r>
    <x v="43"/>
    <s v="GDEXPRD"/>
    <x v="0"/>
    <s v="MLN_USD"/>
    <s v="A"/>
    <x v="15"/>
    <n v="568.39665051732004"/>
  </r>
  <r>
    <x v="43"/>
    <s v="GDEXPRD"/>
    <x v="0"/>
    <s v="MLN_USD"/>
    <s v="A"/>
    <x v="5"/>
    <n v="544.72482710501095"/>
  </r>
  <r>
    <x v="43"/>
    <s v="GDEXPRD"/>
    <x v="0"/>
    <s v="MLN_USD"/>
    <s v="A"/>
    <x v="6"/>
    <n v="665.66084779739799"/>
  </r>
  <r>
    <x v="43"/>
    <s v="GDEXPRD"/>
    <x v="0"/>
    <s v="MLN_USD"/>
    <s v="A"/>
    <x v="16"/>
    <n v="683.85779784557997"/>
  </r>
  <r>
    <x v="43"/>
    <s v="GDEXPRD"/>
    <x v="0"/>
    <s v="MLN_USD"/>
    <s v="A"/>
    <x v="7"/>
    <n v="752.28185794070805"/>
  </r>
  <r>
    <x v="43"/>
    <s v="GDEXPRD"/>
    <x v="0"/>
    <s v="MLN_USD"/>
    <s v="A"/>
    <x v="17"/>
    <n v="845.71179200986501"/>
  </r>
  <r>
    <x v="43"/>
    <s v="GDEXPRD"/>
    <x v="0"/>
    <s v="MLN_USD"/>
    <s v="A"/>
    <x v="8"/>
    <n v="873.97871330385306"/>
  </r>
  <r>
    <x v="43"/>
    <s v="GDEXPRD"/>
    <x v="0"/>
    <s v="MLN_USD"/>
    <s v="A"/>
    <x v="18"/>
    <n v="723.38831421165003"/>
  </r>
  <r>
    <x v="43"/>
    <s v="GDEXPRD"/>
    <x v="0"/>
    <s v="MLN_USD"/>
    <s v="A"/>
    <x v="9"/>
    <n v="802.59135436737097"/>
  </r>
  <r>
    <x v="43"/>
    <s v="GDEXPRD"/>
    <x v="0"/>
    <s v="MLN_USD"/>
    <s v="A"/>
    <x v="19"/>
    <n v="872.22811691284301"/>
  </r>
  <r>
    <x v="43"/>
    <s v="GDEXPRD"/>
    <x v="0"/>
    <s v="MLN_USD"/>
    <s v="A"/>
    <x v="10"/>
    <n v="968.01390058727202"/>
  </r>
  <r>
    <x v="43"/>
    <s v="GDEXPRD"/>
    <x v="0"/>
    <s v="MLN_USD"/>
    <s v="A"/>
    <x v="20"/>
    <n v="1104.2504762062599"/>
  </r>
  <r>
    <x v="43"/>
    <s v="GDEXPRD"/>
    <x v="0"/>
    <s v="MLN_USD"/>
    <s v="A"/>
    <x v="21"/>
    <n v="1146.6951682739"/>
  </r>
  <r>
    <x v="44"/>
    <s v="GDEXPRD"/>
    <x v="0"/>
    <s v="MLN_USD"/>
    <s v="A"/>
    <x v="0"/>
    <n v="468.277583698245"/>
  </r>
  <r>
    <x v="44"/>
    <s v="GDEXPRD"/>
    <x v="0"/>
    <s v="MLN_USD"/>
    <s v="A"/>
    <x v="11"/>
    <n v="479.38038895466798"/>
  </r>
  <r>
    <x v="44"/>
    <s v="GDEXPRD"/>
    <x v="0"/>
    <s v="MLN_USD"/>
    <s v="A"/>
    <x v="1"/>
    <n v="571.06332171617703"/>
  </r>
  <r>
    <x v="44"/>
    <s v="GDEXPRD"/>
    <x v="0"/>
    <s v="MLN_USD"/>
    <s v="A"/>
    <x v="12"/>
    <n v="648.35135752427095"/>
  </r>
  <r>
    <x v="44"/>
    <s v="GDEXPRD"/>
    <x v="0"/>
    <s v="MLN_USD"/>
    <s v="A"/>
    <x v="2"/>
    <n v="662.52362894752503"/>
  </r>
  <r>
    <x v="44"/>
    <s v="GDEXPRD"/>
    <x v="0"/>
    <s v="MLN_USD"/>
    <s v="A"/>
    <x v="13"/>
    <n v="661.14122954730101"/>
  </r>
  <r>
    <x v="44"/>
    <s v="GDEXPRD"/>
    <x v="0"/>
    <s v="MLN_USD"/>
    <s v="A"/>
    <x v="3"/>
    <n v="700.00770578822198"/>
  </r>
  <r>
    <x v="44"/>
    <s v="GDEXPRD"/>
    <x v="0"/>
    <s v="MLN_USD"/>
    <s v="A"/>
    <x v="14"/>
    <n v="832.68952928148997"/>
  </r>
  <r>
    <x v="44"/>
    <s v="GDEXPRD"/>
    <x v="0"/>
    <s v="MLN_USD"/>
    <s v="A"/>
    <x v="4"/>
    <n v="918.02149345209"/>
  </r>
  <r>
    <x v="44"/>
    <s v="GDEXPRD"/>
    <x v="0"/>
    <s v="MLN_USD"/>
    <s v="A"/>
    <x v="15"/>
    <n v="919.43126506313695"/>
  </r>
  <r>
    <x v="44"/>
    <s v="GDEXPRD"/>
    <x v="0"/>
    <s v="MLN_USD"/>
    <s v="A"/>
    <x v="5"/>
    <n v="961.12284155232805"/>
  </r>
  <r>
    <x v="44"/>
    <s v="GDEXPRD"/>
    <x v="0"/>
    <s v="MLN_USD"/>
    <s v="A"/>
    <x v="6"/>
    <n v="1053.60481426559"/>
  </r>
  <r>
    <x v="44"/>
    <s v="GDEXPRD"/>
    <x v="0"/>
    <s v="MLN_USD"/>
    <s v="A"/>
    <x v="16"/>
    <n v="1220.29483116898"/>
  </r>
  <r>
    <x v="44"/>
    <s v="GDEXPRD"/>
    <x v="0"/>
    <s v="MLN_USD"/>
    <s v="A"/>
    <x v="7"/>
    <n v="1494.38423143414"/>
  </r>
  <r>
    <x v="44"/>
    <s v="GDEXPRD"/>
    <x v="0"/>
    <s v="MLN_USD"/>
    <s v="A"/>
    <x v="17"/>
    <n v="1837.8407344813199"/>
  </r>
  <r>
    <x v="44"/>
    <s v="GDEXPRD"/>
    <x v="0"/>
    <s v="MLN_USD"/>
    <s v="A"/>
    <x v="8"/>
    <n v="2280.67594902684"/>
  </r>
  <r>
    <x v="44"/>
    <s v="GDEXPRD"/>
    <x v="0"/>
    <s v="MLN_USD"/>
    <s v="A"/>
    <x v="18"/>
    <n v="1723.5503673584001"/>
  </r>
  <r>
    <x v="44"/>
    <s v="GDEXPRD"/>
    <x v="0"/>
    <s v="MLN_USD"/>
    <s v="A"/>
    <x v="9"/>
    <n v="1686.12662005526"/>
  </r>
  <r>
    <x v="44"/>
    <s v="GDEXPRD"/>
    <x v="0"/>
    <s v="MLN_USD"/>
    <s v="A"/>
    <x v="19"/>
    <n v="2068.7820736163198"/>
  </r>
  <r>
    <x v="44"/>
    <s v="GDEXPRD"/>
    <x v="0"/>
    <s v="MLN_USD"/>
    <s v="A"/>
    <x v="10"/>
    <n v="2200.8803725810799"/>
  </r>
  <r>
    <x v="44"/>
    <s v="GDEXPRD"/>
    <x v="0"/>
    <s v="MLN_USD"/>
    <s v="A"/>
    <x v="20"/>
    <n v="1835.8920866964299"/>
  </r>
  <r>
    <x v="45"/>
    <s v="GDEXPRD"/>
    <x v="0"/>
    <s v="MLN_USD"/>
    <s v="A"/>
    <x v="0"/>
    <n v="230916.97239914801"/>
  </r>
  <r>
    <x v="45"/>
    <s v="GDEXPRD"/>
    <x v="0"/>
    <s v="MLN_USD"/>
    <s v="A"/>
    <x v="11"/>
    <n v="239593.42133936199"/>
  </r>
  <r>
    <x v="45"/>
    <s v="GDEXPRD"/>
    <x v="0"/>
    <s v="MLN_USD"/>
    <s v="A"/>
    <x v="1"/>
    <n v="244445.64452780801"/>
  </r>
  <r>
    <x v="45"/>
    <s v="GDEXPRD"/>
    <x v="0"/>
    <s v="MLN_USD"/>
    <s v="A"/>
    <x v="12"/>
    <n v="246409.665817081"/>
  </r>
  <r>
    <x v="45"/>
    <s v="GDEXPRD"/>
    <x v="0"/>
    <s v="MLN_USD"/>
    <s v="A"/>
    <x v="2"/>
    <n v="249642.03831878799"/>
  </r>
  <r>
    <x v="45"/>
    <s v="GDEXPRD"/>
    <x v="0"/>
    <s v="MLN_USD"/>
    <s v="A"/>
    <x v="13"/>
    <n v="255090.89088901799"/>
  </r>
  <r>
    <x v="45"/>
    <s v="GDEXPRD"/>
    <x v="0"/>
    <s v="MLN_USD"/>
    <s v="A"/>
    <x v="3"/>
    <n v="268771.23236660397"/>
  </r>
  <r>
    <x v="45"/>
    <s v="GDEXPRD"/>
    <x v="0"/>
    <s v="MLN_USD"/>
    <s v="A"/>
    <x v="14"/>
    <n v="278252.148286824"/>
  </r>
  <r>
    <x v="45"/>
    <s v="GDEXPRD"/>
    <x v="0"/>
    <s v="MLN_USD"/>
    <s v="A"/>
    <x v="4"/>
    <n v="294084.362435252"/>
  </r>
  <r>
    <x v="45"/>
    <s v="GDEXPRD"/>
    <x v="0"/>
    <s v="MLN_USD"/>
    <s v="A"/>
    <x v="15"/>
    <n v="294191.45472423499"/>
  </r>
  <r>
    <x v="45"/>
    <s v="GDEXPRD"/>
    <x v="0"/>
    <s v="MLN_USD"/>
    <s v="A"/>
    <x v="5"/>
    <n v="301130.04131175898"/>
  </r>
  <r>
    <x v="45"/>
    <s v="GDEXPRD"/>
    <x v="0"/>
    <s v="MLN_USD"/>
    <s v="A"/>
    <x v="6"/>
    <n v="313943.442723891"/>
  </r>
  <r>
    <x v="45"/>
    <s v="GDEXPRD"/>
    <x v="0"/>
    <s v="MLN_USD"/>
    <s v="A"/>
    <x v="16"/>
    <n v="321130.66216646001"/>
  </r>
  <r>
    <x v="45"/>
    <s v="GDEXPRD"/>
    <x v="0"/>
    <s v="MLN_USD"/>
    <s v="A"/>
    <x v="7"/>
    <n v="323257.55826130998"/>
  </r>
  <r>
    <x v="45"/>
    <s v="GDEXPRD"/>
    <x v="0"/>
    <s v="MLN_USD"/>
    <s v="A"/>
    <x v="17"/>
    <n v="332074.98477277299"/>
  </r>
  <r>
    <x v="45"/>
    <s v="GDEXPRD"/>
    <x v="0"/>
    <s v="MLN_USD"/>
    <s v="A"/>
    <x v="8"/>
    <n v="340526.18097372999"/>
  </r>
  <r>
    <x v="45"/>
    <s v="GDEXPRD"/>
    <x v="0"/>
    <s v="MLN_USD"/>
    <s v="A"/>
    <x v="18"/>
    <n v="345481.43268985901"/>
  </r>
  <r>
    <x v="45"/>
    <s v="GDEXPRD"/>
    <x v="0"/>
    <s v="MLN_USD"/>
    <s v="A"/>
    <x v="9"/>
    <n v="362531.56581955397"/>
  </r>
  <r>
    <x v="45"/>
    <s v="GDEXPRD"/>
    <x v="0"/>
    <s v="MLN_USD"/>
    <s v="A"/>
    <x v="19"/>
    <n v="377750.690389917"/>
  </r>
  <r>
    <x v="45"/>
    <s v="GDEXPRD"/>
    <x v="0"/>
    <s v="MLN_USD"/>
    <s v="A"/>
    <x v="10"/>
    <n v="392464.50956491299"/>
  </r>
  <r>
    <x v="45"/>
    <s v="GDEXPRD"/>
    <x v="0"/>
    <s v="MLN_USD"/>
    <s v="A"/>
    <x v="20"/>
    <n v="383175.534332107"/>
  </r>
  <r>
    <x v="45"/>
    <s v="GDEXPRD"/>
    <x v="0"/>
    <s v="MLN_USD"/>
    <s v="A"/>
    <x v="21"/>
    <n v="400168.49859173299"/>
  </r>
  <r>
    <x v="46"/>
    <s v="GDEXPRD"/>
    <x v="0"/>
    <s v="MLN_USD"/>
    <s v="A"/>
    <x v="17"/>
    <n v="457.41164024430702"/>
  </r>
  <r>
    <x v="46"/>
    <s v="GDEXPRD"/>
    <x v="0"/>
    <s v="MLN_USD"/>
    <s v="A"/>
    <x v="8"/>
    <n v="414.07177627541802"/>
  </r>
  <r>
    <x v="46"/>
    <s v="GDEXPRD"/>
    <x v="0"/>
    <s v="MLN_USD"/>
    <s v="A"/>
    <x v="18"/>
    <n v="394.47355597407602"/>
  </r>
  <r>
    <x v="46"/>
    <s v="GDEXPRD"/>
    <x v="0"/>
    <s v="MLN_USD"/>
    <s v="A"/>
    <x v="9"/>
    <n v="398.321477855551"/>
  </r>
  <r>
    <x v="46"/>
    <s v="GDEXPRD"/>
    <x v="0"/>
    <s v="MLN_USD"/>
    <s v="A"/>
    <x v="19"/>
    <n v="352.50119829122298"/>
  </r>
  <r>
    <x v="46"/>
    <s v="GDEXPRD"/>
    <x v="0"/>
    <s v="MLN_USD"/>
    <s v="A"/>
    <x v="20"/>
    <n v="307.174421439963"/>
  </r>
  <r>
    <x v="46"/>
    <s v="GDEXPRD"/>
    <x v="0"/>
    <s v="MLN_USD"/>
    <s v="A"/>
    <x v="21"/>
    <n v="276.18664294268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7">
  <r>
    <x v="0"/>
    <s v="GDEXPRD"/>
    <s v="TOT"/>
    <s v="PC_GDP"/>
    <s v="A"/>
    <x v="0"/>
    <n v="1.47363968674317"/>
  </r>
  <r>
    <x v="0"/>
    <s v="GDEXPRD"/>
    <s v="TOT"/>
    <s v="PC_GDP"/>
    <s v="A"/>
    <x v="1"/>
    <n v="1.6459074068075801"/>
  </r>
  <r>
    <x v="0"/>
    <s v="GDEXPRD"/>
    <s v="TOT"/>
    <s v="PC_GDP"/>
    <s v="A"/>
    <x v="2"/>
    <n v="1.7264624413196299"/>
  </r>
  <r>
    <x v="0"/>
    <s v="GDEXPRD"/>
    <s v="TOT"/>
    <s v="PC_GDP"/>
    <s v="A"/>
    <x v="3"/>
    <n v="2.00105854721745"/>
  </r>
  <r>
    <x v="0"/>
    <s v="GDEXPRD"/>
    <s v="TOT"/>
    <s v="PC_GDP"/>
    <s v="A"/>
    <x v="4"/>
    <n v="2.2437148219123602"/>
  </r>
  <r>
    <x v="0"/>
    <s v="GDEXPRD"/>
    <s v="TOT"/>
    <s v="PC_GDP"/>
    <s v="A"/>
    <x v="5"/>
    <n v="2.1795639180120201"/>
  </r>
  <r>
    <x v="0"/>
    <s v="GDEXPRD"/>
    <s v="TOT"/>
    <s v="PC_GDP"/>
    <s v="A"/>
    <x v="6"/>
    <n v="2.1130187391346098"/>
  </r>
  <r>
    <x v="0"/>
    <s v="GDEXPRD"/>
    <s v="TOT"/>
    <s v="PC_GDP"/>
    <s v="A"/>
    <x v="7"/>
    <n v="2.0938047550445802"/>
  </r>
  <r>
    <x v="0"/>
    <s v="GDEXPRD"/>
    <s v="TOT"/>
    <s v="PC_GDP"/>
    <s v="A"/>
    <x v="8"/>
    <n v="1.8810428478864401"/>
  </r>
  <r>
    <x v="0"/>
    <s v="GDEXPRD"/>
    <s v="TOT"/>
    <s v="PC_GDP"/>
    <s v="A"/>
    <x v="9"/>
    <n v="1.7942783025395701"/>
  </r>
  <r>
    <x v="0"/>
    <s v="GDEXPRD"/>
    <s v="TOT"/>
    <s v="PC_GDP"/>
    <s v="A"/>
    <x v="10"/>
    <n v="1.7985613328005301"/>
  </r>
  <r>
    <x v="1"/>
    <s v="GDEXPRD"/>
    <s v="TOT"/>
    <s v="PC_GDP"/>
    <s v="A"/>
    <x v="0"/>
    <n v="1.8860242442083199"/>
  </r>
  <r>
    <x v="1"/>
    <s v="GDEXPRD"/>
    <s v="TOT"/>
    <s v="PC_GDP"/>
    <s v="A"/>
    <x v="11"/>
    <n v="1.99210448081461"/>
  </r>
  <r>
    <x v="1"/>
    <s v="GDEXPRD"/>
    <s v="TOT"/>
    <s v="PC_GDP"/>
    <s v="A"/>
    <x v="1"/>
    <n v="2.0659838378880901"/>
  </r>
  <r>
    <x v="1"/>
    <s v="GDEXPRD"/>
    <s v="TOT"/>
    <s v="PC_GDP"/>
    <s v="A"/>
    <x v="12"/>
    <n v="2.1745564159027699"/>
  </r>
  <r>
    <x v="1"/>
    <s v="GDEXPRD"/>
    <s v="TOT"/>
    <s v="PC_GDP"/>
    <s v="A"/>
    <x v="2"/>
    <n v="2.1661166455249199"/>
  </r>
  <r>
    <x v="1"/>
    <s v="GDEXPRD"/>
    <s v="TOT"/>
    <s v="PC_GDP"/>
    <s v="A"/>
    <x v="13"/>
    <n v="2.3732399047635702"/>
  </r>
  <r>
    <x v="1"/>
    <s v="GDEXPRD"/>
    <s v="TOT"/>
    <s v="PC_GDP"/>
    <s v="A"/>
    <x v="3"/>
    <n v="2.3592270981980898"/>
  </r>
  <r>
    <x v="1"/>
    <s v="GDEXPRD"/>
    <s v="TOT"/>
    <s v="PC_GDP"/>
    <s v="A"/>
    <x v="14"/>
    <n v="2.41843231712657"/>
  </r>
  <r>
    <x v="1"/>
    <s v="GDEXPRD"/>
    <s v="TOT"/>
    <s v="PC_GDP"/>
    <s v="A"/>
    <x v="4"/>
    <n v="2.5694481629697998"/>
  </r>
  <r>
    <x v="1"/>
    <s v="GDEXPRD"/>
    <s v="TOT"/>
    <s v="PC_GDP"/>
    <s v="A"/>
    <x v="15"/>
    <n v="2.5967367765524201"/>
  </r>
  <r>
    <x v="1"/>
    <s v="GDEXPRD"/>
    <s v="TOT"/>
    <s v="PC_GDP"/>
    <s v="A"/>
    <x v="5"/>
    <n v="2.7261005734975599"/>
  </r>
  <r>
    <x v="1"/>
    <s v="GDEXPRD"/>
    <s v="TOT"/>
    <s v="PC_GDP"/>
    <s v="A"/>
    <x v="6"/>
    <n v="2.6686778964575502"/>
  </r>
  <r>
    <x v="1"/>
    <s v="GDEXPRD"/>
    <s v="TOT"/>
    <s v="PC_GDP"/>
    <s v="A"/>
    <x v="16"/>
    <n v="2.91471878002482"/>
  </r>
  <r>
    <x v="1"/>
    <s v="GDEXPRD"/>
    <s v="TOT"/>
    <s v="PC_GDP"/>
    <s v="A"/>
    <x v="7"/>
    <n v="2.9549183693505201"/>
  </r>
  <r>
    <x v="1"/>
    <s v="GDEXPRD"/>
    <s v="TOT"/>
    <s v="PC_GDP"/>
    <s v="A"/>
    <x v="17"/>
    <n v="3.0842867214372398"/>
  </r>
  <r>
    <x v="1"/>
    <s v="GDEXPRD"/>
    <s v="TOT"/>
    <s v="PC_GDP"/>
    <s v="A"/>
    <x v="8"/>
    <n v="3.0496904994965699"/>
  </r>
  <r>
    <x v="1"/>
    <s v="GDEXPRD"/>
    <s v="TOT"/>
    <s v="PC_GDP"/>
    <s v="A"/>
    <x v="18"/>
    <n v="3.1165470454445998"/>
  </r>
  <r>
    <x v="1"/>
    <s v="GDEXPRD"/>
    <s v="TOT"/>
    <s v="PC_GDP"/>
    <s v="A"/>
    <x v="9"/>
    <n v="3.0565637433013899"/>
  </r>
  <r>
    <x v="1"/>
    <s v="GDEXPRD"/>
    <s v="TOT"/>
    <s v="PC_GDP"/>
    <s v="A"/>
    <x v="19"/>
    <n v="3.0918248356643998"/>
  </r>
  <r>
    <x v="1"/>
    <s v="GDEXPRD"/>
    <s v="TOT"/>
    <s v="PC_GDP"/>
    <s v="A"/>
    <x v="10"/>
    <n v="3.1324738548681301"/>
  </r>
  <r>
    <x v="1"/>
    <s v="GDEXPRD"/>
    <s v="TOT"/>
    <s v="PC_GDP"/>
    <s v="A"/>
    <x v="20"/>
    <n v="3.2014855666486302"/>
  </r>
  <r>
    <x v="1"/>
    <s v="GDEXPRD"/>
    <s v="TOT"/>
    <s v="PC_GDP"/>
    <s v="A"/>
    <x v="21"/>
    <n v="3.2563172003000802"/>
  </r>
  <r>
    <x v="2"/>
    <s v="GDEXPRD"/>
    <s v="TOT"/>
    <s v="PC_GDP"/>
    <s v="A"/>
    <x v="0"/>
    <n v="1.93619516589671"/>
  </r>
  <r>
    <x v="2"/>
    <s v="GDEXPRD"/>
    <s v="TOT"/>
    <s v="PC_GDP"/>
    <s v="A"/>
    <x v="11"/>
    <n v="2.0327916505539001"/>
  </r>
  <r>
    <x v="2"/>
    <s v="GDEXPRD"/>
    <s v="TOT"/>
    <s v="PC_GDP"/>
    <s v="A"/>
    <x v="1"/>
    <n v="1.90324791270747"/>
  </r>
  <r>
    <x v="2"/>
    <s v="GDEXPRD"/>
    <s v="TOT"/>
    <s v="PC_GDP"/>
    <s v="A"/>
    <x v="12"/>
    <n v="1.8411950041642899"/>
  </r>
  <r>
    <x v="2"/>
    <s v="GDEXPRD"/>
    <s v="TOT"/>
    <s v="PC_GDP"/>
    <s v="A"/>
    <x v="2"/>
    <n v="1.82050497301897"/>
  </r>
  <r>
    <x v="2"/>
    <s v="GDEXPRD"/>
    <s v="TOT"/>
    <s v="PC_GDP"/>
    <s v="A"/>
    <x v="13"/>
    <n v="1.7906064017396599"/>
  </r>
  <r>
    <x v="2"/>
    <s v="GDEXPRD"/>
    <s v="TOT"/>
    <s v="PC_GDP"/>
    <s v="A"/>
    <x v="3"/>
    <n v="1.8226927755215601"/>
  </r>
  <r>
    <x v="2"/>
    <s v="GDEXPRD"/>
    <s v="TOT"/>
    <s v="PC_GDP"/>
    <s v="A"/>
    <x v="14"/>
    <n v="1.8499946306795101"/>
  </r>
  <r>
    <x v="2"/>
    <s v="GDEXPRD"/>
    <s v="TOT"/>
    <s v="PC_GDP"/>
    <s v="A"/>
    <x v="4"/>
    <n v="1.9368393864726801"/>
  </r>
  <r>
    <x v="2"/>
    <s v="GDEXPRD"/>
    <s v="TOT"/>
    <s v="PC_GDP"/>
    <s v="A"/>
    <x v="15"/>
    <n v="1.9985984469776601"/>
  </r>
  <r>
    <x v="2"/>
    <s v="GDEXPRD"/>
    <s v="TOT"/>
    <s v="PC_GDP"/>
    <s v="A"/>
    <x v="5"/>
    <n v="2.0618763942621601"/>
  </r>
  <r>
    <x v="2"/>
    <s v="GDEXPRD"/>
    <s v="TOT"/>
    <s v="PC_GDP"/>
    <s v="A"/>
    <x v="6"/>
    <n v="2.1733244176761901"/>
  </r>
  <r>
    <x v="2"/>
    <s v="GDEXPRD"/>
    <s v="TOT"/>
    <s v="PC_GDP"/>
    <s v="A"/>
    <x v="16"/>
    <n v="2.2811406340187501"/>
  </r>
  <r>
    <x v="2"/>
    <s v="GDEXPRD"/>
    <s v="TOT"/>
    <s v="PC_GDP"/>
    <s v="A"/>
    <x v="7"/>
    <n v="2.3307251578089998"/>
  </r>
  <r>
    <x v="2"/>
    <s v="GDEXPRD"/>
    <s v="TOT"/>
    <s v="PC_GDP"/>
    <s v="A"/>
    <x v="17"/>
    <n v="2.3700163249283599"/>
  </r>
  <r>
    <x v="2"/>
    <s v="GDEXPRD"/>
    <s v="TOT"/>
    <s v="PC_GDP"/>
    <s v="A"/>
    <x v="8"/>
    <n v="2.4281655881165798"/>
  </r>
  <r>
    <x v="2"/>
    <s v="GDEXPRD"/>
    <s v="TOT"/>
    <s v="PC_GDP"/>
    <s v="A"/>
    <x v="18"/>
    <n v="2.52337710682044"/>
  </r>
  <r>
    <x v="2"/>
    <s v="GDEXPRD"/>
    <s v="TOT"/>
    <s v="PC_GDP"/>
    <s v="A"/>
    <x v="9"/>
    <n v="2.6666617983009102"/>
  </r>
  <r>
    <x v="2"/>
    <s v="GDEXPRD"/>
    <s v="TOT"/>
    <s v="PC_GDP"/>
    <s v="A"/>
    <x v="19"/>
    <n v="2.8601752241274201"/>
  </r>
  <r>
    <x v="2"/>
    <s v="GDEXPRD"/>
    <s v="TOT"/>
    <s v="PC_GDP"/>
    <s v="A"/>
    <x v="10"/>
    <n v="3.1566017187822801"/>
  </r>
  <r>
    <x v="2"/>
    <s v="GDEXPRD"/>
    <s v="TOT"/>
    <s v="PC_GDP"/>
    <s v="A"/>
    <x v="20"/>
    <n v="3.3969719942743701"/>
  </r>
  <r>
    <x v="2"/>
    <s v="GDEXPRD"/>
    <s v="TOT"/>
    <s v="PC_GDP"/>
    <s v="A"/>
    <x v="21"/>
    <n v="3.4297913062754999"/>
  </r>
  <r>
    <x v="3"/>
    <s v="GDEXPRD"/>
    <s v="TOT"/>
    <s v="PC_GDP"/>
    <s v="A"/>
    <x v="0"/>
    <n v="1.8584702067046299"/>
  </r>
  <r>
    <x v="3"/>
    <s v="GDEXPRD"/>
    <s v="TOT"/>
    <s v="PC_GDP"/>
    <s v="A"/>
    <x v="11"/>
    <n v="2.0211560421932599"/>
  </r>
  <r>
    <x v="3"/>
    <s v="GDEXPRD"/>
    <s v="TOT"/>
    <s v="PC_GDP"/>
    <s v="A"/>
    <x v="1"/>
    <n v="1.9716945883953501"/>
  </r>
  <r>
    <x v="3"/>
    <s v="GDEXPRD"/>
    <s v="TOT"/>
    <s v="PC_GDP"/>
    <s v="A"/>
    <x v="12"/>
    <n v="1.9678070559244201"/>
  </r>
  <r>
    <x v="3"/>
    <s v="GDEXPRD"/>
    <s v="TOT"/>
    <s v="PC_GDP"/>
    <s v="A"/>
    <x v="2"/>
    <n v="1.9973332954015399"/>
  </r>
  <r>
    <x v="3"/>
    <s v="GDEXPRD"/>
    <s v="TOT"/>
    <s v="PC_GDP"/>
    <s v="A"/>
    <x v="13"/>
    <n v="1.97124346682236"/>
  </r>
  <r>
    <x v="3"/>
    <s v="GDEXPRD"/>
    <s v="TOT"/>
    <s v="PC_GDP"/>
    <s v="A"/>
    <x v="3"/>
    <n v="1.94299894962194"/>
  </r>
  <r>
    <x v="3"/>
    <s v="GDEXPRD"/>
    <s v="TOT"/>
    <s v="PC_GDP"/>
    <s v="A"/>
    <x v="14"/>
    <n v="1.9035775112650899"/>
  </r>
  <r>
    <x v="3"/>
    <s v="GDEXPRD"/>
    <s v="TOT"/>
    <s v="PC_GDP"/>
    <s v="A"/>
    <x v="4"/>
    <n v="1.85577785944947"/>
  </r>
  <r>
    <x v="3"/>
    <s v="GDEXPRD"/>
    <s v="TOT"/>
    <s v="PC_GDP"/>
    <s v="A"/>
    <x v="15"/>
    <n v="1.9174153935445899"/>
  </r>
  <r>
    <x v="3"/>
    <s v="GDEXPRD"/>
    <s v="TOT"/>
    <s v="PC_GDP"/>
    <s v="A"/>
    <x v="5"/>
    <n v="1.8252775430239701"/>
  </r>
  <r>
    <x v="3"/>
    <s v="GDEXPRD"/>
    <s v="TOT"/>
    <s v="PC_GDP"/>
    <s v="A"/>
    <x v="6"/>
    <n v="1.78714059196319"/>
  </r>
  <r>
    <x v="3"/>
    <s v="GDEXPRD"/>
    <s v="TOT"/>
    <s v="PC_GDP"/>
    <s v="A"/>
    <x v="16"/>
    <n v="1.7723282769657001"/>
  </r>
  <r>
    <x v="3"/>
    <s v="GDEXPRD"/>
    <s v="TOT"/>
    <s v="PC_GDP"/>
    <s v="A"/>
    <x v="7"/>
    <n v="1.7054041877842401"/>
  </r>
  <r>
    <x v="3"/>
    <s v="GDEXPRD"/>
    <s v="TOT"/>
    <s v="PC_GDP"/>
    <s v="A"/>
    <x v="17"/>
    <n v="1.71417285495299"/>
  </r>
  <r>
    <x v="3"/>
    <s v="GDEXPRD"/>
    <s v="TOT"/>
    <s v="PC_GDP"/>
    <s v="A"/>
    <x v="8"/>
    <n v="1.6932428542217499"/>
  </r>
  <r>
    <x v="3"/>
    <s v="GDEXPRD"/>
    <s v="TOT"/>
    <s v="PC_GDP"/>
    <s v="A"/>
    <x v="18"/>
    <n v="1.7290246774308999"/>
  </r>
  <r>
    <x v="3"/>
    <s v="GDEXPRD"/>
    <s v="TOT"/>
    <s v="PC_GDP"/>
    <s v="A"/>
    <x v="9"/>
    <n v="1.6870180473979499"/>
  </r>
  <r>
    <x v="3"/>
    <s v="GDEXPRD"/>
    <s v="TOT"/>
    <s v="PC_GDP"/>
    <s v="A"/>
    <x v="19"/>
    <n v="1.73719346506089"/>
  </r>
  <r>
    <x v="3"/>
    <s v="GDEXPRD"/>
    <s v="TOT"/>
    <s v="PC_GDP"/>
    <s v="A"/>
    <x v="10"/>
    <n v="1.75573347257023"/>
  </r>
  <r>
    <x v="3"/>
    <s v="GDEXPRD"/>
    <s v="TOT"/>
    <s v="PC_GDP"/>
    <s v="A"/>
    <x v="20"/>
    <n v="1.8948436448518999"/>
  </r>
  <r>
    <x v="3"/>
    <s v="GDEXPRD"/>
    <s v="TOT"/>
    <s v="PC_GDP"/>
    <s v="A"/>
    <x v="21"/>
    <n v="1.69727026184862"/>
  </r>
  <r>
    <x v="3"/>
    <s v="GDEXPRD"/>
    <s v="TOT"/>
    <s v="PC_GDP"/>
    <s v="A"/>
    <x v="22"/>
    <n v="1.5531984856135099"/>
  </r>
  <r>
    <x v="4"/>
    <s v="GDEXPRD"/>
    <s v="TOT"/>
    <s v="PC_GDP"/>
    <s v="A"/>
    <x v="0"/>
    <n v="1.1099745252984901"/>
  </r>
  <r>
    <x v="4"/>
    <s v="GDEXPRD"/>
    <s v="TOT"/>
    <s v="PC_GDP"/>
    <s v="A"/>
    <x v="11"/>
    <n v="1.0987055304781499"/>
  </r>
  <r>
    <x v="4"/>
    <s v="GDEXPRD"/>
    <s v="TOT"/>
    <s v="PC_GDP"/>
    <s v="A"/>
    <x v="1"/>
    <n v="1.0981938935303199"/>
  </r>
  <r>
    <x v="4"/>
    <s v="GDEXPRD"/>
    <s v="TOT"/>
    <s v="PC_GDP"/>
    <s v="A"/>
    <x v="12"/>
    <n v="1.1420982471102801"/>
  </r>
  <r>
    <x v="4"/>
    <s v="GDEXPRD"/>
    <s v="TOT"/>
    <s v="PC_GDP"/>
    <s v="A"/>
    <x v="2"/>
    <n v="1.1393530529126501"/>
  </r>
  <r>
    <x v="4"/>
    <s v="GDEXPRD"/>
    <s v="TOT"/>
    <s v="PC_GDP"/>
    <s v="A"/>
    <x v="13"/>
    <n v="1.1609974960441001"/>
  </r>
  <r>
    <x v="4"/>
    <s v="GDEXPRD"/>
    <s v="TOT"/>
    <s v="PC_GDP"/>
    <s v="A"/>
    <x v="3"/>
    <n v="1.2254237245605299"/>
  </r>
  <r>
    <x v="4"/>
    <s v="GDEXPRD"/>
    <s v="TOT"/>
    <s v="PC_GDP"/>
    <s v="A"/>
    <x v="14"/>
    <n v="1.29572380725855"/>
  </r>
  <r>
    <x v="4"/>
    <s v="GDEXPRD"/>
    <s v="TOT"/>
    <s v="PC_GDP"/>
    <s v="A"/>
    <x v="4"/>
    <n v="1.2335816021331401"/>
  </r>
  <r>
    <x v="4"/>
    <s v="GDEXPRD"/>
    <s v="TOT"/>
    <s v="PC_GDP"/>
    <s v="A"/>
    <x v="15"/>
    <n v="1.28655796748872"/>
  </r>
  <r>
    <x v="4"/>
    <s v="GDEXPRD"/>
    <s v="TOT"/>
    <s v="PC_GDP"/>
    <s v="A"/>
    <x v="5"/>
    <n v="1.3267040407025501"/>
  </r>
  <r>
    <x v="4"/>
    <s v="GDEXPRD"/>
    <s v="TOT"/>
    <s v="PC_GDP"/>
    <s v="A"/>
    <x v="6"/>
    <n v="1.54476645407074"/>
  </r>
  <r>
    <x v="4"/>
    <s v="GDEXPRD"/>
    <s v="TOT"/>
    <s v="PC_GDP"/>
    <s v="A"/>
    <x v="16"/>
    <n v="1.76967142799845"/>
  </r>
  <r>
    <x v="4"/>
    <s v="GDEXPRD"/>
    <s v="TOT"/>
    <s v="PC_GDP"/>
    <s v="A"/>
    <x v="7"/>
    <n v="1.8792405931624701"/>
  </r>
  <r>
    <x v="4"/>
    <s v="GDEXPRD"/>
    <s v="TOT"/>
    <s v="PC_GDP"/>
    <s v="A"/>
    <x v="17"/>
    <n v="1.958330634001"/>
  </r>
  <r>
    <x v="4"/>
    <s v="GDEXPRD"/>
    <s v="TOT"/>
    <s v="PC_GDP"/>
    <s v="A"/>
    <x v="8"/>
    <n v="1.9168896034010601"/>
  </r>
  <r>
    <x v="4"/>
    <s v="GDEXPRD"/>
    <s v="TOT"/>
    <s v="PC_GDP"/>
    <s v="A"/>
    <x v="18"/>
    <n v="1.6700287305527799"/>
  </r>
  <r>
    <x v="4"/>
    <s v="GDEXPRD"/>
    <s v="TOT"/>
    <s v="PC_GDP"/>
    <s v="A"/>
    <x v="9"/>
    <n v="1.7685495980129899"/>
  </r>
  <r>
    <x v="4"/>
    <s v="GDEXPRD"/>
    <s v="TOT"/>
    <s v="PC_GDP"/>
    <s v="A"/>
    <x v="19"/>
    <n v="1.89906243317714"/>
  </r>
  <r>
    <x v="4"/>
    <s v="GDEXPRD"/>
    <s v="TOT"/>
    <s v="PC_GDP"/>
    <s v="A"/>
    <x v="10"/>
    <n v="1.92734326766581"/>
  </r>
  <r>
    <x v="4"/>
    <s v="GDEXPRD"/>
    <s v="TOT"/>
    <s v="PC_GDP"/>
    <s v="A"/>
    <x v="20"/>
    <n v="1.9859853539882"/>
  </r>
  <r>
    <x v="4"/>
    <s v="GDEXPRD"/>
    <s v="TOT"/>
    <s v="PC_GDP"/>
    <s v="A"/>
    <x v="21"/>
    <n v="1.9960061400781901"/>
  </r>
  <r>
    <x v="5"/>
    <s v="GDEXPRD"/>
    <s v="TOT"/>
    <s v="PC_GDP"/>
    <s v="A"/>
    <x v="11"/>
    <n v="2.3246642866582099"/>
  </r>
  <r>
    <x v="5"/>
    <s v="GDEXPRD"/>
    <s v="TOT"/>
    <s v="PC_GDP"/>
    <s v="A"/>
    <x v="1"/>
    <n v="2.4414456044838002"/>
  </r>
  <r>
    <x v="5"/>
    <s v="GDEXPRD"/>
    <s v="TOT"/>
    <s v="PC_GDP"/>
    <s v="A"/>
    <x v="12"/>
    <n v="2.5108450374471198"/>
  </r>
  <r>
    <x v="5"/>
    <s v="GDEXPRD"/>
    <s v="TOT"/>
    <s v="PC_GDP"/>
    <s v="A"/>
    <x v="2"/>
    <n v="2.4191633146133298"/>
  </r>
  <r>
    <x v="5"/>
    <s v="GDEXPRD"/>
    <s v="TOT"/>
    <s v="PC_GDP"/>
    <s v="A"/>
    <x v="13"/>
    <n v="2.3933729068052401"/>
  </r>
  <r>
    <x v="5"/>
    <s v="GDEXPRD"/>
    <s v="TOT"/>
    <s v="PC_GDP"/>
    <s v="A"/>
    <x v="3"/>
    <n v="2.4030025992286901"/>
  </r>
  <r>
    <x v="5"/>
    <s v="GDEXPRD"/>
    <s v="TOT"/>
    <s v="PC_GDP"/>
    <s v="A"/>
    <x v="14"/>
    <n v="2.5154123889351498"/>
  </r>
  <r>
    <x v="5"/>
    <s v="GDEXPRD"/>
    <s v="TOT"/>
    <s v="PC_GDP"/>
    <s v="A"/>
    <x v="4"/>
    <n v="2.7734573676299101"/>
  </r>
  <r>
    <x v="5"/>
    <s v="GDEXPRD"/>
    <s v="TOT"/>
    <s v="PC_GDP"/>
    <s v="A"/>
    <x v="15"/>
    <n v="3.0551420598029999"/>
  </r>
  <r>
    <x v="5"/>
    <s v="GDEXPRD"/>
    <s v="TOT"/>
    <s v="PC_GDP"/>
    <s v="A"/>
    <x v="5"/>
    <n v="2.91706627653998"/>
  </r>
  <r>
    <x v="5"/>
    <s v="GDEXPRD"/>
    <s v="TOT"/>
    <s v="PC_GDP"/>
    <s v="A"/>
    <x v="6"/>
    <n v="2.9446513582449301"/>
  </r>
  <r>
    <x v="5"/>
    <s v="GDEXPRD"/>
    <s v="TOT"/>
    <s v="PC_GDP"/>
    <s v="A"/>
    <x v="16"/>
    <n v="2.9812471135984202"/>
  </r>
  <r>
    <x v="5"/>
    <s v="GDEXPRD"/>
    <s v="TOT"/>
    <s v="PC_GDP"/>
    <s v="A"/>
    <x v="7"/>
    <n v="2.9704815360309702"/>
  </r>
  <r>
    <x v="5"/>
    <s v="GDEXPRD"/>
    <s v="TOT"/>
    <s v="PC_GDP"/>
    <s v="A"/>
    <x v="17"/>
    <n v="2.9140934885417602"/>
  </r>
  <r>
    <x v="5"/>
    <s v="GDEXPRD"/>
    <s v="TOT"/>
    <s v="PC_GDP"/>
    <s v="A"/>
    <x v="8"/>
    <n v="3.0549664817214701"/>
  </r>
  <r>
    <x v="5"/>
    <s v="GDEXPRD"/>
    <s v="TOT"/>
    <s v="PC_GDP"/>
    <s v="A"/>
    <x v="18"/>
    <n v="3.0928335625267001"/>
  </r>
  <r>
    <x v="5"/>
    <s v="GDEXPRD"/>
    <s v="TOT"/>
    <s v="PC_GDP"/>
    <s v="A"/>
    <x v="9"/>
    <n v="2.93124361326131"/>
  </r>
  <r>
    <x v="5"/>
    <s v="GDEXPRD"/>
    <s v="TOT"/>
    <s v="PC_GDP"/>
    <s v="A"/>
    <x v="19"/>
    <n v="2.9660284050079699"/>
  </r>
  <r>
    <x v="5"/>
    <s v="GDEXPRD"/>
    <s v="TOT"/>
    <s v="PC_GDP"/>
    <s v="A"/>
    <x v="10"/>
    <n v="2.8968545376180002"/>
  </r>
  <r>
    <x v="5"/>
    <s v="GDEXPRD"/>
    <s v="TOT"/>
    <s v="PC_GDP"/>
    <s v="A"/>
    <x v="20"/>
    <n v="2.9725816011759498"/>
  </r>
  <r>
    <x v="5"/>
    <s v="GDEXPRD"/>
    <s v="TOT"/>
    <s v="PC_GDP"/>
    <s v="A"/>
    <x v="21"/>
    <n v="2.7614218356492199"/>
  </r>
  <r>
    <x v="6"/>
    <s v="GDEXPRD"/>
    <s v="TOT"/>
    <s v="PC_GDP"/>
    <s v="A"/>
    <x v="0"/>
    <n v="3.2413820061271501"/>
  </r>
  <r>
    <x v="6"/>
    <s v="GDEXPRD"/>
    <s v="TOT"/>
    <s v="PC_GDP"/>
    <s v="A"/>
    <x v="11"/>
    <n v="3.1937233342091398"/>
  </r>
  <r>
    <x v="6"/>
    <s v="GDEXPRD"/>
    <s v="TOT"/>
    <s v="PC_GDP"/>
    <s v="A"/>
    <x v="1"/>
    <n v="3.2530776264429"/>
  </r>
  <r>
    <x v="6"/>
    <s v="GDEXPRD"/>
    <s v="TOT"/>
    <s v="PC_GDP"/>
    <s v="A"/>
    <x v="12"/>
    <n v="3.2982214050834"/>
  </r>
  <r>
    <x v="6"/>
    <s v="GDEXPRD"/>
    <s v="TOT"/>
    <s v="PC_GDP"/>
    <s v="A"/>
    <x v="2"/>
    <n v="3.3090722079517301"/>
  </r>
  <r>
    <x v="6"/>
    <s v="GDEXPRD"/>
    <s v="TOT"/>
    <s v="PC_GDP"/>
    <s v="A"/>
    <x v="13"/>
    <n v="3.3236988954805202"/>
  </r>
  <r>
    <x v="6"/>
    <s v="GDEXPRD"/>
    <s v="TOT"/>
    <s v="PC_GDP"/>
    <s v="A"/>
    <x v="3"/>
    <n v="3.3321550981220001"/>
  </r>
  <r>
    <x v="6"/>
    <s v="GDEXPRD"/>
    <s v="TOT"/>
    <s v="PC_GDP"/>
    <s v="A"/>
    <x v="14"/>
    <n v="3.33704156688334"/>
  </r>
  <r>
    <x v="6"/>
    <s v="GDEXPRD"/>
    <s v="TOT"/>
    <s v="PC_GDP"/>
    <s v="A"/>
    <x v="4"/>
    <n v="3.5369683164749199"/>
  </r>
  <r>
    <x v="6"/>
    <s v="GDEXPRD"/>
    <s v="TOT"/>
    <s v="PC_GDP"/>
    <s v="A"/>
    <x v="15"/>
    <n v="3.7340216894914402"/>
  </r>
  <r>
    <x v="6"/>
    <s v="GDEXPRD"/>
    <s v="TOT"/>
    <s v="PC_GDP"/>
    <s v="A"/>
    <x v="5"/>
    <n v="3.7053202617158201"/>
  </r>
  <r>
    <x v="6"/>
    <s v="GDEXPRD"/>
    <s v="TOT"/>
    <s v="PC_GDP"/>
    <s v="A"/>
    <x v="6"/>
    <n v="3.6180628087152402"/>
  </r>
  <r>
    <x v="6"/>
    <s v="GDEXPRD"/>
    <s v="TOT"/>
    <s v="PC_GDP"/>
    <s v="A"/>
    <x v="16"/>
    <n v="3.3983236916587498"/>
  </r>
  <r>
    <x v="6"/>
    <s v="GDEXPRD"/>
    <s v="TOT"/>
    <s v="PC_GDP"/>
    <s v="A"/>
    <x v="7"/>
    <n v="3.27137200777209"/>
  </r>
  <r>
    <x v="6"/>
    <s v="GDEXPRD"/>
    <s v="TOT"/>
    <s v="PC_GDP"/>
    <s v="A"/>
    <x v="17"/>
    <n v="3.14750818039894"/>
  </r>
  <r>
    <x v="6"/>
    <s v="GDEXPRD"/>
    <s v="TOT"/>
    <s v="PC_GDP"/>
    <s v="A"/>
    <x v="8"/>
    <n v="2.8719634789601902"/>
  </r>
  <r>
    <x v="6"/>
    <s v="GDEXPRD"/>
    <s v="TOT"/>
    <s v="PC_GDP"/>
    <s v="A"/>
    <x v="18"/>
    <n v="2.72441820906776"/>
  </r>
  <r>
    <x v="6"/>
    <s v="GDEXPRD"/>
    <s v="TOT"/>
    <s v="PC_GDP"/>
    <s v="A"/>
    <x v="9"/>
    <n v="2.7278712864724399"/>
  </r>
  <r>
    <x v="6"/>
    <s v="GDEXPRD"/>
    <s v="TOT"/>
    <s v="PC_GDP"/>
    <s v="A"/>
    <x v="19"/>
    <n v="2.75749372488885"/>
  </r>
  <r>
    <x v="6"/>
    <s v="GDEXPRD"/>
    <s v="TOT"/>
    <s v="PC_GDP"/>
    <s v="A"/>
    <x v="10"/>
    <n v="2.7996147720734799"/>
  </r>
  <r>
    <x v="6"/>
    <s v="GDEXPRD"/>
    <s v="TOT"/>
    <s v="PC_GDP"/>
    <s v="A"/>
    <x v="20"/>
    <n v="2.9124341491694601"/>
  </r>
  <r>
    <x v="6"/>
    <s v="GDEXPRD"/>
    <s v="TOT"/>
    <s v="PC_GDP"/>
    <s v="A"/>
    <x v="21"/>
    <n v="2.9854535310058998"/>
  </r>
  <r>
    <x v="7"/>
    <s v="GDEXPRD"/>
    <s v="TOT"/>
    <s v="PC_GDP"/>
    <s v="A"/>
    <x v="0"/>
    <n v="2.0934609778944102"/>
  </r>
  <r>
    <x v="7"/>
    <s v="GDEXPRD"/>
    <s v="TOT"/>
    <s v="PC_GDP"/>
    <s v="A"/>
    <x v="11"/>
    <n v="2.1380425172279298"/>
  </r>
  <r>
    <x v="7"/>
    <s v="GDEXPRD"/>
    <s v="TOT"/>
    <s v="PC_GDP"/>
    <s v="A"/>
    <x v="1"/>
    <n v="2.1744945142077601"/>
  </r>
  <r>
    <x v="7"/>
    <s v="GDEXPRD"/>
    <s v="TOT"/>
    <s v="PC_GDP"/>
    <s v="A"/>
    <x v="12"/>
    <n v="2.1199372084780101"/>
  </r>
  <r>
    <x v="7"/>
    <s v="GDEXPRD"/>
    <s v="TOT"/>
    <s v="PC_GDP"/>
    <s v="A"/>
    <x v="2"/>
    <n v="2.09461284410561"/>
  </r>
  <r>
    <x v="7"/>
    <s v="GDEXPRD"/>
    <s v="TOT"/>
    <s v="PC_GDP"/>
    <s v="A"/>
    <x v="13"/>
    <n v="2.0515058233596899"/>
  </r>
  <r>
    <x v="7"/>
    <s v="GDEXPRD"/>
    <s v="TOT"/>
    <s v="PC_GDP"/>
    <s v="A"/>
    <x v="3"/>
    <n v="2.0509379915385701"/>
  </r>
  <r>
    <x v="7"/>
    <s v="GDEXPRD"/>
    <s v="TOT"/>
    <s v="PC_GDP"/>
    <s v="A"/>
    <x v="14"/>
    <n v="2.02451299604401"/>
  </r>
  <r>
    <x v="7"/>
    <s v="GDEXPRD"/>
    <s v="TOT"/>
    <s v="PC_GDP"/>
    <s v="A"/>
    <x v="4"/>
    <n v="2.06116919463155"/>
  </r>
  <r>
    <x v="7"/>
    <s v="GDEXPRD"/>
    <s v="TOT"/>
    <s v="PC_GDP"/>
    <s v="A"/>
    <x v="15"/>
    <n v="2.2120651800072499"/>
  </r>
  <r>
    <x v="7"/>
    <s v="GDEXPRD"/>
    <s v="TOT"/>
    <s v="PC_GDP"/>
    <s v="A"/>
    <x v="5"/>
    <n v="2.1785732192178702"/>
  </r>
  <r>
    <x v="7"/>
    <s v="GDEXPRD"/>
    <s v="TOT"/>
    <s v="PC_GDP"/>
    <s v="A"/>
    <x v="6"/>
    <n v="2.1916145258697499"/>
  </r>
  <r>
    <x v="7"/>
    <s v="GDEXPRD"/>
    <s v="TOT"/>
    <s v="PC_GDP"/>
    <s v="A"/>
    <x v="16"/>
    <n v="2.2270658233132501"/>
  </r>
  <r>
    <x v="7"/>
    <s v="GDEXPRD"/>
    <s v="TOT"/>
    <s v="PC_GDP"/>
    <s v="A"/>
    <x v="7"/>
    <n v="2.2370251309637501"/>
  </r>
  <r>
    <x v="7"/>
    <s v="GDEXPRD"/>
    <s v="TOT"/>
    <s v="PC_GDP"/>
    <s v="A"/>
    <x v="17"/>
    <n v="2.2759166699616"/>
  </r>
  <r>
    <x v="7"/>
    <s v="GDEXPRD"/>
    <s v="TOT"/>
    <s v="PC_GDP"/>
    <s v="A"/>
    <x v="8"/>
    <n v="2.2270168465524498"/>
  </r>
  <r>
    <x v="7"/>
    <s v="GDEXPRD"/>
    <s v="TOT"/>
    <s v="PC_GDP"/>
    <s v="A"/>
    <x v="18"/>
    <n v="2.2223838909928699"/>
  </r>
  <r>
    <x v="7"/>
    <s v="GDEXPRD"/>
    <s v="TOT"/>
    <s v="PC_GDP"/>
    <s v="A"/>
    <x v="9"/>
    <n v="2.1988801353971401"/>
  </r>
  <r>
    <x v="7"/>
    <s v="GDEXPRD"/>
    <s v="TOT"/>
    <s v="PC_GDP"/>
    <s v="A"/>
    <x v="19"/>
    <n v="2.1966601024158501"/>
  </r>
  <r>
    <x v="7"/>
    <s v="GDEXPRD"/>
    <s v="TOT"/>
    <s v="PC_GDP"/>
    <s v="A"/>
    <x v="10"/>
    <n v="2.1917887624685402"/>
  </r>
  <r>
    <x v="7"/>
    <s v="GDEXPRD"/>
    <s v="TOT"/>
    <s v="PC_GDP"/>
    <s v="A"/>
    <x v="20"/>
    <n v="2.2818861244189002"/>
  </r>
  <r>
    <x v="7"/>
    <s v="GDEXPRD"/>
    <s v="TOT"/>
    <s v="PC_GDP"/>
    <s v="A"/>
    <x v="21"/>
    <n v="2.2191820766373298"/>
  </r>
  <r>
    <x v="8"/>
    <s v="GDEXPRD"/>
    <s v="TOT"/>
    <s v="PC_GDP"/>
    <s v="A"/>
    <x v="0"/>
    <n v="2.4098173619902399"/>
  </r>
  <r>
    <x v="8"/>
    <s v="GDEXPRD"/>
    <s v="TOT"/>
    <s v="PC_GDP"/>
    <s v="A"/>
    <x v="11"/>
    <n v="2.4043724396328701"/>
  </r>
  <r>
    <x v="8"/>
    <s v="GDEXPRD"/>
    <s v="TOT"/>
    <s v="PC_GDP"/>
    <s v="A"/>
    <x v="1"/>
    <n v="2.4362209979437002"/>
  </r>
  <r>
    <x v="8"/>
    <s v="GDEXPRD"/>
    <s v="TOT"/>
    <s v="PC_GDP"/>
    <s v="A"/>
    <x v="12"/>
    <n v="2.4746138715934798"/>
  </r>
  <r>
    <x v="8"/>
    <s v="GDEXPRD"/>
    <s v="TOT"/>
    <s v="PC_GDP"/>
    <s v="A"/>
    <x v="2"/>
    <n v="2.4351883298269201"/>
  </r>
  <r>
    <x v="8"/>
    <s v="GDEXPRD"/>
    <s v="TOT"/>
    <s v="PC_GDP"/>
    <s v="A"/>
    <x v="13"/>
    <n v="2.44192827894822"/>
  </r>
  <r>
    <x v="8"/>
    <s v="GDEXPRD"/>
    <s v="TOT"/>
    <s v="PC_GDP"/>
    <s v="A"/>
    <x v="3"/>
    <n v="2.47231547788753"/>
  </r>
  <r>
    <x v="8"/>
    <s v="GDEXPRD"/>
    <s v="TOT"/>
    <s v="PC_GDP"/>
    <s v="A"/>
    <x v="14"/>
    <n v="2.4604805665019698"/>
  </r>
  <r>
    <x v="8"/>
    <s v="GDEXPRD"/>
    <s v="TOT"/>
    <s v="PC_GDP"/>
    <s v="A"/>
    <x v="4"/>
    <n v="2.6151330262439698"/>
  </r>
  <r>
    <x v="8"/>
    <s v="GDEXPRD"/>
    <s v="TOT"/>
    <s v="PC_GDP"/>
    <s v="A"/>
    <x v="15"/>
    <n v="2.7426625588270199"/>
  </r>
  <r>
    <x v="8"/>
    <s v="GDEXPRD"/>
    <s v="TOT"/>
    <s v="PC_GDP"/>
    <s v="A"/>
    <x v="5"/>
    <n v="2.7302373881609698"/>
  </r>
  <r>
    <x v="8"/>
    <s v="GDEXPRD"/>
    <s v="TOT"/>
    <s v="PC_GDP"/>
    <s v="A"/>
    <x v="6"/>
    <n v="2.8055462834687201"/>
  </r>
  <r>
    <x v="8"/>
    <s v="GDEXPRD"/>
    <s v="TOT"/>
    <s v="PC_GDP"/>
    <s v="A"/>
    <x v="16"/>
    <n v="2.8816555507392598"/>
  </r>
  <r>
    <x v="8"/>
    <s v="GDEXPRD"/>
    <s v="TOT"/>
    <s v="PC_GDP"/>
    <s v="A"/>
    <x v="7"/>
    <n v="2.8359865473882699"/>
  </r>
  <r>
    <x v="8"/>
    <s v="GDEXPRD"/>
    <s v="TOT"/>
    <s v="PC_GDP"/>
    <s v="A"/>
    <x v="17"/>
    <n v="2.8778404949050902"/>
  </r>
  <r>
    <x v="8"/>
    <s v="GDEXPRD"/>
    <s v="TOT"/>
    <s v="PC_GDP"/>
    <s v="A"/>
    <x v="8"/>
    <n v="2.9337917440469501"/>
  </r>
  <r>
    <x v="8"/>
    <s v="GDEXPRD"/>
    <s v="TOT"/>
    <s v="PC_GDP"/>
    <s v="A"/>
    <x v="18"/>
    <n v="2.94038918698201"/>
  </r>
  <r>
    <x v="8"/>
    <s v="GDEXPRD"/>
    <s v="TOT"/>
    <s v="PC_GDP"/>
    <s v="A"/>
    <x v="9"/>
    <n v="3.0470994992592999"/>
  </r>
  <r>
    <x v="8"/>
    <s v="GDEXPRD"/>
    <s v="TOT"/>
    <s v="PC_GDP"/>
    <s v="A"/>
    <x v="19"/>
    <n v="3.1101054836648898"/>
  </r>
  <r>
    <x v="8"/>
    <s v="GDEXPRD"/>
    <s v="TOT"/>
    <s v="PC_GDP"/>
    <s v="A"/>
    <x v="10"/>
    <n v="3.1670099680205901"/>
  </r>
  <r>
    <x v="8"/>
    <s v="GDEXPRD"/>
    <s v="TOT"/>
    <s v="PC_GDP"/>
    <s v="A"/>
    <x v="20"/>
    <n v="3.13135797410987"/>
  </r>
  <r>
    <x v="8"/>
    <s v="GDEXPRD"/>
    <s v="TOT"/>
    <s v="PC_GDP"/>
    <s v="A"/>
    <x v="21"/>
    <n v="3.1288221924283701"/>
  </r>
  <r>
    <x v="9"/>
    <s v="GDEXPRD"/>
    <s v="TOT"/>
    <s v="PC_GDP"/>
    <s v="A"/>
    <x v="11"/>
    <n v="0.55948388830407003"/>
  </r>
  <r>
    <x v="9"/>
    <s v="GDEXPRD"/>
    <s v="TOT"/>
    <s v="PC_GDP"/>
    <s v="A"/>
    <x v="12"/>
    <n v="0.54653661525484998"/>
  </r>
  <r>
    <x v="9"/>
    <s v="GDEXPRD"/>
    <s v="TOT"/>
    <s v="PC_GDP"/>
    <s v="A"/>
    <x v="2"/>
    <n v="0.52730333602602997"/>
  </r>
  <r>
    <x v="9"/>
    <s v="GDEXPRD"/>
    <s v="TOT"/>
    <s v="PC_GDP"/>
    <s v="A"/>
    <x v="13"/>
    <n v="0.57895618448941999"/>
  </r>
  <r>
    <x v="9"/>
    <s v="GDEXPRD"/>
    <s v="TOT"/>
    <s v="PC_GDP"/>
    <s v="A"/>
    <x v="3"/>
    <n v="0.56118204333541999"/>
  </r>
  <r>
    <x v="9"/>
    <s v="GDEXPRD"/>
    <s v="TOT"/>
    <s v="PC_GDP"/>
    <s v="A"/>
    <x v="14"/>
    <n v="0.57654971035306002"/>
  </r>
  <r>
    <x v="9"/>
    <s v="GDEXPRD"/>
    <s v="TOT"/>
    <s v="PC_GDP"/>
    <s v="A"/>
    <x v="4"/>
    <n v="0.66183206722196997"/>
  </r>
  <r>
    <x v="9"/>
    <s v="GDEXPRD"/>
    <s v="TOT"/>
    <s v="PC_GDP"/>
    <s v="A"/>
    <x v="15"/>
    <n v="0.62556891428918004"/>
  </r>
  <r>
    <x v="9"/>
    <s v="GDEXPRD"/>
    <s v="TOT"/>
    <s v="PC_GDP"/>
    <s v="A"/>
    <x v="5"/>
    <n v="0.60346942419589"/>
  </r>
  <r>
    <x v="9"/>
    <s v="GDEXPRD"/>
    <s v="TOT"/>
    <s v="PC_GDP"/>
    <s v="A"/>
    <x v="6"/>
    <n v="0.68425978813307997"/>
  </r>
  <r>
    <x v="9"/>
    <s v="GDEXPRD"/>
    <s v="TOT"/>
    <s v="PC_GDP"/>
    <s v="A"/>
    <x v="16"/>
    <n v="0.71005173662964005"/>
  </r>
  <r>
    <x v="9"/>
    <s v="GDEXPRD"/>
    <s v="TOT"/>
    <s v="PC_GDP"/>
    <s v="A"/>
    <x v="7"/>
    <n v="0.81478446004339"/>
  </r>
  <r>
    <x v="9"/>
    <s v="GDEXPRD"/>
    <s v="TOT"/>
    <s v="PC_GDP"/>
    <s v="A"/>
    <x v="17"/>
    <n v="0.83997594003221998"/>
  </r>
  <r>
    <x v="9"/>
    <s v="GDEXPRD"/>
    <s v="TOT"/>
    <s v="PC_GDP"/>
    <s v="A"/>
    <x v="8"/>
    <n v="0.96605480186583004"/>
  </r>
  <r>
    <x v="9"/>
    <s v="GDEXPRD"/>
    <s v="TOT"/>
    <s v="PC_GDP"/>
    <s v="A"/>
    <x v="18"/>
    <n v="1.0052942360318899"/>
  </r>
  <r>
    <x v="9"/>
    <s v="GDEXPRD"/>
    <s v="TOT"/>
    <s v="PC_GDP"/>
    <s v="A"/>
    <x v="9"/>
    <n v="1.15228436841708"/>
  </r>
  <r>
    <x v="9"/>
    <s v="GDEXPRD"/>
    <s v="TOT"/>
    <s v="PC_GDP"/>
    <s v="A"/>
    <x v="19"/>
    <n v="1.2137102279749199"/>
  </r>
  <r>
    <x v="9"/>
    <s v="GDEXPRD"/>
    <s v="TOT"/>
    <s v="PC_GDP"/>
    <s v="A"/>
    <x v="10"/>
    <n v="1.2749628340921899"/>
  </r>
  <r>
    <x v="9"/>
    <s v="GDEXPRD"/>
    <s v="TOT"/>
    <s v="PC_GDP"/>
    <s v="A"/>
    <x v="20"/>
    <n v="1.50792669769512"/>
  </r>
  <r>
    <x v="9"/>
    <s v="GDEXPRD"/>
    <s v="TOT"/>
    <s v="PC_GDP"/>
    <s v="A"/>
    <x v="21"/>
    <n v="1.45641806611901"/>
  </r>
  <r>
    <x v="10"/>
    <s v="GDEXPRD"/>
    <s v="TOT"/>
    <s v="PC_GDP"/>
    <s v="A"/>
    <x v="0"/>
    <n v="0.79095758557532003"/>
  </r>
  <r>
    <x v="10"/>
    <s v="GDEXPRD"/>
    <s v="TOT"/>
    <s v="PC_GDP"/>
    <s v="A"/>
    <x v="11"/>
    <n v="0.91309785891017003"/>
  </r>
  <r>
    <x v="10"/>
    <s v="GDEXPRD"/>
    <s v="TOT"/>
    <s v="PC_GDP"/>
    <s v="A"/>
    <x v="1"/>
    <n v="0.98354701618271001"/>
  </r>
  <r>
    <x v="10"/>
    <s v="GDEXPRD"/>
    <s v="TOT"/>
    <s v="PC_GDP"/>
    <s v="A"/>
    <x v="12"/>
    <n v="0.91883324060816995"/>
  </r>
  <r>
    <x v="10"/>
    <s v="GDEXPRD"/>
    <s v="TOT"/>
    <s v="PC_GDP"/>
    <s v="A"/>
    <x v="2"/>
    <n v="0.85990001259589"/>
  </r>
  <r>
    <x v="10"/>
    <s v="GDEXPRD"/>
    <s v="TOT"/>
    <s v="PC_GDP"/>
    <s v="A"/>
    <x v="13"/>
    <n v="0.91951455027637996"/>
  </r>
  <r>
    <x v="10"/>
    <s v="GDEXPRD"/>
    <s v="TOT"/>
    <s v="PC_GDP"/>
    <s v="A"/>
    <x v="3"/>
    <n v="0.97740481583201"/>
  </r>
  <r>
    <x v="10"/>
    <s v="GDEXPRD"/>
    <s v="TOT"/>
    <s v="PC_GDP"/>
    <s v="A"/>
    <x v="14"/>
    <n v="0.95444710409466005"/>
  </r>
  <r>
    <x v="10"/>
    <s v="GDEXPRD"/>
    <s v="TOT"/>
    <s v="PC_GDP"/>
    <s v="A"/>
    <x v="4"/>
    <n v="0.97757265115848002"/>
  </r>
  <r>
    <x v="10"/>
    <s v="GDEXPRD"/>
    <s v="TOT"/>
    <s v="PC_GDP"/>
    <s v="A"/>
    <x v="15"/>
    <n v="1.1280163898673301"/>
  </r>
  <r>
    <x v="10"/>
    <s v="GDEXPRD"/>
    <s v="TOT"/>
    <s v="PC_GDP"/>
    <s v="A"/>
    <x v="5"/>
    <n v="1.1286499921975901"/>
  </r>
  <r>
    <x v="10"/>
    <s v="GDEXPRD"/>
    <s v="TOT"/>
    <s v="PC_GDP"/>
    <s v="A"/>
    <x v="6"/>
    <n v="1.1792519374556301"/>
  </r>
  <r>
    <x v="10"/>
    <s v="GDEXPRD"/>
    <s v="TOT"/>
    <s v="PC_GDP"/>
    <s v="A"/>
    <x v="16"/>
    <n v="1.25422639616306"/>
  </r>
  <r>
    <x v="10"/>
    <s v="GDEXPRD"/>
    <s v="TOT"/>
    <s v="PC_GDP"/>
    <s v="A"/>
    <x v="7"/>
    <n v="1.3840987169733601"/>
  </r>
  <r>
    <x v="10"/>
    <s v="GDEXPRD"/>
    <s v="TOT"/>
    <s v="PC_GDP"/>
    <s v="A"/>
    <x v="17"/>
    <n v="1.3446000295018601"/>
  </r>
  <r>
    <x v="10"/>
    <s v="GDEXPRD"/>
    <s v="TOT"/>
    <s v="PC_GDP"/>
    <s v="A"/>
    <x v="8"/>
    <n v="1.33958772108724"/>
  </r>
  <r>
    <x v="10"/>
    <s v="GDEXPRD"/>
    <s v="TOT"/>
    <s v="PC_GDP"/>
    <s v="A"/>
    <x v="18"/>
    <n v="1.17987057963304"/>
  </r>
  <r>
    <x v="10"/>
    <s v="GDEXPRD"/>
    <s v="TOT"/>
    <s v="PC_GDP"/>
    <s v="A"/>
    <x v="9"/>
    <n v="1.3170240620457601"/>
  </r>
  <r>
    <x v="10"/>
    <s v="GDEXPRD"/>
    <s v="TOT"/>
    <s v="PC_GDP"/>
    <s v="A"/>
    <x v="19"/>
    <n v="1.5077499538453101"/>
  </r>
  <r>
    <x v="10"/>
    <s v="GDEXPRD"/>
    <s v="TOT"/>
    <s v="PC_GDP"/>
    <s v="A"/>
    <x v="10"/>
    <n v="1.47291300426371"/>
  </r>
  <r>
    <x v="10"/>
    <s v="GDEXPRD"/>
    <s v="TOT"/>
    <s v="PC_GDP"/>
    <s v="A"/>
    <x v="20"/>
    <n v="1.5931500110241701"/>
  </r>
  <r>
    <x v="10"/>
    <s v="GDEXPRD"/>
    <s v="TOT"/>
    <s v="PC_GDP"/>
    <s v="A"/>
    <x v="21"/>
    <n v="1.6422969650057799"/>
  </r>
  <r>
    <x v="11"/>
    <s v="GDEXPRD"/>
    <s v="TOT"/>
    <s v="PC_GDP"/>
    <s v="A"/>
    <x v="0"/>
    <n v="2.5720116928786401"/>
  </r>
  <r>
    <x v="11"/>
    <s v="GDEXPRD"/>
    <s v="TOT"/>
    <s v="PC_GDP"/>
    <s v="A"/>
    <x v="11"/>
    <n v="2.8398927509358498"/>
  </r>
  <r>
    <x v="11"/>
    <s v="GDEXPRD"/>
    <s v="TOT"/>
    <s v="PC_GDP"/>
    <s v="A"/>
    <x v="1"/>
    <n v="2.8212041038185198"/>
  </r>
  <r>
    <x v="11"/>
    <s v="GDEXPRD"/>
    <s v="TOT"/>
    <s v="PC_GDP"/>
    <s v="A"/>
    <x v="12"/>
    <n v="2.7054996109121401"/>
  </r>
  <r>
    <x v="11"/>
    <s v="GDEXPRD"/>
    <s v="TOT"/>
    <s v="PC_GDP"/>
    <s v="A"/>
    <x v="13"/>
    <n v="2.6796922842339499"/>
  </r>
  <r>
    <x v="11"/>
    <s v="GDEXPRD"/>
    <s v="TOT"/>
    <s v="PC_GDP"/>
    <s v="A"/>
    <x v="3"/>
    <n v="2.8526568061144801"/>
  </r>
  <r>
    <x v="11"/>
    <s v="GDEXPRD"/>
    <s v="TOT"/>
    <s v="PC_GDP"/>
    <s v="A"/>
    <x v="14"/>
    <n v="2.5329351048480802"/>
  </r>
  <r>
    <x v="11"/>
    <s v="GDEXPRD"/>
    <s v="TOT"/>
    <s v="PC_GDP"/>
    <s v="A"/>
    <x v="4"/>
    <n v="2.4641401443386699"/>
  </r>
  <r>
    <x v="11"/>
    <s v="GDEXPRD"/>
    <s v="TOT"/>
    <s v="PC_GDP"/>
    <s v="A"/>
    <x v="15"/>
    <n v="2.5971337202332099"/>
  </r>
  <r>
    <x v="11"/>
    <s v="GDEXPRD"/>
    <s v="TOT"/>
    <s v="PC_GDP"/>
    <s v="A"/>
    <x v="6"/>
    <n v="2.4036652468817601"/>
  </r>
  <r>
    <x v="11"/>
    <s v="GDEXPRD"/>
    <s v="TOT"/>
    <s v="PC_GDP"/>
    <s v="A"/>
    <x v="7"/>
    <n v="1.6923773496677701"/>
  </r>
  <r>
    <x v="11"/>
    <s v="GDEXPRD"/>
    <s v="TOT"/>
    <s v="PC_GDP"/>
    <s v="A"/>
    <x v="17"/>
    <n v="1.93616026863124"/>
  </r>
  <r>
    <x v="11"/>
    <s v="GDEXPRD"/>
    <s v="TOT"/>
    <s v="PC_GDP"/>
    <s v="A"/>
    <x v="8"/>
    <n v="2.1813249790290001"/>
  </r>
  <r>
    <x v="11"/>
    <s v="GDEXPRD"/>
    <s v="TOT"/>
    <s v="PC_GDP"/>
    <s v="A"/>
    <x v="18"/>
    <n v="2.1101131868241199"/>
  </r>
  <r>
    <x v="11"/>
    <s v="GDEXPRD"/>
    <s v="TOT"/>
    <s v="PC_GDP"/>
    <s v="A"/>
    <x v="9"/>
    <n v="2.0841349755957399"/>
  </r>
  <r>
    <x v="11"/>
    <s v="GDEXPRD"/>
    <s v="TOT"/>
    <s v="PC_GDP"/>
    <s v="A"/>
    <x v="19"/>
    <n v="2.0008088819660901"/>
  </r>
  <r>
    <x v="11"/>
    <s v="GDEXPRD"/>
    <s v="TOT"/>
    <s v="PC_GDP"/>
    <s v="A"/>
    <x v="10"/>
    <n v="2.3416483480066899"/>
  </r>
  <r>
    <x v="11"/>
    <s v="GDEXPRD"/>
    <s v="TOT"/>
    <s v="PC_GDP"/>
    <s v="A"/>
    <x v="20"/>
    <n v="2.4906920500440801"/>
  </r>
  <r>
    <x v="11"/>
    <s v="GDEXPRD"/>
    <s v="TOT"/>
    <s v="PC_GDP"/>
    <s v="A"/>
    <x v="21"/>
    <n v="2.8054174937723002"/>
  </r>
  <r>
    <x v="12"/>
    <s v="GDEXPRD"/>
    <s v="TOT"/>
    <s v="PC_GDP"/>
    <s v="A"/>
    <x v="0"/>
    <n v="1.0838258701832599"/>
  </r>
  <r>
    <x v="12"/>
    <s v="GDEXPRD"/>
    <s v="TOT"/>
    <s v="PC_GDP"/>
    <s v="A"/>
    <x v="11"/>
    <n v="1.0519360232881001"/>
  </r>
  <r>
    <x v="12"/>
    <s v="GDEXPRD"/>
    <s v="TOT"/>
    <s v="PC_GDP"/>
    <s v="A"/>
    <x v="1"/>
    <n v="1.0557542414052099"/>
  </r>
  <r>
    <x v="12"/>
    <s v="GDEXPRD"/>
    <s v="TOT"/>
    <s v="PC_GDP"/>
    <s v="A"/>
    <x v="12"/>
    <n v="1.1243578037566999"/>
  </r>
  <r>
    <x v="12"/>
    <s v="GDEXPRD"/>
    <s v="TOT"/>
    <s v="PC_GDP"/>
    <s v="A"/>
    <x v="2"/>
    <n v="1.1777784300351899"/>
  </r>
  <r>
    <x v="12"/>
    <s v="GDEXPRD"/>
    <s v="TOT"/>
    <s v="PC_GDP"/>
    <s v="A"/>
    <x v="13"/>
    <n v="1.1919667411742401"/>
  </r>
  <r>
    <x v="12"/>
    <s v="GDEXPRD"/>
    <s v="TOT"/>
    <s v="PC_GDP"/>
    <s v="A"/>
    <x v="3"/>
    <n v="1.1988671014571499"/>
  </r>
  <r>
    <x v="12"/>
    <s v="GDEXPRD"/>
    <s v="TOT"/>
    <s v="PC_GDP"/>
    <s v="A"/>
    <x v="14"/>
    <n v="1.23408304348702"/>
  </r>
  <r>
    <x v="12"/>
    <s v="GDEXPRD"/>
    <s v="TOT"/>
    <s v="PC_GDP"/>
    <s v="A"/>
    <x v="4"/>
    <n v="1.39126361680681"/>
  </r>
  <r>
    <x v="12"/>
    <s v="GDEXPRD"/>
    <s v="TOT"/>
    <s v="PC_GDP"/>
    <s v="A"/>
    <x v="15"/>
    <n v="1.6137096667951301"/>
  </r>
  <r>
    <x v="12"/>
    <s v="GDEXPRD"/>
    <s v="TOT"/>
    <s v="PC_GDP"/>
    <s v="A"/>
    <x v="5"/>
    <n v="1.5947683403796999"/>
  </r>
  <r>
    <x v="12"/>
    <s v="GDEXPRD"/>
    <s v="TOT"/>
    <s v="PC_GDP"/>
    <s v="A"/>
    <x v="6"/>
    <n v="1.55153388882014"/>
  </r>
  <r>
    <x v="12"/>
    <s v="GDEXPRD"/>
    <s v="TOT"/>
    <s v="PC_GDP"/>
    <s v="A"/>
    <x v="16"/>
    <n v="1.5602760571206999"/>
  </r>
  <r>
    <x v="12"/>
    <s v="GDEXPRD"/>
    <s v="TOT"/>
    <s v="PC_GDP"/>
    <s v="A"/>
    <x v="7"/>
    <n v="1.56908283687671"/>
  </r>
  <r>
    <x v="12"/>
    <s v="GDEXPRD"/>
    <s v="TOT"/>
    <s v="PC_GDP"/>
    <s v="A"/>
    <x v="17"/>
    <n v="1.5179832584469"/>
  </r>
  <r>
    <x v="12"/>
    <s v="GDEXPRD"/>
    <s v="TOT"/>
    <s v="PC_GDP"/>
    <s v="A"/>
    <x v="8"/>
    <n v="1.17974170567541"/>
  </r>
  <r>
    <x v="12"/>
    <s v="GDEXPRD"/>
    <s v="TOT"/>
    <s v="PC_GDP"/>
    <s v="A"/>
    <x v="18"/>
    <n v="1.17716262092178"/>
  </r>
  <r>
    <x v="12"/>
    <s v="GDEXPRD"/>
    <s v="TOT"/>
    <s v="PC_GDP"/>
    <s v="A"/>
    <x v="9"/>
    <n v="1.24865980219162"/>
  </r>
  <r>
    <x v="12"/>
    <s v="GDEXPRD"/>
    <s v="TOT"/>
    <s v="PC_GDP"/>
    <s v="A"/>
    <x v="19"/>
    <n v="1.1643098245861101"/>
  </r>
  <r>
    <x v="12"/>
    <s v="GDEXPRD"/>
    <s v="TOT"/>
    <s v="PC_GDP"/>
    <s v="A"/>
    <x v="10"/>
    <n v="1.2264681952663901"/>
  </r>
  <r>
    <x v="12"/>
    <s v="GDEXPRD"/>
    <s v="TOT"/>
    <s v="PC_GDP"/>
    <s v="A"/>
    <x v="20"/>
    <n v="1.22459435297627"/>
  </r>
  <r>
    <x v="12"/>
    <s v="GDEXPRD"/>
    <s v="TOT"/>
    <s v="PC_GDP"/>
    <s v="A"/>
    <x v="21"/>
    <n v="1.11064519144629"/>
  </r>
  <r>
    <x v="13"/>
    <s v="GDEXPRD"/>
    <s v="TOT"/>
    <s v="PC_GDP"/>
    <s v="A"/>
    <x v="0"/>
    <n v="1.00363838345941"/>
  </r>
  <r>
    <x v="13"/>
    <s v="GDEXPRD"/>
    <s v="TOT"/>
    <s v="PC_GDP"/>
    <s v="A"/>
    <x v="11"/>
    <n v="1.0407037053168"/>
  </r>
  <r>
    <x v="13"/>
    <s v="GDEXPRD"/>
    <s v="TOT"/>
    <s v="PC_GDP"/>
    <s v="A"/>
    <x v="1"/>
    <n v="1.0812370871986099"/>
  </r>
  <r>
    <x v="13"/>
    <s v="GDEXPRD"/>
    <s v="TOT"/>
    <s v="PC_GDP"/>
    <s v="A"/>
    <x v="12"/>
    <n v="1.0589425688746501"/>
  </r>
  <r>
    <x v="13"/>
    <s v="GDEXPRD"/>
    <s v="TOT"/>
    <s v="PC_GDP"/>
    <s v="A"/>
    <x v="2"/>
    <n v="1.0502513566234399"/>
  </r>
  <r>
    <x v="13"/>
    <s v="GDEXPRD"/>
    <s v="TOT"/>
    <s v="PC_GDP"/>
    <s v="A"/>
    <x v="13"/>
    <n v="1.0443513219056899"/>
  </r>
  <r>
    <x v="13"/>
    <s v="GDEXPRD"/>
    <s v="TOT"/>
    <s v="PC_GDP"/>
    <s v="A"/>
    <x v="3"/>
    <n v="1.08401127645318"/>
  </r>
  <r>
    <x v="13"/>
    <s v="GDEXPRD"/>
    <s v="TOT"/>
    <s v="PC_GDP"/>
    <s v="A"/>
    <x v="14"/>
    <n v="1.12899124730515"/>
  </r>
  <r>
    <x v="13"/>
    <s v="GDEXPRD"/>
    <s v="TOT"/>
    <s v="PC_GDP"/>
    <s v="A"/>
    <x v="4"/>
    <n v="1.1597244280604899"/>
  </r>
  <r>
    <x v="13"/>
    <s v="GDEXPRD"/>
    <s v="TOT"/>
    <s v="PC_GDP"/>
    <s v="A"/>
    <x v="15"/>
    <n v="1.2178746644726499"/>
  </r>
  <r>
    <x v="13"/>
    <s v="GDEXPRD"/>
    <s v="TOT"/>
    <s v="PC_GDP"/>
    <s v="A"/>
    <x v="5"/>
    <n v="1.21797001811107"/>
  </r>
  <r>
    <x v="13"/>
    <s v="GDEXPRD"/>
    <s v="TOT"/>
    <s v="PC_GDP"/>
    <s v="A"/>
    <x v="6"/>
    <n v="1.2015484646058601"/>
  </r>
  <r>
    <x v="13"/>
    <s v="GDEXPRD"/>
    <s v="TOT"/>
    <s v="PC_GDP"/>
    <s v="A"/>
    <x v="16"/>
    <n v="1.2621904262894601"/>
  </r>
  <r>
    <x v="13"/>
    <s v="GDEXPRD"/>
    <s v="TOT"/>
    <s v="PC_GDP"/>
    <s v="A"/>
    <x v="7"/>
    <n v="1.30107475343533"/>
  </r>
  <r>
    <x v="13"/>
    <s v="GDEXPRD"/>
    <s v="TOT"/>
    <s v="PC_GDP"/>
    <s v="A"/>
    <x v="17"/>
    <n v="1.33840482053153"/>
  </r>
  <r>
    <x v="13"/>
    <s v="GDEXPRD"/>
    <s v="TOT"/>
    <s v="PC_GDP"/>
    <s v="A"/>
    <x v="8"/>
    <n v="1.3385044295634501"/>
  </r>
  <r>
    <x v="13"/>
    <s v="GDEXPRD"/>
    <s v="TOT"/>
    <s v="PC_GDP"/>
    <s v="A"/>
    <x v="18"/>
    <n v="1.3664224771651701"/>
  </r>
  <r>
    <x v="13"/>
    <s v="GDEXPRD"/>
    <s v="TOT"/>
    <s v="PC_GDP"/>
    <s v="A"/>
    <x v="9"/>
    <n v="1.3701340924596701"/>
  </r>
  <r>
    <x v="13"/>
    <s v="GDEXPRD"/>
    <s v="TOT"/>
    <s v="PC_GDP"/>
    <s v="A"/>
    <x v="19"/>
    <n v="1.42443086541245"/>
  </r>
  <r>
    <x v="13"/>
    <s v="GDEXPRD"/>
    <s v="TOT"/>
    <s v="PC_GDP"/>
    <s v="A"/>
    <x v="10"/>
    <n v="1.4615914576501801"/>
  </r>
  <r>
    <x v="13"/>
    <s v="GDEXPRD"/>
    <s v="TOT"/>
    <s v="PC_GDP"/>
    <s v="A"/>
    <x v="20"/>
    <n v="1.5068005506737201"/>
  </r>
  <r>
    <x v="13"/>
    <s v="GDEXPRD"/>
    <s v="TOT"/>
    <s v="PC_GDP"/>
    <s v="A"/>
    <x v="21"/>
    <n v="1.4539176407529"/>
  </r>
  <r>
    <x v="14"/>
    <s v="GDEXPRD"/>
    <s v="TOT"/>
    <s v="PC_GDP"/>
    <s v="A"/>
    <x v="0"/>
    <n v="2.8584081176248"/>
  </r>
  <r>
    <x v="14"/>
    <s v="GDEXPRD"/>
    <s v="TOT"/>
    <s v="PC_GDP"/>
    <s v="A"/>
    <x v="11"/>
    <n v="2.9234849965362799"/>
  </r>
  <r>
    <x v="14"/>
    <s v="GDEXPRD"/>
    <s v="TOT"/>
    <s v="PC_GDP"/>
    <s v="A"/>
    <x v="1"/>
    <n v="2.9651371924160101"/>
  </r>
  <r>
    <x v="14"/>
    <s v="GDEXPRD"/>
    <s v="TOT"/>
    <s v="PC_GDP"/>
    <s v="A"/>
    <x v="12"/>
    <n v="2.9931952029186499"/>
  </r>
  <r>
    <x v="14"/>
    <s v="GDEXPRD"/>
    <s v="TOT"/>
    <s v="PC_GDP"/>
    <s v="A"/>
    <x v="2"/>
    <n v="2.9812459706811998"/>
  </r>
  <r>
    <x v="14"/>
    <s v="GDEXPRD"/>
    <s v="TOT"/>
    <s v="PC_GDP"/>
    <s v="A"/>
    <x v="13"/>
    <n v="3.13091898152843"/>
  </r>
  <r>
    <x v="14"/>
    <s v="GDEXPRD"/>
    <s v="TOT"/>
    <s v="PC_GDP"/>
    <s v="A"/>
    <x v="3"/>
    <n v="3.22765561311149"/>
  </r>
  <r>
    <x v="14"/>
    <s v="GDEXPRD"/>
    <s v="TOT"/>
    <s v="PC_GDP"/>
    <s v="A"/>
    <x v="14"/>
    <n v="3.2925719526548001"/>
  </r>
  <r>
    <x v="14"/>
    <s v="GDEXPRD"/>
    <s v="TOT"/>
    <s v="PC_GDP"/>
    <s v="A"/>
    <x v="4"/>
    <n v="3.2922388115124801"/>
  </r>
  <r>
    <x v="14"/>
    <s v="GDEXPRD"/>
    <s v="TOT"/>
    <s v="PC_GDP"/>
    <s v="A"/>
    <x v="15"/>
    <n v="3.1958983178512699"/>
  </r>
  <r>
    <x v="14"/>
    <s v="GDEXPRD"/>
    <s v="TOT"/>
    <s v="PC_GDP"/>
    <s v="A"/>
    <x v="5"/>
    <n v="3.1049513125417101"/>
  </r>
  <r>
    <x v="14"/>
    <s v="GDEXPRD"/>
    <s v="TOT"/>
    <s v="PC_GDP"/>
    <s v="A"/>
    <x v="6"/>
    <n v="3.20536601849959"/>
  </r>
  <r>
    <x v="14"/>
    <s v="GDEXPRD"/>
    <s v="TOT"/>
    <s v="PC_GDP"/>
    <s v="A"/>
    <x v="16"/>
    <n v="3.1737052842031801"/>
  </r>
  <r>
    <x v="14"/>
    <s v="GDEXPRD"/>
    <s v="TOT"/>
    <s v="PC_GDP"/>
    <s v="A"/>
    <x v="7"/>
    <n v="3.27895603032511"/>
  </r>
  <r>
    <x v="14"/>
    <s v="GDEXPRD"/>
    <s v="TOT"/>
    <s v="PC_GDP"/>
    <s v="A"/>
    <x v="17"/>
    <n v="3.36787519925368"/>
  </r>
  <r>
    <x v="14"/>
    <s v="GDEXPRD"/>
    <s v="TOT"/>
    <s v="PC_GDP"/>
    <s v="A"/>
    <x v="8"/>
    <n v="3.2407072958259202"/>
  </r>
  <r>
    <x v="14"/>
    <s v="GDEXPRD"/>
    <s v="TOT"/>
    <s v="PC_GDP"/>
    <s v="A"/>
    <x v="18"/>
    <n v="3.1066564578225702"/>
  </r>
  <r>
    <x v="14"/>
    <s v="GDEXPRD"/>
    <s v="TOT"/>
    <s v="PC_GDP"/>
    <s v="A"/>
    <x v="9"/>
    <n v="3.1663561591326999"/>
  </r>
  <r>
    <x v="14"/>
    <s v="GDEXPRD"/>
    <s v="TOT"/>
    <s v="PC_GDP"/>
    <s v="A"/>
    <x v="19"/>
    <n v="3.2191960154508399"/>
  </r>
  <r>
    <x v="14"/>
    <s v="GDEXPRD"/>
    <s v="TOT"/>
    <s v="PC_GDP"/>
    <s v="A"/>
    <x v="10"/>
    <n v="3.2182373956553598"/>
  </r>
  <r>
    <x v="14"/>
    <s v="GDEXPRD"/>
    <s v="TOT"/>
    <s v="PC_GDP"/>
    <s v="A"/>
    <x v="20"/>
    <n v="3.2689711257499798"/>
  </r>
  <r>
    <x v="14"/>
    <s v="GDEXPRD"/>
    <s v="TOT"/>
    <s v="PC_GDP"/>
    <s v="A"/>
    <x v="21"/>
    <n v="3.2958101988917301"/>
  </r>
  <r>
    <x v="15"/>
    <s v="GDEXPRD"/>
    <s v="TOT"/>
    <s v="PC_GDP"/>
    <s v="A"/>
    <x v="0"/>
    <n v="2.1251948945605101"/>
  </r>
  <r>
    <x v="15"/>
    <s v="GDEXPRD"/>
    <s v="TOT"/>
    <s v="PC_GDP"/>
    <s v="A"/>
    <x v="11"/>
    <n v="2.2786471921001499"/>
  </r>
  <r>
    <x v="15"/>
    <s v="GDEXPRD"/>
    <s v="TOT"/>
    <s v="PC_GDP"/>
    <s v="A"/>
    <x v="1"/>
    <n v="2.2077442591590399"/>
  </r>
  <r>
    <x v="15"/>
    <s v="GDEXPRD"/>
    <s v="TOT"/>
    <s v="PC_GDP"/>
    <s v="A"/>
    <x v="12"/>
    <n v="2.27722450783111"/>
  </r>
  <r>
    <x v="15"/>
    <s v="GDEXPRD"/>
    <s v="TOT"/>
    <s v="PC_GDP"/>
    <s v="A"/>
    <x v="2"/>
    <n v="2.4421384873087799"/>
  </r>
  <r>
    <x v="15"/>
    <s v="GDEXPRD"/>
    <s v="TOT"/>
    <s v="PC_GDP"/>
    <s v="A"/>
    <x v="13"/>
    <n v="2.5228961411786601"/>
  </r>
  <r>
    <x v="15"/>
    <s v="GDEXPRD"/>
    <s v="TOT"/>
    <s v="PC_GDP"/>
    <s v="A"/>
    <x v="3"/>
    <n v="2.7193380379802501"/>
  </r>
  <r>
    <x v="15"/>
    <s v="GDEXPRD"/>
    <s v="TOT"/>
    <s v="PC_GDP"/>
    <s v="A"/>
    <x v="14"/>
    <n v="2.8725814946714601"/>
  </r>
  <r>
    <x v="15"/>
    <s v="GDEXPRD"/>
    <s v="TOT"/>
    <s v="PC_GDP"/>
    <s v="A"/>
    <x v="4"/>
    <n v="2.9888720045156201"/>
  </r>
  <r>
    <x v="15"/>
    <s v="GDEXPRD"/>
    <s v="TOT"/>
    <s v="PC_GDP"/>
    <s v="A"/>
    <x v="15"/>
    <n v="3.1466855779456799"/>
  </r>
  <r>
    <x v="15"/>
    <s v="GDEXPRD"/>
    <s v="TOT"/>
    <s v="PC_GDP"/>
    <s v="A"/>
    <x v="5"/>
    <n v="3.3157767213070599"/>
  </r>
  <r>
    <x v="15"/>
    <s v="GDEXPRD"/>
    <s v="TOT"/>
    <s v="PC_GDP"/>
    <s v="A"/>
    <x v="6"/>
    <n v="3.5919852207860798"/>
  </r>
  <r>
    <x v="15"/>
    <s v="GDEXPRD"/>
    <s v="TOT"/>
    <s v="PC_GDP"/>
    <s v="A"/>
    <x v="16"/>
    <n v="3.8504046040466"/>
  </r>
  <r>
    <x v="15"/>
    <s v="GDEXPRD"/>
    <s v="TOT"/>
    <s v="PC_GDP"/>
    <s v="A"/>
    <x v="7"/>
    <n v="3.9512389820998401"/>
  </r>
  <r>
    <x v="15"/>
    <s v="GDEXPRD"/>
    <s v="TOT"/>
    <s v="PC_GDP"/>
    <s v="A"/>
    <x v="17"/>
    <n v="4.0778647571876103"/>
  </r>
  <r>
    <x v="15"/>
    <s v="GDEXPRD"/>
    <s v="TOT"/>
    <s v="PC_GDP"/>
    <s v="A"/>
    <x v="8"/>
    <n v="3.9782002517580599"/>
  </r>
  <r>
    <x v="15"/>
    <s v="GDEXPRD"/>
    <s v="TOT"/>
    <s v="PC_GDP"/>
    <s v="A"/>
    <x v="18"/>
    <n v="3.9870371806907698"/>
  </r>
  <r>
    <x v="15"/>
    <s v="GDEXPRD"/>
    <s v="TOT"/>
    <s v="PC_GDP"/>
    <s v="A"/>
    <x v="9"/>
    <n v="4.2920555990596396"/>
  </r>
  <r>
    <x v="15"/>
    <s v="GDEXPRD"/>
    <s v="TOT"/>
    <s v="PC_GDP"/>
    <s v="A"/>
    <x v="19"/>
    <n v="4.5163338397987696"/>
  </r>
  <r>
    <x v="15"/>
    <s v="GDEXPRD"/>
    <s v="TOT"/>
    <s v="PC_GDP"/>
    <s v="A"/>
    <x v="10"/>
    <n v="4.6270285804906797"/>
  </r>
  <r>
    <x v="15"/>
    <s v="GDEXPRD"/>
    <s v="TOT"/>
    <s v="PC_GDP"/>
    <s v="A"/>
    <x v="20"/>
    <n v="4.7957144336143402"/>
  </r>
  <r>
    <x v="15"/>
    <s v="GDEXPRD"/>
    <s v="TOT"/>
    <s v="PC_GDP"/>
    <s v="A"/>
    <x v="21"/>
    <n v="4.9301208763323903"/>
  </r>
  <r>
    <x v="16"/>
    <s v="GDEXPRD"/>
    <s v="TOT"/>
    <s v="PC_GDP"/>
    <s v="A"/>
    <x v="0"/>
    <n v="1.5831357023986801"/>
  </r>
  <r>
    <x v="16"/>
    <s v="GDEXPRD"/>
    <s v="TOT"/>
    <s v="PC_GDP"/>
    <s v="A"/>
    <x v="12"/>
    <n v="1.6234999830520001"/>
  </r>
  <r>
    <x v="16"/>
    <s v="GDEXPRD"/>
    <s v="TOT"/>
    <s v="PC_GDP"/>
    <s v="A"/>
    <x v="2"/>
    <n v="1.5881863624774799"/>
  </r>
  <r>
    <x v="16"/>
    <s v="GDEXPRD"/>
    <s v="TOT"/>
    <s v="PC_GDP"/>
    <s v="A"/>
    <x v="13"/>
    <n v="1.5587339196946901"/>
  </r>
  <r>
    <x v="16"/>
    <s v="GDEXPRD"/>
    <s v="TOT"/>
    <s v="PC_GDP"/>
    <s v="A"/>
    <x v="3"/>
    <n v="1.6488639590672101"/>
  </r>
  <r>
    <x v="16"/>
    <s v="GDEXPRD"/>
    <s v="TOT"/>
    <s v="PC_GDP"/>
    <s v="A"/>
    <x v="14"/>
    <n v="1.5716527402984899"/>
  </r>
  <r>
    <x v="16"/>
    <s v="GDEXPRD"/>
    <s v="TOT"/>
    <s v="PC_GDP"/>
    <s v="A"/>
    <x v="4"/>
    <n v="1.54663039400159"/>
  </r>
  <r>
    <x v="16"/>
    <s v="GDEXPRD"/>
    <s v="TOT"/>
    <s v="PC_GDP"/>
    <s v="A"/>
    <x v="15"/>
    <n v="1.5883948738184099"/>
  </r>
  <r>
    <x v="16"/>
    <s v="GDEXPRD"/>
    <s v="TOT"/>
    <s v="PC_GDP"/>
    <s v="A"/>
    <x v="5"/>
    <n v="1.4237295890133499"/>
  </r>
  <r>
    <x v="16"/>
    <s v="GDEXPRD"/>
    <s v="TOT"/>
    <s v="PC_GDP"/>
    <s v="A"/>
    <x v="6"/>
    <n v="1.4245275854555199"/>
  </r>
  <r>
    <x v="16"/>
    <s v="GDEXPRD"/>
    <s v="TOT"/>
    <s v="PC_GDP"/>
    <s v="A"/>
    <x v="16"/>
    <n v="1.2066376940254699"/>
  </r>
  <r>
    <x v="16"/>
    <s v="GDEXPRD"/>
    <s v="TOT"/>
    <s v="PC_GDP"/>
    <s v="A"/>
    <x v="7"/>
    <n v="1.2338069146620501"/>
  </r>
  <r>
    <x v="16"/>
    <s v="GDEXPRD"/>
    <s v="TOT"/>
    <s v="PC_GDP"/>
    <s v="A"/>
    <x v="17"/>
    <n v="1.2169992494109301"/>
  </r>
  <r>
    <x v="16"/>
    <s v="GDEXPRD"/>
    <s v="TOT"/>
    <s v="PC_GDP"/>
    <s v="A"/>
    <x v="8"/>
    <n v="1.25225553755525"/>
  </r>
  <r>
    <x v="16"/>
    <s v="GDEXPRD"/>
    <s v="TOT"/>
    <s v="PC_GDP"/>
    <s v="A"/>
    <x v="18"/>
    <n v="1.26689997599633"/>
  </r>
  <r>
    <x v="16"/>
    <s v="GDEXPRD"/>
    <s v="TOT"/>
    <s v="PC_GDP"/>
    <s v="A"/>
    <x v="9"/>
    <n v="1.2389806876485501"/>
  </r>
  <r>
    <x v="16"/>
    <s v="GDEXPRD"/>
    <s v="TOT"/>
    <s v="PC_GDP"/>
    <s v="A"/>
    <x v="19"/>
    <n v="1.1718003330740601"/>
  </r>
  <r>
    <x v="16"/>
    <s v="GDEXPRD"/>
    <s v="TOT"/>
    <s v="PC_GDP"/>
    <s v="A"/>
    <x v="10"/>
    <n v="1.1828724683915901"/>
  </r>
  <r>
    <x v="16"/>
    <s v="GDEXPRD"/>
    <s v="TOT"/>
    <s v="PC_GDP"/>
    <s v="A"/>
    <x v="20"/>
    <n v="1.09149926968541"/>
  </r>
  <r>
    <x v="16"/>
    <s v="GDEXPRD"/>
    <s v="TOT"/>
    <s v="PC_GDP"/>
    <s v="A"/>
    <x v="21"/>
    <n v="1.04214898429806"/>
  </r>
  <r>
    <x v="17"/>
    <s v="GDEXPRD"/>
    <s v="TOT"/>
    <s v="PC_GDP"/>
    <s v="A"/>
    <x v="0"/>
    <n v="0.30613490296958001"/>
  </r>
  <r>
    <x v="17"/>
    <s v="GDEXPRD"/>
    <s v="TOT"/>
    <s v="PC_GDP"/>
    <s v="A"/>
    <x v="11"/>
    <n v="0.32417989758123"/>
  </r>
  <r>
    <x v="17"/>
    <s v="GDEXPRD"/>
    <s v="TOT"/>
    <s v="PC_GDP"/>
    <s v="A"/>
    <x v="1"/>
    <n v="0.35429617826511001"/>
  </r>
  <r>
    <x v="17"/>
    <s v="GDEXPRD"/>
    <s v="TOT"/>
    <s v="PC_GDP"/>
    <s v="A"/>
    <x v="12"/>
    <n v="0.39313926448004999"/>
  </r>
  <r>
    <x v="17"/>
    <s v="GDEXPRD"/>
    <s v="TOT"/>
    <s v="PC_GDP"/>
    <s v="A"/>
    <x v="2"/>
    <n v="0.38816281763517002"/>
  </r>
  <r>
    <x v="17"/>
    <s v="GDEXPRD"/>
    <s v="TOT"/>
    <s v="PC_GDP"/>
    <s v="A"/>
    <x v="13"/>
    <n v="0.39843858616111999"/>
  </r>
  <r>
    <x v="17"/>
    <s v="GDEXPRD"/>
    <s v="TOT"/>
    <s v="PC_GDP"/>
    <s v="A"/>
    <x v="3"/>
    <n v="0.36921725615333001"/>
  </r>
  <r>
    <x v="17"/>
    <s v="GDEXPRD"/>
    <s v="TOT"/>
    <s v="PC_GDP"/>
    <s v="A"/>
    <x v="14"/>
    <n v="0.39833377324488001"/>
  </r>
  <r>
    <x v="17"/>
    <s v="GDEXPRD"/>
    <s v="TOT"/>
    <s v="PC_GDP"/>
    <s v="A"/>
    <x v="4"/>
    <n v="0.44387002545936"/>
  </r>
  <r>
    <x v="17"/>
    <s v="GDEXPRD"/>
    <s v="TOT"/>
    <s v="PC_GDP"/>
    <s v="A"/>
    <x v="15"/>
    <n v="0.47953878397935001"/>
  </r>
  <r>
    <x v="17"/>
    <s v="GDEXPRD"/>
    <s v="TOT"/>
    <s v="PC_GDP"/>
    <s v="A"/>
    <x v="5"/>
    <n v="0.49484858369283002"/>
  </r>
  <r>
    <x v="17"/>
    <s v="GDEXPRD"/>
    <s v="TOT"/>
    <s v="PC_GDP"/>
    <s v="A"/>
    <x v="6"/>
    <n v="0.47129143770993998"/>
  </r>
  <r>
    <x v="17"/>
    <s v="GDEXPRD"/>
    <s v="TOT"/>
    <s v="PC_GDP"/>
    <s v="A"/>
    <x v="16"/>
    <n v="0.42096051350064001"/>
  </r>
  <r>
    <x v="17"/>
    <s v="GDEXPRD"/>
    <s v="TOT"/>
    <s v="PC_GDP"/>
    <s v="A"/>
    <x v="7"/>
    <n v="0.42502817743979998"/>
  </r>
  <r>
    <x v="17"/>
    <s v="GDEXPRD"/>
    <s v="TOT"/>
    <s v="PC_GDP"/>
    <s v="A"/>
    <x v="17"/>
    <n v="0.43530090615191003"/>
  </r>
  <r>
    <x v="17"/>
    <s v="GDEXPRD"/>
    <s v="TOT"/>
    <s v="PC_GDP"/>
    <s v="A"/>
    <x v="8"/>
    <n v="0.42942715223025002"/>
  </r>
  <r>
    <x v="17"/>
    <s v="GDEXPRD"/>
    <s v="TOT"/>
    <s v="PC_GDP"/>
    <s v="A"/>
    <x v="18"/>
    <n v="0.38777599286638997"/>
  </r>
  <r>
    <x v="17"/>
    <s v="GDEXPRD"/>
    <s v="TOT"/>
    <s v="PC_GDP"/>
    <s v="A"/>
    <x v="9"/>
    <n v="0.32831670238965999"/>
  </r>
  <r>
    <x v="18"/>
    <s v="GDEXPRD"/>
    <s v="TOT"/>
    <s v="PC_GDP"/>
    <s v="A"/>
    <x v="0"/>
    <n v="1.7897952907809001"/>
  </r>
  <r>
    <x v="18"/>
    <s v="GDEXPRD"/>
    <s v="TOT"/>
    <s v="PC_GDP"/>
    <s v="A"/>
    <x v="11"/>
    <n v="1.79608658569232"/>
  </r>
  <r>
    <x v="18"/>
    <s v="GDEXPRD"/>
    <s v="TOT"/>
    <s v="PC_GDP"/>
    <s v="A"/>
    <x v="1"/>
    <n v="1.74543089015579"/>
  </r>
  <r>
    <x v="18"/>
    <s v="GDEXPRD"/>
    <s v="TOT"/>
    <s v="PC_GDP"/>
    <s v="A"/>
    <x v="12"/>
    <n v="1.78389656987968"/>
  </r>
  <r>
    <x v="18"/>
    <s v="GDEXPRD"/>
    <s v="TOT"/>
    <s v="PC_GDP"/>
    <s v="A"/>
    <x v="2"/>
    <n v="1.78901387907483"/>
  </r>
  <r>
    <x v="18"/>
    <s v="GDEXPRD"/>
    <s v="TOT"/>
    <s v="PC_GDP"/>
    <s v="A"/>
    <x v="13"/>
    <n v="1.77387938999751"/>
  </r>
  <r>
    <x v="18"/>
    <s v="GDEXPRD"/>
    <s v="TOT"/>
    <s v="PC_GDP"/>
    <s v="A"/>
    <x v="3"/>
    <n v="1.7406671160182401"/>
  </r>
  <r>
    <x v="18"/>
    <s v="GDEXPRD"/>
    <s v="TOT"/>
    <s v="PC_GDP"/>
    <s v="A"/>
    <x v="14"/>
    <n v="1.6703005636578001"/>
  </r>
  <r>
    <x v="18"/>
    <s v="GDEXPRD"/>
    <s v="TOT"/>
    <s v="PC_GDP"/>
    <s v="A"/>
    <x v="4"/>
    <n v="1.6226873383415901"/>
  </r>
  <r>
    <x v="18"/>
    <s v="GDEXPRD"/>
    <s v="TOT"/>
    <s v="PC_GDP"/>
    <s v="A"/>
    <x v="15"/>
    <n v="1.6657010892353601"/>
  </r>
  <r>
    <x v="18"/>
    <s v="GDEXPRD"/>
    <s v="TOT"/>
    <s v="PC_GDP"/>
    <s v="A"/>
    <x v="5"/>
    <n v="1.70403966288426"/>
  </r>
  <r>
    <x v="18"/>
    <s v="GDEXPRD"/>
    <s v="TOT"/>
    <s v="PC_GDP"/>
    <s v="A"/>
    <x v="6"/>
    <n v="1.8813147353999899"/>
  </r>
  <r>
    <x v="18"/>
    <s v="GDEXPRD"/>
    <s v="TOT"/>
    <s v="PC_GDP"/>
    <s v="A"/>
    <x v="16"/>
    <n v="1.9162737491691799"/>
  </r>
  <r>
    <x v="18"/>
    <s v="GDEXPRD"/>
    <s v="TOT"/>
    <s v="PC_GDP"/>
    <s v="A"/>
    <x v="7"/>
    <n v="2.1560632465406799"/>
  </r>
  <r>
    <x v="18"/>
    <s v="GDEXPRD"/>
    <s v="TOT"/>
    <s v="PC_GDP"/>
    <s v="A"/>
    <x v="17"/>
    <n v="2.1732979927333398"/>
  </r>
  <r>
    <x v="18"/>
    <s v="GDEXPRD"/>
    <s v="TOT"/>
    <s v="PC_GDP"/>
    <s v="A"/>
    <x v="8"/>
    <n v="2.14606207464261"/>
  </r>
  <r>
    <x v="18"/>
    <s v="GDEXPRD"/>
    <s v="TOT"/>
    <s v="PC_GDP"/>
    <s v="A"/>
    <x v="18"/>
    <n v="2.1508123957946599"/>
  </r>
  <r>
    <x v="18"/>
    <s v="GDEXPRD"/>
    <s v="TOT"/>
    <s v="PC_GDP"/>
    <s v="A"/>
    <x v="9"/>
    <n v="2.17856629989189"/>
  </r>
  <r>
    <x v="18"/>
    <s v="GDEXPRD"/>
    <s v="TOT"/>
    <s v="PC_GDP"/>
    <s v="A"/>
    <x v="19"/>
    <n v="2.1387956128462098"/>
  </r>
  <r>
    <x v="18"/>
    <s v="GDEXPRD"/>
    <s v="TOT"/>
    <s v="PC_GDP"/>
    <s v="A"/>
    <x v="10"/>
    <n v="2.1843540719877499"/>
  </r>
  <r>
    <x v="18"/>
    <s v="GDEXPRD"/>
    <s v="TOT"/>
    <s v="PC_GDP"/>
    <s v="A"/>
    <x v="20"/>
    <n v="2.32182089814571"/>
  </r>
  <r>
    <x v="18"/>
    <s v="GDEXPRD"/>
    <s v="TOT"/>
    <s v="PC_GDP"/>
    <s v="A"/>
    <x v="21"/>
    <n v="2.2687659016272899"/>
  </r>
  <r>
    <x v="19"/>
    <s v="GDEXPRD"/>
    <s v="TOT"/>
    <s v="PC_GDP"/>
    <s v="A"/>
    <x v="11"/>
    <n v="1.1002859096277"/>
  </r>
  <r>
    <x v="19"/>
    <s v="GDEXPRD"/>
    <s v="TOT"/>
    <s v="PC_GDP"/>
    <s v="A"/>
    <x v="12"/>
    <n v="1.1489114337517801"/>
  </r>
  <r>
    <x v="19"/>
    <s v="GDEXPRD"/>
    <s v="TOT"/>
    <s v="PC_GDP"/>
    <s v="A"/>
    <x v="13"/>
    <n v="1.12043305081105"/>
  </r>
  <r>
    <x v="19"/>
    <s v="GDEXPRD"/>
    <s v="TOT"/>
    <s v="PC_GDP"/>
    <s v="A"/>
    <x v="14"/>
    <n v="1.15763929438108"/>
  </r>
  <r>
    <x v="19"/>
    <s v="GDEXPRD"/>
    <s v="TOT"/>
    <s v="PC_GDP"/>
    <s v="A"/>
    <x v="15"/>
    <n v="1.2521486727121101"/>
  </r>
  <r>
    <x v="19"/>
    <s v="GDEXPRD"/>
    <s v="TOT"/>
    <s v="PC_GDP"/>
    <s v="A"/>
    <x v="6"/>
    <n v="1.2322497359464899"/>
  </r>
  <r>
    <x v="19"/>
    <s v="GDEXPRD"/>
    <s v="TOT"/>
    <s v="PC_GDP"/>
    <s v="A"/>
    <x v="7"/>
    <n v="1.1533901508642901"/>
  </r>
  <r>
    <x v="19"/>
    <s v="GDEXPRD"/>
    <s v="TOT"/>
    <s v="PC_GDP"/>
    <s v="A"/>
    <x v="8"/>
    <n v="1.2281663664134099"/>
  </r>
  <r>
    <x v="19"/>
    <s v="GDEXPRD"/>
    <s v="TOT"/>
    <s v="PC_GDP"/>
    <s v="A"/>
    <x v="9"/>
    <n v="1.3491154384625199"/>
  </r>
  <r>
    <x v="19"/>
    <s v="GDEXPRD"/>
    <s v="TOT"/>
    <s v="PC_GDP"/>
    <s v="A"/>
    <x v="10"/>
    <n v="1.4072960364306799"/>
  </r>
  <r>
    <x v="19"/>
    <s v="GDEXPRD"/>
    <s v="TOT"/>
    <s v="PC_GDP"/>
    <s v="A"/>
    <x v="21"/>
    <n v="1.4681031135740901"/>
  </r>
  <r>
    <x v="20"/>
    <s v="GDEXPRD"/>
    <s v="TOT"/>
    <s v="PC_GDP"/>
    <s v="A"/>
    <x v="11"/>
    <n v="1.56019500762108"/>
  </r>
  <r>
    <x v="20"/>
    <s v="GDEXPRD"/>
    <s v="TOT"/>
    <s v="PC_GDP"/>
    <s v="A"/>
    <x v="1"/>
    <n v="1.62644767588683"/>
  </r>
  <r>
    <x v="20"/>
    <s v="GDEXPRD"/>
    <s v="TOT"/>
    <s v="PC_GDP"/>
    <s v="A"/>
    <x v="12"/>
    <n v="1.67572093996964"/>
  </r>
  <r>
    <x v="20"/>
    <s v="GDEXPRD"/>
    <s v="TOT"/>
    <s v="PC_GDP"/>
    <s v="A"/>
    <x v="2"/>
    <n v="1.53975425627879"/>
  </r>
  <r>
    <x v="20"/>
    <s v="GDEXPRD"/>
    <s v="TOT"/>
    <s v="PC_GDP"/>
    <s v="A"/>
    <x v="13"/>
    <n v="1.4771534027662001"/>
  </r>
  <r>
    <x v="20"/>
    <s v="GDEXPRD"/>
    <s v="TOT"/>
    <s v="PC_GDP"/>
    <s v="A"/>
    <x v="3"/>
    <n v="1.44972000623856"/>
  </r>
  <r>
    <x v="20"/>
    <s v="GDEXPRD"/>
    <s v="TOT"/>
    <s v="PC_GDP"/>
    <s v="A"/>
    <x v="14"/>
    <n v="1.55794445663752"/>
  </r>
  <r>
    <x v="20"/>
    <s v="GDEXPRD"/>
    <s v="TOT"/>
    <s v="PC_GDP"/>
    <s v="A"/>
    <x v="4"/>
    <n v="1.5455611553180899"/>
  </r>
  <r>
    <x v="20"/>
    <s v="GDEXPRD"/>
    <s v="TOT"/>
    <s v="PC_GDP"/>
    <s v="A"/>
    <x v="15"/>
    <n v="1.7167805052399601"/>
  </r>
  <r>
    <x v="20"/>
    <s v="GDEXPRD"/>
    <s v="TOT"/>
    <s v="PC_GDP"/>
    <s v="A"/>
    <x v="5"/>
    <n v="1.64120304711342"/>
  </r>
  <r>
    <x v="20"/>
    <s v="GDEXPRD"/>
    <s v="TOT"/>
    <s v="PC_GDP"/>
    <s v="A"/>
    <x v="6"/>
    <n v="1.61713694545307"/>
  </r>
  <r>
    <x v="20"/>
    <s v="GDEXPRD"/>
    <s v="TOT"/>
    <s v="PC_GDP"/>
    <s v="A"/>
    <x v="16"/>
    <n v="1.6105323286453399"/>
  </r>
  <r>
    <x v="20"/>
    <s v="GDEXPRD"/>
    <s v="TOT"/>
    <s v="PC_GDP"/>
    <s v="A"/>
    <x v="7"/>
    <n v="1.64215853621048"/>
  </r>
  <r>
    <x v="20"/>
    <s v="GDEXPRD"/>
    <s v="TOT"/>
    <s v="PC_GDP"/>
    <s v="A"/>
    <x v="17"/>
    <n v="1.7036912165820699"/>
  </r>
  <r>
    <x v="20"/>
    <s v="GDEXPRD"/>
    <s v="TOT"/>
    <s v="PC_GDP"/>
    <s v="A"/>
    <x v="8"/>
    <n v="1.92350415295208"/>
  </r>
  <r>
    <x v="20"/>
    <s v="GDEXPRD"/>
    <s v="TOT"/>
    <s v="PC_GDP"/>
    <s v="A"/>
    <x v="18"/>
    <n v="2.03286548450194"/>
  </r>
  <r>
    <x v="20"/>
    <s v="GDEXPRD"/>
    <s v="TOT"/>
    <s v="PC_GDP"/>
    <s v="A"/>
    <x v="9"/>
    <n v="2.0816748683384199"/>
  </r>
  <r>
    <x v="20"/>
    <s v="GDEXPRD"/>
    <s v="TOT"/>
    <s v="PC_GDP"/>
    <s v="A"/>
    <x v="19"/>
    <n v="2.034823201264"/>
  </r>
  <r>
    <x v="20"/>
    <s v="GDEXPRD"/>
    <s v="TOT"/>
    <s v="PC_GDP"/>
    <s v="A"/>
    <x v="10"/>
    <n v="2.13599515365435"/>
  </r>
  <r>
    <x v="20"/>
    <s v="GDEXPRD"/>
    <s v="TOT"/>
    <s v="PC_GDP"/>
    <s v="A"/>
    <x v="20"/>
    <n v="2.2443627539487099"/>
  </r>
  <r>
    <x v="20"/>
    <s v="GDEXPRD"/>
    <s v="TOT"/>
    <s v="PC_GDP"/>
    <s v="A"/>
    <x v="21"/>
    <n v="1.93797571908197"/>
  </r>
  <r>
    <x v="21"/>
    <s v="GDEXPRD"/>
    <s v="TOT"/>
    <s v="PC_GDP"/>
    <s v="A"/>
    <x v="0"/>
    <n v="0.64077607641055001"/>
  </r>
  <r>
    <x v="21"/>
    <s v="GDEXPRD"/>
    <s v="TOT"/>
    <s v="PC_GDP"/>
    <s v="A"/>
    <x v="11"/>
    <n v="0.62158690189214005"/>
  </r>
  <r>
    <x v="21"/>
    <s v="GDEXPRD"/>
    <s v="TOT"/>
    <s v="PC_GDP"/>
    <s v="A"/>
    <x v="1"/>
    <n v="0.55674982209122004"/>
  </r>
  <r>
    <x v="21"/>
    <s v="GDEXPRD"/>
    <s v="TOT"/>
    <s v="PC_GDP"/>
    <s v="A"/>
    <x v="12"/>
    <n v="0.53806164655221"/>
  </r>
  <r>
    <x v="21"/>
    <s v="GDEXPRD"/>
    <s v="TOT"/>
    <s v="PC_GDP"/>
    <s v="A"/>
    <x v="2"/>
    <n v="0.55249702333426998"/>
  </r>
  <r>
    <x v="21"/>
    <s v="GDEXPRD"/>
    <s v="TOT"/>
    <s v="PC_GDP"/>
    <s v="A"/>
    <x v="13"/>
    <n v="0.56277952207404003"/>
  </r>
  <r>
    <x v="21"/>
    <s v="GDEXPRD"/>
    <s v="TOT"/>
    <s v="PC_GDP"/>
    <s v="A"/>
    <x v="3"/>
    <n v="0.55102199206867997"/>
  </r>
  <r>
    <x v="21"/>
    <s v="GDEXPRD"/>
    <s v="TOT"/>
    <s v="PC_GDP"/>
    <s v="A"/>
    <x v="14"/>
    <n v="0.56193305645099001"/>
  </r>
  <r>
    <x v="21"/>
    <s v="GDEXPRD"/>
    <s v="TOT"/>
    <s v="PC_GDP"/>
    <s v="A"/>
    <x v="4"/>
    <n v="0.59943791513653999"/>
  </r>
  <r>
    <x v="21"/>
    <s v="GDEXPRD"/>
    <s v="TOT"/>
    <s v="PC_GDP"/>
    <s v="A"/>
    <x v="15"/>
    <n v="0.66105938302874001"/>
  </r>
  <r>
    <x v="21"/>
    <s v="GDEXPRD"/>
    <s v="TOT"/>
    <s v="PC_GDP"/>
    <s v="A"/>
    <x v="5"/>
    <n v="0.72618742191682994"/>
  </r>
  <r>
    <x v="21"/>
    <s v="GDEXPRD"/>
    <s v="TOT"/>
    <s v="PC_GDP"/>
    <s v="A"/>
    <x v="6"/>
    <n v="0.75221367098319003"/>
  </r>
  <r>
    <x v="21"/>
    <s v="GDEXPRD"/>
    <s v="TOT"/>
    <s v="PC_GDP"/>
    <s v="A"/>
    <x v="16"/>
    <n v="0.88997041678783995"/>
  </r>
  <r>
    <x v="21"/>
    <s v="GDEXPRD"/>
    <s v="TOT"/>
    <s v="PC_GDP"/>
    <s v="A"/>
    <x v="7"/>
    <n v="0.88482730782774"/>
  </r>
  <r>
    <x v="21"/>
    <s v="GDEXPRD"/>
    <s v="TOT"/>
    <s v="PC_GDP"/>
    <s v="A"/>
    <x v="17"/>
    <n v="0.95076187026329995"/>
  </r>
  <r>
    <x v="21"/>
    <s v="GDEXPRD"/>
    <s v="TOT"/>
    <s v="PC_GDP"/>
    <s v="A"/>
    <x v="8"/>
    <n v="1.00422525578672"/>
  </r>
  <r>
    <x v="21"/>
    <s v="GDEXPRD"/>
    <s v="TOT"/>
    <s v="PC_GDP"/>
    <s v="A"/>
    <x v="18"/>
    <n v="0.96821452564610999"/>
  </r>
  <r>
    <x v="21"/>
    <s v="GDEXPRD"/>
    <s v="TOT"/>
    <s v="PC_GDP"/>
    <s v="A"/>
    <x v="9"/>
    <n v="1.0378536549939099"/>
  </r>
  <r>
    <x v="21"/>
    <s v="GDEXPRD"/>
    <s v="TOT"/>
    <s v="PC_GDP"/>
    <s v="A"/>
    <x v="19"/>
    <n v="1.20610012856771"/>
  </r>
  <r>
    <x v="21"/>
    <s v="GDEXPRD"/>
    <s v="TOT"/>
    <s v="PC_GDP"/>
    <s v="A"/>
    <x v="10"/>
    <n v="1.32335275806077"/>
  </r>
  <r>
    <x v="21"/>
    <s v="GDEXPRD"/>
    <s v="TOT"/>
    <s v="PC_GDP"/>
    <s v="A"/>
    <x v="20"/>
    <n v="1.38608363790985"/>
  </r>
  <r>
    <x v="21"/>
    <s v="GDEXPRD"/>
    <s v="TOT"/>
    <s v="PC_GDP"/>
    <s v="A"/>
    <x v="21"/>
    <n v="1.43183295570026"/>
  </r>
  <r>
    <x v="22"/>
    <s v="GDEXPRD"/>
    <s v="TOT"/>
    <s v="PC_GDP"/>
    <s v="A"/>
    <x v="0"/>
    <n v="0.72156168564992995"/>
  </r>
  <r>
    <x v="22"/>
    <s v="GDEXPRD"/>
    <s v="TOT"/>
    <s v="PC_GDP"/>
    <s v="A"/>
    <x v="11"/>
    <n v="0.76481803208719001"/>
  </r>
  <r>
    <x v="22"/>
    <s v="GDEXPRD"/>
    <s v="TOT"/>
    <s v="PC_GDP"/>
    <s v="A"/>
    <x v="1"/>
    <n v="0.72183488255275996"/>
  </r>
  <r>
    <x v="22"/>
    <s v="GDEXPRD"/>
    <s v="TOT"/>
    <s v="PC_GDP"/>
    <s v="A"/>
    <x v="12"/>
    <n v="0.69801875372198996"/>
  </r>
  <r>
    <x v="22"/>
    <s v="GDEXPRD"/>
    <s v="TOT"/>
    <s v="PC_GDP"/>
    <s v="A"/>
    <x v="2"/>
    <n v="0.72929923448515999"/>
  </r>
  <r>
    <x v="22"/>
    <s v="GDEXPRD"/>
    <s v="TOT"/>
    <s v="PC_GDP"/>
    <s v="A"/>
    <x v="13"/>
    <n v="0.75754722827054"/>
  </r>
  <r>
    <x v="22"/>
    <s v="GDEXPRD"/>
    <s v="TOT"/>
    <s v="PC_GDP"/>
    <s v="A"/>
    <x v="3"/>
    <n v="0.95447950408464"/>
  </r>
  <r>
    <x v="22"/>
    <s v="GDEXPRD"/>
    <s v="TOT"/>
    <s v="PC_GDP"/>
    <s v="A"/>
    <x v="14"/>
    <n v="1.1241704849337899"/>
  </r>
  <r>
    <x v="22"/>
    <s v="GDEXPRD"/>
    <s v="TOT"/>
    <s v="PC_GDP"/>
    <s v="A"/>
    <x v="4"/>
    <n v="1.4433471583001301"/>
  </r>
  <r>
    <x v="22"/>
    <s v="GDEXPRD"/>
    <s v="TOT"/>
    <s v="PC_GDP"/>
    <s v="A"/>
    <x v="15"/>
    <n v="1.58001139881778"/>
  </r>
  <r>
    <x v="22"/>
    <s v="GDEXPRD"/>
    <s v="TOT"/>
    <s v="PC_GDP"/>
    <s v="A"/>
    <x v="5"/>
    <n v="1.5352947163599799"/>
  </r>
  <r>
    <x v="22"/>
    <s v="GDEXPRD"/>
    <s v="TOT"/>
    <s v="PC_GDP"/>
    <s v="A"/>
    <x v="6"/>
    <n v="1.45741380146193"/>
  </r>
  <r>
    <x v="22"/>
    <s v="GDEXPRD"/>
    <s v="TOT"/>
    <s v="PC_GDP"/>
    <s v="A"/>
    <x v="16"/>
    <n v="1.3786059928886201"/>
  </r>
  <r>
    <x v="22"/>
    <s v="GDEXPRD"/>
    <s v="TOT"/>
    <s v="PC_GDP"/>
    <s v="A"/>
    <x v="7"/>
    <n v="1.3246764997519"/>
  </r>
  <r>
    <x v="22"/>
    <s v="GDEXPRD"/>
    <s v="TOT"/>
    <s v="PC_GDP"/>
    <s v="A"/>
    <x v="17"/>
    <n v="1.289916954155"/>
  </r>
  <r>
    <x v="22"/>
    <s v="GDEXPRD"/>
    <s v="TOT"/>
    <s v="PC_GDP"/>
    <s v="A"/>
    <x v="8"/>
    <n v="1.24329793791004"/>
  </r>
  <r>
    <x v="22"/>
    <s v="GDEXPRD"/>
    <s v="TOT"/>
    <s v="PC_GDP"/>
    <s v="A"/>
    <x v="18"/>
    <n v="1.2807493273721"/>
  </r>
  <r>
    <x v="22"/>
    <s v="GDEXPRD"/>
    <s v="TOT"/>
    <s v="PC_GDP"/>
    <s v="A"/>
    <x v="9"/>
    <n v="1.31928366318663"/>
  </r>
  <r>
    <x v="22"/>
    <s v="GDEXPRD"/>
    <s v="TOT"/>
    <s v="PC_GDP"/>
    <s v="A"/>
    <x v="19"/>
    <n v="1.34955485152448"/>
  </r>
  <r>
    <x v="22"/>
    <s v="GDEXPRD"/>
    <s v="TOT"/>
    <s v="PC_GDP"/>
    <s v="A"/>
    <x v="10"/>
    <n v="1.3956242315438301"/>
  </r>
  <r>
    <x v="22"/>
    <s v="GDEXPRD"/>
    <s v="TOT"/>
    <s v="PC_GDP"/>
    <s v="A"/>
    <x v="20"/>
    <n v="1.6139190788034601"/>
  </r>
  <r>
    <x v="22"/>
    <s v="GDEXPRD"/>
    <s v="TOT"/>
    <s v="PC_GDP"/>
    <s v="A"/>
    <x v="21"/>
    <n v="1.6807182404549501"/>
  </r>
  <r>
    <x v="22"/>
    <s v="GDEXPRD"/>
    <s v="TOT"/>
    <s v="PC_GDP"/>
    <s v="A"/>
    <x v="22"/>
    <n v="1.7279229157349401"/>
  </r>
  <r>
    <x v="23"/>
    <s v="GDEXPRD"/>
    <s v="TOT"/>
    <s v="PC_GDP"/>
    <s v="A"/>
    <x v="0"/>
    <n v="0.63806500984315995"/>
  </r>
  <r>
    <x v="23"/>
    <s v="GDEXPRD"/>
    <s v="TOT"/>
    <s v="PC_GDP"/>
    <s v="A"/>
    <x v="11"/>
    <n v="0.62465233579417001"/>
  </r>
  <r>
    <x v="23"/>
    <s v="GDEXPRD"/>
    <s v="TOT"/>
    <s v="PC_GDP"/>
    <s v="A"/>
    <x v="1"/>
    <n v="0.56313930867008999"/>
  </r>
  <r>
    <x v="23"/>
    <s v="GDEXPRD"/>
    <s v="TOT"/>
    <s v="PC_GDP"/>
    <s v="A"/>
    <x v="12"/>
    <n v="0.56145456442120001"/>
  </r>
  <r>
    <x v="23"/>
    <s v="GDEXPRD"/>
    <s v="TOT"/>
    <s v="PC_GDP"/>
    <s v="A"/>
    <x v="2"/>
    <n v="0.50069218958530004"/>
  </r>
  <r>
    <x v="23"/>
    <s v="GDEXPRD"/>
    <s v="TOT"/>
    <s v="PC_GDP"/>
    <s v="A"/>
    <x v="13"/>
    <n v="0.49331622796919"/>
  </r>
  <r>
    <x v="23"/>
    <s v="GDEXPRD"/>
    <s v="TOT"/>
    <s v="PC_GDP"/>
    <s v="A"/>
    <x v="3"/>
    <n v="0.47488011525613"/>
  </r>
  <r>
    <x v="23"/>
    <s v="GDEXPRD"/>
    <s v="TOT"/>
    <s v="PC_GDP"/>
    <s v="A"/>
    <x v="14"/>
    <n v="0.44745820329484998"/>
  </r>
  <r>
    <x v="23"/>
    <s v="GDEXPRD"/>
    <s v="TOT"/>
    <s v="PC_GDP"/>
    <s v="A"/>
    <x v="4"/>
    <n v="0.46137459725857"/>
  </r>
  <r>
    <x v="23"/>
    <s v="GDEXPRD"/>
    <s v="TOT"/>
    <s v="PC_GDP"/>
    <s v="A"/>
    <x v="15"/>
    <n v="0.47272306196630998"/>
  </r>
  <r>
    <x v="23"/>
    <s v="GDEXPRD"/>
    <s v="TOT"/>
    <s v="PC_GDP"/>
    <s v="A"/>
    <x v="5"/>
    <n v="0.60549555866014004"/>
  </r>
  <r>
    <x v="23"/>
    <s v="GDEXPRD"/>
    <s v="TOT"/>
    <s v="PC_GDP"/>
    <s v="A"/>
    <x v="6"/>
    <n v="0.65255120069213002"/>
  </r>
  <r>
    <x v="23"/>
    <s v="GDEXPRD"/>
    <s v="TOT"/>
    <s v="PC_GDP"/>
    <s v="A"/>
    <x v="16"/>
    <n v="0.79461117442094997"/>
  </r>
  <r>
    <x v="23"/>
    <s v="GDEXPRD"/>
    <s v="TOT"/>
    <s v="PC_GDP"/>
    <s v="A"/>
    <x v="7"/>
    <n v="0.82004735276873997"/>
  </r>
  <r>
    <x v="23"/>
    <s v="GDEXPRD"/>
    <s v="TOT"/>
    <s v="PC_GDP"/>
    <s v="A"/>
    <x v="17"/>
    <n v="0.87700409605067997"/>
  </r>
  <r>
    <x v="23"/>
    <s v="GDEXPRD"/>
    <s v="TOT"/>
    <s v="PC_GDP"/>
    <s v="A"/>
    <x v="8"/>
    <n v="1.15726661072814"/>
  </r>
  <r>
    <x v="23"/>
    <s v="GDEXPRD"/>
    <s v="TOT"/>
    <s v="PC_GDP"/>
    <s v="A"/>
    <x v="18"/>
    <n v="0.78857250539859003"/>
  </r>
  <r>
    <x v="23"/>
    <s v="GDEXPRD"/>
    <s v="TOT"/>
    <s v="PC_GDP"/>
    <s v="A"/>
    <x v="9"/>
    <n v="0.88455897957663998"/>
  </r>
  <r>
    <x v="23"/>
    <s v="GDEXPRD"/>
    <s v="TOT"/>
    <s v="PC_GDP"/>
    <s v="A"/>
    <x v="19"/>
    <n v="0.83554889027548995"/>
  </r>
  <r>
    <x v="23"/>
    <s v="GDEXPRD"/>
    <s v="TOT"/>
    <s v="PC_GDP"/>
    <s v="A"/>
    <x v="10"/>
    <n v="0.82241201470575998"/>
  </r>
  <r>
    <x v="23"/>
    <s v="GDEXPRD"/>
    <s v="TOT"/>
    <s v="PC_GDP"/>
    <s v="A"/>
    <x v="20"/>
    <n v="0.89780680712121996"/>
  </r>
  <r>
    <x v="23"/>
    <s v="GDEXPRD"/>
    <s v="TOT"/>
    <s v="PC_GDP"/>
    <s v="A"/>
    <x v="21"/>
    <n v="0.91538914634446999"/>
  </r>
  <r>
    <x v="24"/>
    <s v="GDEXPRD"/>
    <s v="TOT"/>
    <s v="PC_GDP"/>
    <s v="A"/>
    <x v="0"/>
    <n v="0.88276285750890005"/>
  </r>
  <r>
    <x v="24"/>
    <s v="GDEXPRD"/>
    <s v="TOT"/>
    <s v="PC_GDP"/>
    <s v="A"/>
    <x v="11"/>
    <n v="0.88833369234785997"/>
  </r>
  <r>
    <x v="24"/>
    <s v="GDEXPRD"/>
    <s v="TOT"/>
    <s v="PC_GDP"/>
    <s v="A"/>
    <x v="1"/>
    <n v="0.95971166776954997"/>
  </r>
  <r>
    <x v="24"/>
    <s v="GDEXPRD"/>
    <s v="TOT"/>
    <s v="PC_GDP"/>
    <s v="A"/>
    <x v="12"/>
    <n v="1.0237297853828999"/>
  </r>
  <r>
    <x v="24"/>
    <s v="GDEXPRD"/>
    <s v="TOT"/>
    <s v="PC_GDP"/>
    <s v="A"/>
    <x v="2"/>
    <n v="1.0408861847930699"/>
  </r>
  <r>
    <x v="24"/>
    <s v="GDEXPRD"/>
    <s v="TOT"/>
    <s v="PC_GDP"/>
    <s v="A"/>
    <x v="13"/>
    <n v="1.09956262798469"/>
  </r>
  <r>
    <x v="24"/>
    <s v="GDEXPRD"/>
    <s v="TOT"/>
    <s v="PC_GDP"/>
    <s v="A"/>
    <x v="3"/>
    <n v="1.17702203476111"/>
  </r>
  <r>
    <x v="24"/>
    <s v="GDEXPRD"/>
    <s v="TOT"/>
    <s v="PC_GDP"/>
    <s v="A"/>
    <x v="14"/>
    <n v="1.2405287581389399"/>
  </r>
  <r>
    <x v="24"/>
    <s v="GDEXPRD"/>
    <s v="TOT"/>
    <s v="PC_GDP"/>
    <s v="A"/>
    <x v="4"/>
    <n v="1.3249977242841899"/>
  </r>
  <r>
    <x v="24"/>
    <s v="GDEXPRD"/>
    <s v="TOT"/>
    <s v="PC_GDP"/>
    <s v="A"/>
    <x v="15"/>
    <n v="1.36363621655945"/>
  </r>
  <r>
    <x v="24"/>
    <s v="GDEXPRD"/>
    <s v="TOT"/>
    <s v="PC_GDP"/>
    <s v="A"/>
    <x v="5"/>
    <n v="1.3599638858255101"/>
  </r>
  <r>
    <x v="24"/>
    <s v="GDEXPRD"/>
    <s v="TOT"/>
    <s v="PC_GDP"/>
    <s v="A"/>
    <x v="6"/>
    <n v="1.33340740371681"/>
  </r>
  <r>
    <x v="24"/>
    <s v="GDEXPRD"/>
    <s v="TOT"/>
    <s v="PC_GDP"/>
    <s v="A"/>
    <x v="16"/>
    <n v="1.29876392682019"/>
  </r>
  <r>
    <x v="24"/>
    <s v="GDEXPRD"/>
    <s v="TOT"/>
    <s v="PC_GDP"/>
    <s v="A"/>
    <x v="7"/>
    <n v="1.27482033983327"/>
  </r>
  <r>
    <x v="24"/>
    <s v="GDEXPRD"/>
    <s v="TOT"/>
    <s v="PC_GDP"/>
    <s v="A"/>
    <x v="17"/>
    <n v="1.2415898772816001"/>
  </r>
  <r>
    <x v="24"/>
    <s v="GDEXPRD"/>
    <s v="TOT"/>
    <s v="PC_GDP"/>
    <s v="A"/>
    <x v="8"/>
    <n v="1.2217881219784601"/>
  </r>
  <r>
    <x v="24"/>
    <s v="GDEXPRD"/>
    <s v="TOT"/>
    <s v="PC_GDP"/>
    <s v="A"/>
    <x v="18"/>
    <n v="1.18985660702428"/>
  </r>
  <r>
    <x v="24"/>
    <s v="GDEXPRD"/>
    <s v="TOT"/>
    <s v="PC_GDP"/>
    <s v="A"/>
    <x v="9"/>
    <n v="1.2097669575360499"/>
  </r>
  <r>
    <x v="24"/>
    <s v="GDEXPRD"/>
    <s v="TOT"/>
    <s v="PC_GDP"/>
    <s v="A"/>
    <x v="19"/>
    <n v="1.2415075187376601"/>
  </r>
  <r>
    <x v="24"/>
    <s v="GDEXPRD"/>
    <s v="TOT"/>
    <s v="PC_GDP"/>
    <s v="A"/>
    <x v="10"/>
    <n v="1.25024788982532"/>
  </r>
  <r>
    <x v="24"/>
    <s v="GDEXPRD"/>
    <s v="TOT"/>
    <s v="PC_GDP"/>
    <s v="A"/>
    <x v="20"/>
    <n v="1.41038954766102"/>
  </r>
  <r>
    <x v="24"/>
    <s v="GDEXPRD"/>
    <s v="TOT"/>
    <s v="PC_GDP"/>
    <s v="A"/>
    <x v="21"/>
    <n v="1.42928813630948"/>
  </r>
  <r>
    <x v="25"/>
    <s v="GDEXPRD"/>
    <s v="TOT"/>
    <s v="PC_GDP"/>
    <s v="A"/>
    <x v="11"/>
    <n v="3.8738027767359999"/>
  </r>
  <r>
    <x v="25"/>
    <s v="GDEXPRD"/>
    <s v="TOT"/>
    <s v="PC_GDP"/>
    <s v="A"/>
    <x v="12"/>
    <n v="3.5794775093941298"/>
  </r>
  <r>
    <x v="25"/>
    <s v="GDEXPRD"/>
    <s v="TOT"/>
    <s v="PC_GDP"/>
    <s v="A"/>
    <x v="2"/>
    <n v="3.3612890141099898"/>
  </r>
  <r>
    <x v="25"/>
    <s v="GDEXPRD"/>
    <s v="TOT"/>
    <s v="PC_GDP"/>
    <s v="A"/>
    <x v="13"/>
    <n v="3.3595750379125802"/>
  </r>
  <r>
    <x v="25"/>
    <s v="GDEXPRD"/>
    <s v="TOT"/>
    <s v="PC_GDP"/>
    <s v="A"/>
    <x v="3"/>
    <n v="3.4749957234401601"/>
  </r>
  <r>
    <x v="25"/>
    <s v="GDEXPRD"/>
    <s v="TOT"/>
    <s v="PC_GDP"/>
    <s v="A"/>
    <x v="14"/>
    <n v="3.23382560135025"/>
  </r>
  <r>
    <x v="25"/>
    <s v="GDEXPRD"/>
    <s v="TOT"/>
    <s v="PC_GDP"/>
    <s v="A"/>
    <x v="4"/>
    <n v="3.4699947512684401"/>
  </r>
  <r>
    <x v="25"/>
    <s v="GDEXPRD"/>
    <s v="TOT"/>
    <s v="PC_GDP"/>
    <s v="A"/>
    <x v="15"/>
    <n v="3.39528075070776"/>
  </r>
  <r>
    <x v="25"/>
    <s v="GDEXPRD"/>
    <s v="TOT"/>
    <s v="PC_GDP"/>
    <s v="A"/>
    <x v="5"/>
    <n v="3.1678867779966402"/>
  </r>
  <r>
    <x v="25"/>
    <s v="GDEXPRD"/>
    <s v="TOT"/>
    <s v="PC_GDP"/>
    <s v="A"/>
    <x v="6"/>
    <n v="3.1870179095229099"/>
  </r>
  <r>
    <x v="25"/>
    <s v="GDEXPRD"/>
    <s v="TOT"/>
    <s v="PC_GDP"/>
    <s v="A"/>
    <x v="16"/>
    <n v="3.2302490511839701"/>
  </r>
  <r>
    <x v="25"/>
    <s v="GDEXPRD"/>
    <s v="TOT"/>
    <s v="PC_GDP"/>
    <s v="A"/>
    <x v="7"/>
    <n v="3.2604166039923399"/>
  </r>
  <r>
    <x v="25"/>
    <s v="GDEXPRD"/>
    <s v="TOT"/>
    <s v="PC_GDP"/>
    <s v="A"/>
    <x v="17"/>
    <n v="3.1018375898195001"/>
  </r>
  <r>
    <x v="25"/>
    <s v="GDEXPRD"/>
    <s v="TOT"/>
    <s v="PC_GDP"/>
    <s v="A"/>
    <x v="8"/>
    <n v="3.2190345196656698"/>
  </r>
  <r>
    <x v="25"/>
    <s v="GDEXPRD"/>
    <s v="TOT"/>
    <s v="PC_GDP"/>
    <s v="A"/>
    <x v="18"/>
    <n v="3.2473611170567098"/>
  </r>
  <r>
    <x v="25"/>
    <s v="GDEXPRD"/>
    <s v="TOT"/>
    <s v="PC_GDP"/>
    <s v="A"/>
    <x v="9"/>
    <n v="3.3627857077067"/>
  </r>
  <r>
    <x v="25"/>
    <s v="GDEXPRD"/>
    <s v="TOT"/>
    <s v="PC_GDP"/>
    <s v="A"/>
    <x v="19"/>
    <n v="3.3210612583378101"/>
  </r>
  <r>
    <x v="25"/>
    <s v="GDEXPRD"/>
    <s v="TOT"/>
    <s v="PC_GDP"/>
    <s v="A"/>
    <x v="10"/>
    <n v="3.3875823106654201"/>
  </r>
  <r>
    <x v="25"/>
    <s v="GDEXPRD"/>
    <s v="TOT"/>
    <s v="PC_GDP"/>
    <s v="A"/>
    <x v="20"/>
    <n v="3.48960353181816"/>
  </r>
  <r>
    <x v="25"/>
    <s v="GDEXPRD"/>
    <s v="TOT"/>
    <s v="PC_GDP"/>
    <s v="A"/>
    <x v="21"/>
    <n v="3.4021567201148701"/>
  </r>
  <r>
    <x v="26"/>
    <s v="GDEXPRD"/>
    <s v="TOT"/>
    <s v="PC_GDP"/>
    <s v="A"/>
    <x v="0"/>
    <n v="2.2638586613958598"/>
  </r>
  <r>
    <x v="26"/>
    <s v="GDEXPRD"/>
    <s v="TOT"/>
    <s v="PC_GDP"/>
    <s v="A"/>
    <x v="2"/>
    <n v="2.6081813910362901"/>
  </r>
  <r>
    <x v="26"/>
    <s v="GDEXPRD"/>
    <s v="TOT"/>
    <s v="PC_GDP"/>
    <s v="A"/>
    <x v="4"/>
    <n v="2.6529614597708"/>
  </r>
  <r>
    <x v="26"/>
    <s v="GDEXPRD"/>
    <s v="TOT"/>
    <s v="PC_GDP"/>
    <s v="A"/>
    <x v="16"/>
    <n v="2.8745654929121698"/>
  </r>
  <r>
    <x v="26"/>
    <s v="GDEXPRD"/>
    <s v="TOT"/>
    <s v="PC_GDP"/>
    <s v="A"/>
    <x v="8"/>
    <n v="3.0783207411431199"/>
  </r>
  <r>
    <x v="26"/>
    <s v="GDEXPRD"/>
    <s v="TOT"/>
    <s v="PC_GDP"/>
    <s v="A"/>
    <x v="9"/>
    <n v="3.07697611682481"/>
  </r>
  <r>
    <x v="26"/>
    <s v="GDEXPRD"/>
    <s v="TOT"/>
    <s v="PC_GDP"/>
    <s v="A"/>
    <x v="10"/>
    <n v="3.19679910309089"/>
  </r>
  <r>
    <x v="26"/>
    <s v="GDEXPRD"/>
    <s v="TOT"/>
    <s v="PC_GDP"/>
    <s v="A"/>
    <x v="21"/>
    <n v="3.3591819547764898"/>
  </r>
  <r>
    <x v="27"/>
    <s v="GDEXPRD"/>
    <s v="TOT"/>
    <s v="PC_GDP"/>
    <s v="A"/>
    <x v="0"/>
    <n v="0.46557721686346998"/>
  </r>
  <r>
    <x v="27"/>
    <s v="GDEXPRD"/>
    <s v="TOT"/>
    <s v="PC_GDP"/>
    <s v="A"/>
    <x v="11"/>
    <n v="0.52246985250192002"/>
  </r>
  <r>
    <x v="27"/>
    <s v="GDEXPRD"/>
    <s v="TOT"/>
    <s v="PC_GDP"/>
    <s v="A"/>
    <x v="1"/>
    <n v="0.50904140504978002"/>
  </r>
  <r>
    <x v="27"/>
    <s v="GDEXPRD"/>
    <s v="TOT"/>
    <s v="PC_GDP"/>
    <s v="A"/>
    <x v="12"/>
    <n v="0.46531583384033998"/>
  </r>
  <r>
    <x v="27"/>
    <s v="GDEXPRD"/>
    <s v="TOT"/>
    <s v="PC_GDP"/>
    <s v="A"/>
    <x v="2"/>
    <n v="0.49712659096280998"/>
  </r>
  <r>
    <x v="27"/>
    <s v="GDEXPRD"/>
    <s v="TOT"/>
    <s v="PC_GDP"/>
    <s v="A"/>
    <x v="13"/>
    <n v="0.56380674000321995"/>
  </r>
  <r>
    <x v="27"/>
    <s v="GDEXPRD"/>
    <s v="TOT"/>
    <s v="PC_GDP"/>
    <s v="A"/>
    <x v="3"/>
    <n v="0.55291754378784996"/>
  </r>
  <r>
    <x v="27"/>
    <s v="GDEXPRD"/>
    <s v="TOT"/>
    <s v="PC_GDP"/>
    <s v="A"/>
    <x v="14"/>
    <n v="0.68616419919932004"/>
  </r>
  <r>
    <x v="27"/>
    <s v="GDEXPRD"/>
    <s v="TOT"/>
    <s v="PC_GDP"/>
    <s v="A"/>
    <x v="4"/>
    <n v="0.68740995720261"/>
  </r>
  <r>
    <x v="27"/>
    <s v="GDEXPRD"/>
    <s v="TOT"/>
    <s v="PC_GDP"/>
    <s v="A"/>
    <x v="15"/>
    <n v="0.80362421912883997"/>
  </r>
  <r>
    <x v="27"/>
    <s v="GDEXPRD"/>
    <s v="TOT"/>
    <s v="PC_GDP"/>
    <s v="A"/>
    <x v="5"/>
    <n v="0.79368604309491997"/>
  </r>
  <r>
    <x v="27"/>
    <s v="GDEXPRD"/>
    <s v="TOT"/>
    <s v="PC_GDP"/>
    <s v="A"/>
    <x v="6"/>
    <n v="0.79393058267988004"/>
  </r>
  <r>
    <x v="27"/>
    <s v="GDEXPRD"/>
    <s v="TOT"/>
    <s v="PC_GDP"/>
    <s v="A"/>
    <x v="16"/>
    <n v="0.82595222110820998"/>
  </r>
  <r>
    <x v="27"/>
    <s v="GDEXPRD"/>
    <s v="TOT"/>
    <s v="PC_GDP"/>
    <s v="A"/>
    <x v="7"/>
    <n v="0.81205989831296999"/>
  </r>
  <r>
    <x v="27"/>
    <s v="GDEXPRD"/>
    <s v="TOT"/>
    <s v="PC_GDP"/>
    <s v="A"/>
    <x v="17"/>
    <n v="0.85639863745088995"/>
  </r>
  <r>
    <x v="27"/>
    <s v="GDEXPRD"/>
    <s v="TOT"/>
    <s v="PC_GDP"/>
    <s v="A"/>
    <x v="8"/>
    <n v="0.87689333727455998"/>
  </r>
  <r>
    <x v="27"/>
    <s v="GDEXPRD"/>
    <s v="TOT"/>
    <s v="PC_GDP"/>
    <s v="A"/>
    <x v="18"/>
    <n v="1.11978674225533"/>
  </r>
  <r>
    <x v="27"/>
    <s v="GDEXPRD"/>
    <s v="TOT"/>
    <s v="PC_GDP"/>
    <s v="A"/>
    <x v="9"/>
    <n v="1.17631897713467"/>
  </r>
  <r>
    <x v="27"/>
    <s v="GDEXPRD"/>
    <s v="TOT"/>
    <s v="PC_GDP"/>
    <s v="A"/>
    <x v="19"/>
    <n v="1.27174091636935"/>
  </r>
  <r>
    <x v="27"/>
    <s v="GDEXPRD"/>
    <s v="TOT"/>
    <s v="PC_GDP"/>
    <s v="A"/>
    <x v="10"/>
    <n v="1.3214573428412699"/>
  </r>
  <r>
    <x v="27"/>
    <s v="GDEXPRD"/>
    <s v="TOT"/>
    <s v="PC_GDP"/>
    <s v="A"/>
    <x v="20"/>
    <n v="1.36757361196076"/>
  </r>
  <r>
    <x v="27"/>
    <s v="GDEXPRD"/>
    <s v="TOT"/>
    <s v="PC_GDP"/>
    <s v="A"/>
    <x v="21"/>
    <n v="1.4035156484565601"/>
  </r>
  <r>
    <x v="28"/>
    <s v="GDEXPRD"/>
    <s v="TOT"/>
    <s v="PC_GDP"/>
    <s v="A"/>
    <x v="0"/>
    <n v="1.60905531797414"/>
  </r>
  <r>
    <x v="28"/>
    <s v="GDEXPRD"/>
    <s v="TOT"/>
    <s v="PC_GDP"/>
    <s v="A"/>
    <x v="11"/>
    <n v="1.59658017869195"/>
  </r>
  <r>
    <x v="28"/>
    <s v="GDEXPRD"/>
    <s v="TOT"/>
    <s v="PC_GDP"/>
    <s v="A"/>
    <x v="1"/>
    <n v="1.6137270617659001"/>
  </r>
  <r>
    <x v="28"/>
    <s v="GDEXPRD"/>
    <s v="TOT"/>
    <s v="PC_GDP"/>
    <s v="A"/>
    <x v="12"/>
    <n v="1.57962172782662"/>
  </r>
  <r>
    <x v="28"/>
    <s v="GDEXPRD"/>
    <s v="TOT"/>
    <s v="PC_GDP"/>
    <s v="A"/>
    <x v="2"/>
    <n v="1.52998292303275"/>
  </r>
  <r>
    <x v="28"/>
    <s v="GDEXPRD"/>
    <s v="TOT"/>
    <s v="PC_GDP"/>
    <s v="A"/>
    <x v="13"/>
    <n v="1.5490521511556901"/>
  </r>
  <r>
    <x v="28"/>
    <s v="GDEXPRD"/>
    <s v="TOT"/>
    <s v="PC_GDP"/>
    <s v="A"/>
    <x v="3"/>
    <n v="1.5754017586467499"/>
  </r>
  <r>
    <x v="28"/>
    <s v="GDEXPRD"/>
    <s v="TOT"/>
    <s v="PC_GDP"/>
    <s v="A"/>
    <x v="14"/>
    <n v="1.6170892979133"/>
  </r>
  <r>
    <x v="28"/>
    <s v="GDEXPRD"/>
    <s v="TOT"/>
    <s v="PC_GDP"/>
    <s v="A"/>
    <x v="4"/>
    <n v="1.6078645569771099"/>
  </r>
  <r>
    <x v="28"/>
    <s v="GDEXPRD"/>
    <s v="TOT"/>
    <s v="PC_GDP"/>
    <s v="A"/>
    <x v="15"/>
    <n v="1.66659578498881"/>
  </r>
  <r>
    <x v="28"/>
    <s v="GDEXPRD"/>
    <s v="TOT"/>
    <s v="PC_GDP"/>
    <s v="A"/>
    <x v="5"/>
    <n v="1.6349733716782799"/>
  </r>
  <r>
    <x v="28"/>
    <s v="GDEXPRD"/>
    <s v="TOT"/>
    <s v="PC_GDP"/>
    <s v="A"/>
    <x v="6"/>
    <n v="1.6452060465890399"/>
  </r>
  <r>
    <x v="28"/>
    <s v="GDEXPRD"/>
    <s v="TOT"/>
    <s v="PC_GDP"/>
    <s v="A"/>
    <x v="16"/>
    <n v="1.57631062996975"/>
  </r>
  <r>
    <x v="28"/>
    <s v="GDEXPRD"/>
    <s v="TOT"/>
    <s v="PC_GDP"/>
    <s v="A"/>
    <x v="7"/>
    <n v="1.6201068733813"/>
  </r>
  <r>
    <x v="28"/>
    <s v="GDEXPRD"/>
    <s v="TOT"/>
    <s v="PC_GDP"/>
    <s v="A"/>
    <x v="17"/>
    <n v="2.2644990651305799"/>
  </r>
  <r>
    <x v="28"/>
    <s v="GDEXPRD"/>
    <s v="TOT"/>
    <s v="PC_GDP"/>
    <s v="A"/>
    <x v="8"/>
    <n v="2.2702725354216899"/>
  </r>
  <r>
    <x v="28"/>
    <s v="GDEXPRD"/>
    <s v="TOT"/>
    <s v="PC_GDP"/>
    <s v="A"/>
    <x v="18"/>
    <n v="2.31144543454461"/>
  </r>
  <r>
    <x v="28"/>
    <s v="GDEXPRD"/>
    <s v="TOT"/>
    <s v="PC_GDP"/>
    <s v="A"/>
    <x v="9"/>
    <n v="2.32319828029437"/>
  </r>
  <r>
    <x v="28"/>
    <s v="GDEXPRD"/>
    <s v="TOT"/>
    <s v="PC_GDP"/>
    <s v="A"/>
    <x v="19"/>
    <n v="2.7048247667341898"/>
  </r>
  <r>
    <x v="28"/>
    <s v="GDEXPRD"/>
    <s v="TOT"/>
    <s v="PC_GDP"/>
    <s v="A"/>
    <x v="10"/>
    <n v="2.6655211790123801"/>
  </r>
  <r>
    <x v="28"/>
    <s v="GDEXPRD"/>
    <s v="TOT"/>
    <s v="PC_GDP"/>
    <s v="A"/>
    <x v="20"/>
    <n v="2.9314379923340699"/>
  </r>
  <r>
    <x v="28"/>
    <s v="GDEXPRD"/>
    <s v="TOT"/>
    <s v="PC_GDP"/>
    <s v="A"/>
    <x v="21"/>
    <n v="2.9147581363429298"/>
  </r>
  <r>
    <x v="29"/>
    <s v="GDEXPRD"/>
    <s v="TOT"/>
    <s v="PC_GDP"/>
    <s v="A"/>
    <x v="0"/>
    <n v="2.6198347236432298"/>
  </r>
  <r>
    <x v="29"/>
    <s v="GDEXPRD"/>
    <s v="TOT"/>
    <s v="PC_GDP"/>
    <s v="A"/>
    <x v="11"/>
    <n v="2.6371467810831102"/>
  </r>
  <r>
    <x v="29"/>
    <s v="GDEXPRD"/>
    <s v="TOT"/>
    <s v="PC_GDP"/>
    <s v="A"/>
    <x v="1"/>
    <n v="2.5474540099704401"/>
  </r>
  <r>
    <x v="29"/>
    <s v="GDEXPRD"/>
    <s v="TOT"/>
    <s v="PC_GDP"/>
    <s v="A"/>
    <x v="12"/>
    <n v="2.5501529705973498"/>
  </r>
  <r>
    <x v="29"/>
    <s v="GDEXPRD"/>
    <s v="TOT"/>
    <s v="PC_GDP"/>
    <s v="A"/>
    <x v="2"/>
    <n v="2.4868554126495099"/>
  </r>
  <r>
    <x v="29"/>
    <s v="GDEXPRD"/>
    <s v="TOT"/>
    <s v="PC_GDP"/>
    <s v="A"/>
    <x v="13"/>
    <n v="2.5019255403534402"/>
  </r>
  <r>
    <x v="29"/>
    <s v="GDEXPRD"/>
    <s v="TOT"/>
    <s v="PC_GDP"/>
    <s v="A"/>
    <x v="3"/>
    <n v="2.5454517554561402"/>
  </r>
  <r>
    <x v="29"/>
    <s v="GDEXPRD"/>
    <s v="TOT"/>
    <s v="PC_GDP"/>
    <s v="A"/>
    <x v="14"/>
    <n v="2.6151584733914701"/>
  </r>
  <r>
    <x v="29"/>
    <s v="GDEXPRD"/>
    <s v="TOT"/>
    <s v="PC_GDP"/>
    <s v="A"/>
    <x v="4"/>
    <n v="2.7448123753627498"/>
  </r>
  <r>
    <x v="29"/>
    <s v="GDEXPRD"/>
    <s v="TOT"/>
    <s v="PC_GDP"/>
    <s v="A"/>
    <x v="15"/>
    <n v="2.7918160621856498"/>
  </r>
  <r>
    <x v="29"/>
    <s v="GDEXPRD"/>
    <s v="TOT"/>
    <s v="PC_GDP"/>
    <s v="A"/>
    <x v="5"/>
    <n v="2.71444490885423"/>
  </r>
  <r>
    <x v="29"/>
    <s v="GDEXPRD"/>
    <s v="TOT"/>
    <s v="PC_GDP"/>
    <s v="A"/>
    <x v="6"/>
    <n v="2.7380343930289599"/>
  </r>
  <r>
    <x v="29"/>
    <s v="GDEXPRD"/>
    <s v="TOT"/>
    <s v="PC_GDP"/>
    <s v="A"/>
    <x v="16"/>
    <n v="2.67283623631642"/>
  </r>
  <r>
    <x v="29"/>
    <s v="GDEXPRD"/>
    <s v="TOT"/>
    <s v="PC_GDP"/>
    <s v="A"/>
    <x v="7"/>
    <n v="2.70214750217239"/>
  </r>
  <r>
    <x v="29"/>
    <s v="GDEXPRD"/>
    <s v="TOT"/>
    <s v="PC_GDP"/>
    <s v="A"/>
    <x v="17"/>
    <n v="2.7178594205457598"/>
  </r>
  <r>
    <x v="29"/>
    <s v="GDEXPRD"/>
    <s v="TOT"/>
    <s v="PC_GDP"/>
    <s v="A"/>
    <x v="8"/>
    <n v="2.7869952707409"/>
  </r>
  <r>
    <x v="29"/>
    <s v="GDEXPRD"/>
    <s v="TOT"/>
    <s v="PC_GDP"/>
    <s v="A"/>
    <x v="18"/>
    <n v="2.8535008039002299"/>
  </r>
  <r>
    <x v="29"/>
    <s v="GDEXPRD"/>
    <s v="TOT"/>
    <s v="PC_GDP"/>
    <s v="A"/>
    <x v="9"/>
    <n v="2.9043241383562899"/>
  </r>
  <r>
    <x v="29"/>
    <s v="GDEXPRD"/>
    <s v="TOT"/>
    <s v="PC_GDP"/>
    <s v="A"/>
    <x v="19"/>
    <n v="3.0101020510437402"/>
  </r>
  <r>
    <x v="29"/>
    <s v="GDEXPRD"/>
    <s v="TOT"/>
    <s v="PC_GDP"/>
    <s v="A"/>
    <x v="10"/>
    <n v="3.1704866980815098"/>
  </r>
  <r>
    <x v="29"/>
    <s v="GDEXPRD"/>
    <s v="TOT"/>
    <s v="PC_GDP"/>
    <s v="A"/>
    <x v="20"/>
    <n v="3.4677709533033299"/>
  </r>
  <r>
    <x v="29"/>
    <s v="GDEXPRD"/>
    <s v="TOT"/>
    <s v="PC_GDP"/>
    <s v="A"/>
    <x v="21"/>
    <n v="3.45704567785975"/>
  </r>
  <r>
    <x v="30"/>
    <s v="GDEXPRD"/>
    <s v="TOT"/>
    <s v="PC_GDP"/>
    <s v="A"/>
    <x v="0"/>
    <n v="0.39249871758156002"/>
  </r>
  <r>
    <x v="30"/>
    <s v="GDEXPRD"/>
    <s v="TOT"/>
    <s v="PC_GDP"/>
    <s v="A"/>
    <x v="11"/>
    <n v="0.37976706022548001"/>
  </r>
  <r>
    <x v="30"/>
    <s v="GDEXPRD"/>
    <s v="TOT"/>
    <s v="PC_GDP"/>
    <s v="A"/>
    <x v="1"/>
    <n v="0.34779647825664001"/>
  </r>
  <r>
    <x v="30"/>
    <s v="GDEXPRD"/>
    <s v="TOT"/>
    <s v="PC_GDP"/>
    <s v="A"/>
    <x v="12"/>
    <n v="0.36681640383352998"/>
  </r>
  <r>
    <x v="30"/>
    <s v="GDEXPRD"/>
    <s v="TOT"/>
    <s v="PC_GDP"/>
    <s v="A"/>
    <x v="2"/>
    <n v="0.40375977116348"/>
  </r>
  <r>
    <x v="30"/>
    <s v="GDEXPRD"/>
    <s v="TOT"/>
    <s v="PC_GDP"/>
    <s v="A"/>
    <x v="13"/>
    <n v="0.42074495956176999"/>
  </r>
  <r>
    <x v="30"/>
    <s v="GDEXPRD"/>
    <s v="TOT"/>
    <s v="PC_GDP"/>
    <s v="A"/>
    <x v="3"/>
    <n v="0.45215542467897002"/>
  </r>
  <r>
    <x v="30"/>
    <s v="GDEXPRD"/>
    <s v="TOT"/>
    <s v="PC_GDP"/>
    <s v="A"/>
    <x v="14"/>
    <n v="0.46006590994507002"/>
  </r>
  <r>
    <x v="30"/>
    <s v="GDEXPRD"/>
    <s v="TOT"/>
    <s v="PC_GDP"/>
    <s v="A"/>
    <x v="4"/>
    <n v="0.47054480873278998"/>
  </r>
  <r>
    <x v="30"/>
    <s v="GDEXPRD"/>
    <s v="TOT"/>
    <s v="PC_GDP"/>
    <s v="A"/>
    <x v="15"/>
    <n v="0.58705209004918002"/>
  </r>
  <r>
    <x v="30"/>
    <s v="GDEXPRD"/>
    <s v="TOT"/>
    <s v="PC_GDP"/>
    <s v="A"/>
    <x v="5"/>
    <n v="0.56405012263774001"/>
  </r>
  <r>
    <x v="30"/>
    <s v="GDEXPRD"/>
    <s v="TOT"/>
    <s v="PC_GDP"/>
    <s v="A"/>
    <x v="6"/>
    <n v="0.56933819916110995"/>
  </r>
  <r>
    <x v="30"/>
    <s v="GDEXPRD"/>
    <s v="TOT"/>
    <s v="PC_GDP"/>
    <s v="A"/>
    <x v="16"/>
    <n v="0.63887811111714998"/>
  </r>
  <r>
    <x v="30"/>
    <s v="GDEXPRD"/>
    <s v="TOT"/>
    <s v="PC_GDP"/>
    <s v="A"/>
    <x v="7"/>
    <n v="0.62233614461391995"/>
  </r>
  <r>
    <x v="30"/>
    <s v="GDEXPRD"/>
    <s v="TOT"/>
    <s v="PC_GDP"/>
    <s v="A"/>
    <x v="17"/>
    <n v="0.59249253387917999"/>
  </r>
  <r>
    <x v="30"/>
    <s v="GDEXPRD"/>
    <s v="TOT"/>
    <s v="PC_GDP"/>
    <s v="A"/>
    <x v="8"/>
    <n v="0.61854097910636996"/>
  </r>
  <r>
    <x v="30"/>
    <s v="GDEXPRD"/>
    <s v="TOT"/>
    <s v="PC_GDP"/>
    <s v="A"/>
    <x v="18"/>
    <n v="0.53019201749038003"/>
  </r>
  <r>
    <x v="30"/>
    <s v="GDEXPRD"/>
    <s v="TOT"/>
    <s v="PC_GDP"/>
    <s v="A"/>
    <x v="9"/>
    <n v="0.55631499857452005"/>
  </r>
  <r>
    <x v="30"/>
    <s v="GDEXPRD"/>
    <s v="TOT"/>
    <s v="PC_GDP"/>
    <s v="A"/>
    <x v="19"/>
    <n v="0.49435091940902998"/>
  </r>
  <r>
    <x v="30"/>
    <s v="GDEXPRD"/>
    <s v="TOT"/>
    <s v="PC_GDP"/>
    <s v="A"/>
    <x v="10"/>
    <n v="0.47813176724435003"/>
  </r>
  <r>
    <x v="30"/>
    <s v="GDEXPRD"/>
    <s v="TOT"/>
    <s v="PC_GDP"/>
    <s v="A"/>
    <x v="20"/>
    <n v="0.54154280031412005"/>
  </r>
  <r>
    <x v="30"/>
    <s v="GDEXPRD"/>
    <s v="TOT"/>
    <s v="PC_GDP"/>
    <s v="A"/>
    <x v="21"/>
    <n v="0.51763743648528004"/>
  </r>
  <r>
    <x v="31"/>
    <s v="GDEXPRD"/>
    <s v="TOT"/>
    <s v="PC_GDP"/>
    <s v="A"/>
    <x v="14"/>
    <n v="0.31143123881455997"/>
  </r>
  <r>
    <x v="31"/>
    <s v="GDEXPRD"/>
    <s v="TOT"/>
    <s v="PC_GDP"/>
    <s v="A"/>
    <x v="4"/>
    <n v="0.37491590679844999"/>
  </r>
  <r>
    <x v="31"/>
    <s v="GDEXPRD"/>
    <s v="TOT"/>
    <s v="PC_GDP"/>
    <s v="A"/>
    <x v="15"/>
    <n v="0.35402737243211002"/>
  </r>
  <r>
    <x v="31"/>
    <s v="GDEXPRD"/>
    <s v="TOT"/>
    <s v="PC_GDP"/>
    <s v="A"/>
    <x v="5"/>
    <n v="0.33164826995747998"/>
  </r>
  <r>
    <x v="31"/>
    <s v="GDEXPRD"/>
    <s v="TOT"/>
    <s v="PC_GDP"/>
    <s v="A"/>
    <x v="6"/>
    <n v="0.35287893127832998"/>
  </r>
  <r>
    <x v="31"/>
    <s v="GDEXPRD"/>
    <s v="TOT"/>
    <s v="PC_GDP"/>
    <s v="A"/>
    <x v="16"/>
    <n v="0.36213210208565999"/>
  </r>
  <r>
    <x v="31"/>
    <s v="GDEXPRD"/>
    <s v="TOT"/>
    <s v="PC_GDP"/>
    <s v="A"/>
    <x v="7"/>
    <n v="0.39030481218850999"/>
  </r>
  <r>
    <x v="31"/>
    <s v="GDEXPRD"/>
    <s v="TOT"/>
    <s v="PC_GDP"/>
    <s v="A"/>
    <x v="17"/>
    <n v="0.37667734013296"/>
  </r>
  <r>
    <x v="31"/>
    <s v="GDEXPRD"/>
    <s v="TOT"/>
    <s v="PC_GDP"/>
    <s v="A"/>
    <x v="8"/>
    <n v="0.38296036328170002"/>
  </r>
  <r>
    <x v="31"/>
    <s v="GDEXPRD"/>
    <s v="TOT"/>
    <s v="PC_GDP"/>
    <s v="A"/>
    <x v="18"/>
    <n v="0.37103400464198999"/>
  </r>
  <r>
    <x v="31"/>
    <s v="GDEXPRD"/>
    <s v="TOT"/>
    <s v="PC_GDP"/>
    <s v="A"/>
    <x v="9"/>
    <n v="0.35678893050322003"/>
  </r>
  <r>
    <x v="31"/>
    <s v="GDEXPRD"/>
    <s v="TOT"/>
    <s v="PC_GDP"/>
    <s v="A"/>
    <x v="19"/>
    <n v="0.3691635934261"/>
  </r>
  <r>
    <x v="31"/>
    <s v="GDEXPRD"/>
    <s v="TOT"/>
    <s v="PC_GDP"/>
    <s v="A"/>
    <x v="10"/>
    <n v="0.34204679785772002"/>
  </r>
  <r>
    <x v="31"/>
    <s v="GDEXPRD"/>
    <s v="TOT"/>
    <s v="PC_GDP"/>
    <s v="A"/>
    <x v="20"/>
    <n v="0.33496348007533999"/>
  </r>
  <r>
    <x v="32"/>
    <s v="GDEXPRD"/>
    <s v="TOT"/>
    <s v="PC_GDP"/>
    <s v="A"/>
    <x v="0"/>
    <n v="0.89316324973748995"/>
  </r>
  <r>
    <x v="32"/>
    <s v="GDEXPRD"/>
    <s v="TOT"/>
    <s v="PC_GDP"/>
    <s v="A"/>
    <x v="11"/>
    <n v="0.94033091263007995"/>
  </r>
  <r>
    <x v="32"/>
    <s v="GDEXPRD"/>
    <s v="TOT"/>
    <s v="PC_GDP"/>
    <s v="A"/>
    <x v="1"/>
    <n v="1.0578602566272399"/>
  </r>
  <r>
    <x v="32"/>
    <s v="GDEXPRD"/>
    <s v="TOT"/>
    <s v="PC_GDP"/>
    <s v="A"/>
    <x v="12"/>
    <n v="1.1203664624295999"/>
  </r>
  <r>
    <x v="32"/>
    <s v="GDEXPRD"/>
    <s v="TOT"/>
    <s v="PC_GDP"/>
    <s v="A"/>
    <x v="2"/>
    <n v="1.2149824332891299"/>
  </r>
  <r>
    <x v="32"/>
    <s v="GDEXPRD"/>
    <s v="TOT"/>
    <s v="PC_GDP"/>
    <s v="A"/>
    <x v="13"/>
    <n v="1.3079155920732"/>
  </r>
  <r>
    <x v="32"/>
    <s v="GDEXPRD"/>
    <s v="TOT"/>
    <s v="PC_GDP"/>
    <s v="A"/>
    <x v="3"/>
    <n v="1.3685367882117301"/>
  </r>
  <r>
    <x v="32"/>
    <s v="GDEXPRD"/>
    <s v="TOT"/>
    <s v="PC_GDP"/>
    <s v="A"/>
    <x v="14"/>
    <n v="1.37369410383043"/>
  </r>
  <r>
    <x v="32"/>
    <s v="GDEXPRD"/>
    <s v="TOT"/>
    <s v="PC_GDP"/>
    <s v="A"/>
    <x v="4"/>
    <n v="1.4459200876068099"/>
  </r>
  <r>
    <x v="32"/>
    <s v="GDEXPRD"/>
    <s v="TOT"/>
    <s v="PC_GDP"/>
    <s v="A"/>
    <x v="15"/>
    <n v="1.66479544654404"/>
  </r>
  <r>
    <x v="32"/>
    <s v="GDEXPRD"/>
    <s v="TOT"/>
    <s v="PC_GDP"/>
    <s v="A"/>
    <x v="5"/>
    <n v="1.71372148792837"/>
  </r>
  <r>
    <x v="32"/>
    <s v="GDEXPRD"/>
    <s v="TOT"/>
    <s v="PC_GDP"/>
    <s v="A"/>
    <x v="6"/>
    <n v="1.7803430215423901"/>
  </r>
  <r>
    <x v="32"/>
    <s v="GDEXPRD"/>
    <s v="TOT"/>
    <s v="PC_GDP"/>
    <s v="A"/>
    <x v="16"/>
    <n v="1.91214100040848"/>
  </r>
  <r>
    <x v="32"/>
    <s v="GDEXPRD"/>
    <s v="TOT"/>
    <s v="PC_GDP"/>
    <s v="A"/>
    <x v="7"/>
    <n v="1.99786393995445"/>
  </r>
  <r>
    <x v="32"/>
    <s v="GDEXPRD"/>
    <s v="TOT"/>
    <s v="PC_GDP"/>
    <s v="A"/>
    <x v="17"/>
    <n v="2.0224325602260298"/>
  </r>
  <r>
    <x v="32"/>
    <s v="GDEXPRD"/>
    <s v="TOT"/>
    <s v="PC_GDP"/>
    <s v="A"/>
    <x v="8"/>
    <n v="2.0570103702039102"/>
  </r>
  <r>
    <x v="32"/>
    <s v="GDEXPRD"/>
    <s v="TOT"/>
    <s v="PC_GDP"/>
    <s v="A"/>
    <x v="18"/>
    <n v="2.1003284198944998"/>
  </r>
  <r>
    <x v="32"/>
    <s v="GDEXPRD"/>
    <s v="TOT"/>
    <s v="PC_GDP"/>
    <s v="A"/>
    <x v="9"/>
    <n v="2.1160297739520901"/>
  </r>
  <r>
    <x v="32"/>
    <s v="GDEXPRD"/>
    <s v="TOT"/>
    <s v="PC_GDP"/>
    <s v="A"/>
    <x v="19"/>
    <n v="2.1405780419068798"/>
  </r>
  <r>
    <x v="32"/>
    <s v="GDEXPRD"/>
    <s v="TOT"/>
    <s v="PC_GDP"/>
    <s v="A"/>
    <x v="10"/>
    <n v="2.2446260726646701"/>
  </r>
  <r>
    <x v="32"/>
    <s v="GDEXPRD"/>
    <s v="TOT"/>
    <s v="PC_GDP"/>
    <s v="A"/>
    <x v="20"/>
    <n v="2.4066600757522698"/>
  </r>
  <r>
    <x v="32"/>
    <s v="GDEXPRD"/>
    <s v="TOT"/>
    <s v="PC_GDP"/>
    <s v="A"/>
    <x v="21"/>
    <n v="2.4325972162399898"/>
  </r>
  <r>
    <x v="33"/>
    <s v="GDEXPRD"/>
    <s v="TOT"/>
    <s v="PC_GDP"/>
    <s v="A"/>
    <x v="0"/>
    <n v="0.60000721195090001"/>
  </r>
  <r>
    <x v="33"/>
    <s v="GDEXPRD"/>
    <s v="TOT"/>
    <s v="PC_GDP"/>
    <s v="A"/>
    <x v="11"/>
    <n v="0.69838184946402004"/>
  </r>
  <r>
    <x v="33"/>
    <s v="GDEXPRD"/>
    <s v="TOT"/>
    <s v="PC_GDP"/>
    <s v="A"/>
    <x v="1"/>
    <n v="0.71161820735614001"/>
  </r>
  <r>
    <x v="33"/>
    <s v="GDEXPRD"/>
    <s v="TOT"/>
    <s v="PC_GDP"/>
    <s v="A"/>
    <x v="12"/>
    <n v="0.76464933202420005"/>
  </r>
  <r>
    <x v="33"/>
    <s v="GDEXPRD"/>
    <s v="TOT"/>
    <s v="PC_GDP"/>
    <s v="A"/>
    <x v="2"/>
    <n v="0.84583794623580999"/>
  </r>
  <r>
    <x v="33"/>
    <s v="GDEXPRD"/>
    <s v="TOT"/>
    <s v="PC_GDP"/>
    <s v="A"/>
    <x v="13"/>
    <n v="0.91704244822738001"/>
  </r>
  <r>
    <x v="33"/>
    <s v="GDEXPRD"/>
    <s v="TOT"/>
    <s v="PC_GDP"/>
    <s v="A"/>
    <x v="3"/>
    <n v="1.1127723409288699"/>
  </r>
  <r>
    <x v="33"/>
    <s v="GDEXPRD"/>
    <s v="TOT"/>
    <s v="PC_GDP"/>
    <s v="A"/>
    <x v="14"/>
    <n v="1.0587425195034299"/>
  </r>
  <r>
    <x v="33"/>
    <s v="GDEXPRD"/>
    <s v="TOT"/>
    <s v="PC_GDP"/>
    <s v="A"/>
    <x v="4"/>
    <n v="1.2518835151654899"/>
  </r>
  <r>
    <x v="33"/>
    <s v="GDEXPRD"/>
    <s v="TOT"/>
    <s v="PC_GDP"/>
    <s v="A"/>
    <x v="15"/>
    <n v="1.39679672221962"/>
  </r>
  <r>
    <x v="33"/>
    <s v="GDEXPRD"/>
    <s v="TOT"/>
    <s v="PC_GDP"/>
    <s v="A"/>
    <x v="5"/>
    <n v="1.57898365078878"/>
  </r>
  <r>
    <x v="33"/>
    <s v="GDEXPRD"/>
    <s v="TOT"/>
    <s v="PC_GDP"/>
    <s v="A"/>
    <x v="6"/>
    <n v="2.30521500009141"/>
  </r>
  <r>
    <x v="33"/>
    <s v="GDEXPRD"/>
    <s v="TOT"/>
    <s v="PC_GDP"/>
    <s v="A"/>
    <x v="16"/>
    <n v="2.1248057976091501"/>
  </r>
  <r>
    <x v="33"/>
    <s v="GDEXPRD"/>
    <s v="TOT"/>
    <s v="PC_GDP"/>
    <s v="A"/>
    <x v="7"/>
    <n v="1.7241199154065801"/>
  </r>
  <r>
    <x v="33"/>
    <s v="GDEXPRD"/>
    <s v="TOT"/>
    <s v="PC_GDP"/>
    <s v="A"/>
    <x v="17"/>
    <n v="1.43023128330656"/>
  </r>
  <r>
    <x v="33"/>
    <s v="GDEXPRD"/>
    <s v="TOT"/>
    <s v="PC_GDP"/>
    <s v="A"/>
    <x v="8"/>
    <n v="1.4677654553455901"/>
  </r>
  <r>
    <x v="33"/>
    <s v="GDEXPRD"/>
    <s v="TOT"/>
    <s v="PC_GDP"/>
    <s v="A"/>
    <x v="18"/>
    <n v="1.2430619884215299"/>
  </r>
  <r>
    <x v="33"/>
    <s v="GDEXPRD"/>
    <s v="TOT"/>
    <s v="PC_GDP"/>
    <s v="A"/>
    <x v="9"/>
    <n v="1.2768520749416801"/>
  </r>
  <r>
    <x v="33"/>
    <s v="GDEXPRD"/>
    <s v="TOT"/>
    <s v="PC_GDP"/>
    <s v="A"/>
    <x v="19"/>
    <n v="1.4099858247142201"/>
  </r>
  <r>
    <x v="33"/>
    <s v="GDEXPRD"/>
    <s v="TOT"/>
    <s v="PC_GDP"/>
    <s v="A"/>
    <x v="10"/>
    <n v="1.63145864003471"/>
  </r>
  <r>
    <x v="33"/>
    <s v="GDEXPRD"/>
    <s v="TOT"/>
    <s v="PC_GDP"/>
    <s v="A"/>
    <x v="20"/>
    <n v="1.7509204675444501"/>
  </r>
  <r>
    <x v="33"/>
    <s v="GDEXPRD"/>
    <s v="TOT"/>
    <s v="PC_GDP"/>
    <s v="A"/>
    <x v="21"/>
    <n v="1.75214994873288"/>
  </r>
  <r>
    <x v="34"/>
    <s v="GDEXPRD"/>
    <s v="TOT"/>
    <s v="PC_GDP"/>
    <s v="A"/>
    <x v="0"/>
    <n v="3.82652327594757"/>
  </r>
  <r>
    <x v="34"/>
    <s v="GDEXPRD"/>
    <s v="TOT"/>
    <s v="PC_GDP"/>
    <s v="A"/>
    <x v="11"/>
    <n v="4.0644135561925898"/>
  </r>
  <r>
    <x v="34"/>
    <s v="GDEXPRD"/>
    <s v="TOT"/>
    <s v="PC_GDP"/>
    <s v="A"/>
    <x v="1"/>
    <n v="4.0006502365048497"/>
  </r>
  <r>
    <x v="34"/>
    <s v="GDEXPRD"/>
    <s v="TOT"/>
    <s v="PC_GDP"/>
    <s v="A"/>
    <x v="12"/>
    <n v="3.7645499587489399"/>
  </r>
  <r>
    <x v="34"/>
    <s v="GDEXPRD"/>
    <s v="TOT"/>
    <s v="PC_GDP"/>
    <s v="A"/>
    <x v="2"/>
    <n v="3.7490365564708501"/>
  </r>
  <r>
    <x v="34"/>
    <s v="GDEXPRD"/>
    <s v="TOT"/>
    <s v="PC_GDP"/>
    <s v="A"/>
    <x v="13"/>
    <n v="3.9228165425423098"/>
  </r>
  <r>
    <x v="34"/>
    <s v="GDEXPRD"/>
    <s v="TOT"/>
    <s v="PC_GDP"/>
    <s v="A"/>
    <x v="3"/>
    <n v="4.0199782261603696"/>
  </r>
  <r>
    <x v="34"/>
    <s v="GDEXPRD"/>
    <s v="TOT"/>
    <s v="PC_GDP"/>
    <s v="A"/>
    <x v="14"/>
    <n v="4.2999744330920304"/>
  </r>
  <r>
    <x v="34"/>
    <s v="GDEXPRD"/>
    <s v="TOT"/>
    <s v="PC_GDP"/>
    <s v="A"/>
    <x v="4"/>
    <n v="4.2551232476999497"/>
  </r>
  <r>
    <x v="34"/>
    <s v="GDEXPRD"/>
    <s v="TOT"/>
    <s v="PC_GDP"/>
    <s v="A"/>
    <x v="15"/>
    <n v="4.0451595655622299"/>
  </r>
  <r>
    <x v="34"/>
    <s v="GDEXPRD"/>
    <s v="TOT"/>
    <s v="PC_GDP"/>
    <s v="A"/>
    <x v="5"/>
    <n v="3.8632903953226898"/>
  </r>
  <r>
    <x v="34"/>
    <s v="GDEXPRD"/>
    <s v="TOT"/>
    <s v="PC_GDP"/>
    <s v="A"/>
    <x v="6"/>
    <n v="3.9352075325097902"/>
  </r>
  <r>
    <x v="34"/>
    <s v="GDEXPRD"/>
    <s v="TOT"/>
    <s v="PC_GDP"/>
    <s v="A"/>
    <x v="16"/>
    <n v="4.08051464335567"/>
  </r>
  <r>
    <x v="34"/>
    <s v="GDEXPRD"/>
    <s v="TOT"/>
    <s v="PC_GDP"/>
    <s v="A"/>
    <x v="7"/>
    <n v="4.0259861515525301"/>
  </r>
  <r>
    <x v="34"/>
    <s v="GDEXPRD"/>
    <s v="TOT"/>
    <s v="PC_GDP"/>
    <s v="A"/>
    <x v="17"/>
    <n v="4.1106126557426697"/>
  </r>
  <r>
    <x v="34"/>
    <s v="GDEXPRD"/>
    <s v="TOT"/>
    <s v="PC_GDP"/>
    <s v="A"/>
    <x v="8"/>
    <n v="4.2146298408085201"/>
  </r>
  <r>
    <x v="34"/>
    <s v="GDEXPRD"/>
    <s v="TOT"/>
    <s v="PC_GDP"/>
    <s v="A"/>
    <x v="18"/>
    <n v="4.4717369850558697"/>
  </r>
  <r>
    <x v="34"/>
    <s v="GDEXPRD"/>
    <s v="TOT"/>
    <s v="PC_GDP"/>
    <s v="A"/>
    <x v="9"/>
    <n v="4.6241445637688301"/>
  </r>
  <r>
    <x v="34"/>
    <s v="GDEXPRD"/>
    <s v="TOT"/>
    <s v="PC_GDP"/>
    <s v="A"/>
    <x v="19"/>
    <n v="4.7761296841037302"/>
  </r>
  <r>
    <x v="34"/>
    <s v="GDEXPRD"/>
    <s v="TOT"/>
    <s v="PC_GDP"/>
    <s v="A"/>
    <x v="10"/>
    <n v="5.2156428208879699"/>
  </r>
  <r>
    <x v="34"/>
    <s v="GDEXPRD"/>
    <s v="TOT"/>
    <s v="PC_GDP"/>
    <s v="A"/>
    <x v="20"/>
    <n v="5.7055506207136402"/>
  </r>
  <r>
    <x v="34"/>
    <s v="GDEXPRD"/>
    <s v="TOT"/>
    <s v="PC_GDP"/>
    <s v="A"/>
    <x v="21"/>
    <n v="5.5567521990052997"/>
  </r>
  <r>
    <x v="35"/>
    <s v="GDEXPRD"/>
    <s v="TOT"/>
    <s v="PC_GDP"/>
    <s v="A"/>
    <x v="0"/>
    <n v="0.36625849633562002"/>
  </r>
  <r>
    <x v="35"/>
    <s v="GDEXPRD"/>
    <s v="TOT"/>
    <s v="PC_GDP"/>
    <s v="A"/>
    <x v="11"/>
    <n v="0.39129178116966001"/>
  </r>
  <r>
    <x v="35"/>
    <s v="GDEXPRD"/>
    <s v="TOT"/>
    <s v="PC_GDP"/>
    <s v="A"/>
    <x v="1"/>
    <n v="0.37721182230424"/>
  </r>
  <r>
    <x v="35"/>
    <s v="GDEXPRD"/>
    <s v="TOT"/>
    <s v="PC_GDP"/>
    <s v="A"/>
    <x v="12"/>
    <n v="0.39707905892945999"/>
  </r>
  <r>
    <x v="35"/>
    <s v="GDEXPRD"/>
    <s v="TOT"/>
    <s v="PC_GDP"/>
    <s v="A"/>
    <x v="2"/>
    <n v="0.38942270635743997"/>
  </r>
  <r>
    <x v="35"/>
    <s v="GDEXPRD"/>
    <s v="TOT"/>
    <s v="PC_GDP"/>
    <s v="A"/>
    <x v="13"/>
    <n v="0.41262363527536999"/>
  </r>
  <r>
    <x v="35"/>
    <s v="GDEXPRD"/>
    <s v="TOT"/>
    <s v="PC_GDP"/>
    <s v="A"/>
    <x v="3"/>
    <n v="0.45681821762350999"/>
  </r>
  <r>
    <x v="35"/>
    <s v="GDEXPRD"/>
    <s v="TOT"/>
    <s v="PC_GDP"/>
    <s v="A"/>
    <x v="14"/>
    <n v="0.51148238711121996"/>
  </r>
  <r>
    <x v="35"/>
    <s v="GDEXPRD"/>
    <s v="TOT"/>
    <s v="PC_GDP"/>
    <s v="A"/>
    <x v="4"/>
    <n v="0.55215060316622999"/>
  </r>
  <r>
    <x v="35"/>
    <s v="GDEXPRD"/>
    <s v="TOT"/>
    <s v="PC_GDP"/>
    <s v="A"/>
    <x v="15"/>
    <n v="0.44395024697944002"/>
  </r>
  <r>
    <x v="35"/>
    <s v="GDEXPRD"/>
    <s v="TOT"/>
    <s v="PC_GDP"/>
    <s v="A"/>
    <x v="5"/>
    <n v="0.44666016330941"/>
  </r>
  <r>
    <x v="35"/>
    <s v="GDEXPRD"/>
    <s v="TOT"/>
    <s v="PC_GDP"/>
    <s v="A"/>
    <x v="6"/>
    <n v="0.47459372248078002"/>
  </r>
  <r>
    <x v="35"/>
    <s v="GDEXPRD"/>
    <s v="TOT"/>
    <s v="PC_GDP"/>
    <s v="A"/>
    <x v="16"/>
    <n v="0.46239702724441001"/>
  </r>
  <r>
    <x v="35"/>
    <s v="GDEXPRD"/>
    <s v="TOT"/>
    <s v="PC_GDP"/>
    <s v="A"/>
    <x v="7"/>
    <n v="0.39024185924415"/>
  </r>
  <r>
    <x v="35"/>
    <s v="GDEXPRD"/>
    <s v="TOT"/>
    <s v="PC_GDP"/>
    <s v="A"/>
    <x v="17"/>
    <n v="0.38208278838960003"/>
  </r>
  <r>
    <x v="35"/>
    <s v="GDEXPRD"/>
    <s v="TOT"/>
    <s v="PC_GDP"/>
    <s v="A"/>
    <x v="8"/>
    <n v="0.48796073671842999"/>
  </r>
  <r>
    <x v="35"/>
    <s v="GDEXPRD"/>
    <s v="TOT"/>
    <s v="PC_GDP"/>
    <s v="A"/>
    <x v="18"/>
    <n v="0.48864005624661"/>
  </r>
  <r>
    <x v="35"/>
    <s v="GDEXPRD"/>
    <s v="TOT"/>
    <s v="PC_GDP"/>
    <s v="A"/>
    <x v="9"/>
    <n v="0.50692662464242999"/>
  </r>
  <r>
    <x v="35"/>
    <s v="GDEXPRD"/>
    <s v="TOT"/>
    <s v="PC_GDP"/>
    <s v="A"/>
    <x v="19"/>
    <n v="0.49728759754618002"/>
  </r>
  <r>
    <x v="35"/>
    <s v="GDEXPRD"/>
    <s v="TOT"/>
    <s v="PC_GDP"/>
    <s v="A"/>
    <x v="10"/>
    <n v="0.47615696845988997"/>
  </r>
  <r>
    <x v="35"/>
    <s v="GDEXPRD"/>
    <s v="TOT"/>
    <s v="PC_GDP"/>
    <s v="A"/>
    <x v="20"/>
    <n v="0.46537530288564999"/>
  </r>
  <r>
    <x v="35"/>
    <s v="GDEXPRD"/>
    <s v="TOT"/>
    <s v="PC_GDP"/>
    <s v="A"/>
    <x v="21"/>
    <n v="0.47301517573149998"/>
  </r>
  <r>
    <x v="36"/>
    <s v="GDEXPRD"/>
    <s v="TOT"/>
    <s v="PC_GDP"/>
    <s v="A"/>
    <x v="0"/>
    <n v="0.97843668483818003"/>
  </r>
  <r>
    <x v="36"/>
    <s v="GDEXPRD"/>
    <s v="TOT"/>
    <s v="PC_GDP"/>
    <s v="A"/>
    <x v="11"/>
    <n v="1.09690033148647"/>
  </r>
  <r>
    <x v="36"/>
    <s v="GDEXPRD"/>
    <s v="TOT"/>
    <s v="PC_GDP"/>
    <s v="A"/>
    <x v="1"/>
    <n v="1.1617448531464101"/>
  </r>
  <r>
    <x v="36"/>
    <s v="GDEXPRD"/>
    <s v="TOT"/>
    <s v="PC_GDP"/>
    <s v="A"/>
    <x v="12"/>
    <n v="1.1973211754391699"/>
  </r>
  <r>
    <x v="36"/>
    <s v="GDEXPRD"/>
    <s v="TOT"/>
    <s v="PC_GDP"/>
    <s v="A"/>
    <x v="2"/>
    <n v="1.0719132081848199"/>
  </r>
  <r>
    <x v="36"/>
    <s v="GDEXPRD"/>
    <s v="TOT"/>
    <s v="PC_GDP"/>
    <s v="A"/>
    <x v="13"/>
    <n v="0.99429683185172002"/>
  </r>
  <r>
    <x v="36"/>
    <s v="GDEXPRD"/>
    <s v="TOT"/>
    <s v="PC_GDP"/>
    <s v="A"/>
    <x v="3"/>
    <n v="0.99892586809496997"/>
  </r>
  <r>
    <x v="36"/>
    <s v="GDEXPRD"/>
    <s v="TOT"/>
    <s v="PC_GDP"/>
    <s v="A"/>
    <x v="14"/>
    <n v="1.03912283128139"/>
  </r>
  <r>
    <x v="36"/>
    <s v="GDEXPRD"/>
    <s v="TOT"/>
    <s v="PC_GDP"/>
    <s v="A"/>
    <x v="4"/>
    <n v="0.97230527045588999"/>
  </r>
  <r>
    <x v="36"/>
    <s v="GDEXPRD"/>
    <s v="TOT"/>
    <s v="PC_GDP"/>
    <s v="A"/>
    <x v="15"/>
    <n v="1.1655577891943301"/>
  </r>
  <r>
    <x v="36"/>
    <s v="GDEXPRD"/>
    <s v="TOT"/>
    <s v="PC_GDP"/>
    <s v="A"/>
    <x v="5"/>
    <n v="1.05223284615462"/>
  </r>
  <r>
    <x v="36"/>
    <s v="GDEXPRD"/>
    <s v="TOT"/>
    <s v="PC_GDP"/>
    <s v="A"/>
    <x v="6"/>
    <n v="1.0154484677053801"/>
  </r>
  <r>
    <x v="36"/>
    <s v="GDEXPRD"/>
    <s v="TOT"/>
    <s v="PC_GDP"/>
    <s v="A"/>
    <x v="16"/>
    <n v="1.02765690153822"/>
  </r>
  <r>
    <x v="36"/>
    <s v="GDEXPRD"/>
    <s v="TOT"/>
    <s v="PC_GDP"/>
    <s v="A"/>
    <x v="7"/>
    <n v="1.0273212268971399"/>
  </r>
  <r>
    <x v="36"/>
    <s v="GDEXPRD"/>
    <s v="TOT"/>
    <s v="PC_GDP"/>
    <s v="A"/>
    <x v="17"/>
    <n v="1.07241119823246"/>
  </r>
  <r>
    <x v="36"/>
    <s v="GDEXPRD"/>
    <s v="TOT"/>
    <s v="PC_GDP"/>
    <s v="A"/>
    <x v="8"/>
    <n v="1.1008522823437299"/>
  </r>
  <r>
    <x v="36"/>
    <s v="GDEXPRD"/>
    <s v="TOT"/>
    <s v="PC_GDP"/>
    <s v="A"/>
    <x v="18"/>
    <n v="1.1023807187966701"/>
  </r>
  <r>
    <x v="36"/>
    <s v="GDEXPRD"/>
    <s v="TOT"/>
    <s v="PC_GDP"/>
    <s v="A"/>
    <x v="9"/>
    <n v="1.1096661573498099"/>
  </r>
  <r>
    <x v="36"/>
    <s v="GDEXPRD"/>
    <s v="TOT"/>
    <s v="PC_GDP"/>
    <s v="A"/>
    <x v="19"/>
    <n v="0.99001661258975004"/>
  </r>
  <r>
    <x v="36"/>
    <s v="GDEXPRD"/>
    <s v="TOT"/>
    <s v="PC_GDP"/>
    <s v="A"/>
    <x v="10"/>
    <n v="1.03878683639605"/>
  </r>
  <r>
    <x v="36"/>
    <s v="GDEXPRD"/>
    <s v="TOT"/>
    <s v="PC_GDP"/>
    <s v="A"/>
    <x v="20"/>
    <n v="1.0980295377567899"/>
  </r>
  <r>
    <x v="37"/>
    <s v="GDEXPRD"/>
    <s v="TOT"/>
    <s v="PC_GDP"/>
    <s v="A"/>
    <x v="0"/>
    <n v="1.8169874976152001"/>
  </r>
  <r>
    <x v="37"/>
    <s v="GDEXPRD"/>
    <s v="TOT"/>
    <s v="PC_GDP"/>
    <s v="A"/>
    <x v="11"/>
    <n v="2.0093035050992798"/>
  </r>
  <r>
    <x v="37"/>
    <s v="GDEXPRD"/>
    <s v="TOT"/>
    <s v="PC_GDP"/>
    <s v="A"/>
    <x v="1"/>
    <n v="2.0328175157107999"/>
  </r>
  <r>
    <x v="37"/>
    <s v="GDEXPRD"/>
    <s v="TOT"/>
    <s v="PC_GDP"/>
    <s v="A"/>
    <x v="12"/>
    <n v="1.99679163685891"/>
  </r>
  <r>
    <x v="37"/>
    <s v="GDEXPRD"/>
    <s v="TOT"/>
    <s v="PC_GDP"/>
    <s v="A"/>
    <x v="2"/>
    <n v="2.0785926257374001"/>
  </r>
  <r>
    <x v="37"/>
    <s v="GDEXPRD"/>
    <s v="TOT"/>
    <s v="PC_GDP"/>
    <s v="A"/>
    <x v="13"/>
    <n v="2.1480563925856599"/>
  </r>
  <r>
    <x v="37"/>
    <s v="GDEXPRD"/>
    <s v="TOT"/>
    <s v="PC_GDP"/>
    <s v="A"/>
    <x v="3"/>
    <n v="2.1165630922921399"/>
  </r>
  <r>
    <x v="37"/>
    <s v="GDEXPRD"/>
    <s v="TOT"/>
    <s v="PC_GDP"/>
    <s v="A"/>
    <x v="14"/>
    <n v="2.3198590673331898"/>
  </r>
  <r>
    <x v="37"/>
    <s v="GDEXPRD"/>
    <s v="TOT"/>
    <s v="PC_GDP"/>
    <s v="A"/>
    <x v="4"/>
    <n v="2.5967359466397202"/>
  </r>
  <r>
    <x v="37"/>
    <s v="GDEXPRD"/>
    <s v="TOT"/>
    <s v="PC_GDP"/>
    <s v="A"/>
    <x v="15"/>
    <n v="2.1279026326645898"/>
  </r>
  <r>
    <x v="37"/>
    <s v="GDEXPRD"/>
    <s v="TOT"/>
    <s v="PC_GDP"/>
    <s v="A"/>
    <x v="5"/>
    <n v="1.9291816229795"/>
  </r>
  <r>
    <x v="37"/>
    <s v="GDEXPRD"/>
    <s v="TOT"/>
    <s v="PC_GDP"/>
    <s v="A"/>
    <x v="6"/>
    <n v="2.0695487550228702"/>
  </r>
  <r>
    <x v="37"/>
    <s v="GDEXPRD"/>
    <s v="TOT"/>
    <s v="PC_GDP"/>
    <s v="A"/>
    <x v="16"/>
    <n v="1.9183340315996"/>
  </r>
  <r>
    <x v="37"/>
    <s v="GDEXPRD"/>
    <s v="TOT"/>
    <s v="PC_GDP"/>
    <s v="A"/>
    <x v="7"/>
    <n v="1.9210393735240201"/>
  </r>
  <r>
    <x v="37"/>
    <s v="GDEXPRD"/>
    <s v="TOT"/>
    <s v="PC_GDP"/>
    <s v="A"/>
    <x v="17"/>
    <n v="2.0822819220254098"/>
  </r>
  <r>
    <x v="37"/>
    <s v="GDEXPRD"/>
    <s v="TOT"/>
    <s v="PC_GDP"/>
    <s v="A"/>
    <x v="8"/>
    <n v="2.1744499451049202"/>
  </r>
  <r>
    <x v="37"/>
    <s v="GDEXPRD"/>
    <s v="TOT"/>
    <s v="PC_GDP"/>
    <s v="A"/>
    <x v="18"/>
    <n v="2.0747131630924902"/>
  </r>
  <r>
    <x v="37"/>
    <s v="GDEXPRD"/>
    <s v="TOT"/>
    <s v="PC_GDP"/>
    <s v="A"/>
    <x v="9"/>
    <n v="1.8987224832113601"/>
  </r>
  <r>
    <x v="37"/>
    <s v="GDEXPRD"/>
    <s v="TOT"/>
    <s v="PC_GDP"/>
    <s v="A"/>
    <x v="19"/>
    <n v="1.8139078043846899"/>
  </r>
  <r>
    <x v="37"/>
    <s v="GDEXPRD"/>
    <s v="TOT"/>
    <s v="PC_GDP"/>
    <s v="A"/>
    <x v="10"/>
    <n v="1.8973434118250101"/>
  </r>
  <r>
    <x v="37"/>
    <s v="GDEXPRD"/>
    <s v="TOT"/>
    <s v="PC_GDP"/>
    <s v="A"/>
    <x v="20"/>
    <n v="2.2165169211668698"/>
  </r>
  <r>
    <x v="38"/>
    <s v="GDEXPRD"/>
    <s v="TOT"/>
    <s v="PC_GDP"/>
    <s v="A"/>
    <x v="0"/>
    <n v="1.35981661321034"/>
  </r>
  <r>
    <x v="38"/>
    <s v="GDEXPRD"/>
    <s v="TOT"/>
    <s v="PC_GDP"/>
    <s v="A"/>
    <x v="11"/>
    <n v="1.46767005657844"/>
  </r>
  <r>
    <x v="38"/>
    <s v="GDEXPRD"/>
    <s v="TOT"/>
    <s v="PC_GDP"/>
    <s v="A"/>
    <x v="1"/>
    <n v="1.4432475160576199"/>
  </r>
  <r>
    <x v="38"/>
    <s v="GDEXPRD"/>
    <s v="TOT"/>
    <s v="PC_GDP"/>
    <s v="A"/>
    <x v="12"/>
    <n v="1.24791644598226"/>
  </r>
  <r>
    <x v="38"/>
    <s v="GDEXPRD"/>
    <s v="TOT"/>
    <s v="PC_GDP"/>
    <s v="A"/>
    <x v="2"/>
    <n v="1.3702639660932401"/>
  </r>
  <r>
    <x v="38"/>
    <s v="GDEXPRD"/>
    <s v="TOT"/>
    <s v="PC_GDP"/>
    <s v="A"/>
    <x v="13"/>
    <n v="1.41777554474893"/>
  </r>
  <r>
    <x v="38"/>
    <s v="GDEXPRD"/>
    <s v="TOT"/>
    <s v="PC_GDP"/>
    <s v="A"/>
    <x v="3"/>
    <n v="1.5370523034529999"/>
  </r>
  <r>
    <x v="38"/>
    <s v="GDEXPRD"/>
    <s v="TOT"/>
    <s v="PC_GDP"/>
    <s v="A"/>
    <x v="14"/>
    <n v="1.42703358676773"/>
  </r>
  <r>
    <x v="38"/>
    <s v="GDEXPRD"/>
    <s v="TOT"/>
    <s v="PC_GDP"/>
    <s v="A"/>
    <x v="4"/>
    <n v="1.62673184099836"/>
  </r>
  <r>
    <x v="38"/>
    <s v="GDEXPRD"/>
    <s v="TOT"/>
    <s v="PC_GDP"/>
    <s v="A"/>
    <x v="15"/>
    <n v="1.8118411843215401"/>
  </r>
  <r>
    <x v="38"/>
    <s v="GDEXPRD"/>
    <s v="TOT"/>
    <s v="PC_GDP"/>
    <s v="A"/>
    <x v="5"/>
    <n v="2.0513250961588199"/>
  </r>
  <r>
    <x v="38"/>
    <s v="GDEXPRD"/>
    <s v="TOT"/>
    <s v="PC_GDP"/>
    <s v="A"/>
    <x v="6"/>
    <n v="2.4129711779982399"/>
  </r>
  <r>
    <x v="38"/>
    <s v="GDEXPRD"/>
    <s v="TOT"/>
    <s v="PC_GDP"/>
    <s v="A"/>
    <x v="16"/>
    <n v="2.5606130090894199"/>
  </r>
  <r>
    <x v="38"/>
    <s v="GDEXPRD"/>
    <s v="TOT"/>
    <s v="PC_GDP"/>
    <s v="A"/>
    <x v="7"/>
    <n v="2.5648682377129699"/>
  </r>
  <r>
    <x v="38"/>
    <s v="GDEXPRD"/>
    <s v="TOT"/>
    <s v="PC_GDP"/>
    <s v="A"/>
    <x v="17"/>
    <n v="2.3654795999831002"/>
  </r>
  <r>
    <x v="38"/>
    <s v="GDEXPRD"/>
    <s v="TOT"/>
    <s v="PC_GDP"/>
    <s v="A"/>
    <x v="8"/>
    <n v="2.1956474101318801"/>
  </r>
  <r>
    <x v="38"/>
    <s v="GDEXPRD"/>
    <s v="TOT"/>
    <s v="PC_GDP"/>
    <s v="A"/>
    <x v="18"/>
    <n v="2.0076370399954002"/>
  </r>
  <r>
    <x v="38"/>
    <s v="GDEXPRD"/>
    <s v="TOT"/>
    <s v="PC_GDP"/>
    <s v="A"/>
    <x v="9"/>
    <n v="1.8653007865230899"/>
  </r>
  <r>
    <x v="38"/>
    <s v="GDEXPRD"/>
    <s v="TOT"/>
    <s v="PC_GDP"/>
    <s v="A"/>
    <x v="19"/>
    <n v="1.9459348731546899"/>
  </r>
  <r>
    <x v="38"/>
    <s v="GDEXPRD"/>
    <s v="TOT"/>
    <s v="PC_GDP"/>
    <s v="A"/>
    <x v="10"/>
    <n v="2.0392158482329301"/>
  </r>
  <r>
    <x v="38"/>
    <s v="GDEXPRD"/>
    <s v="TOT"/>
    <s v="PC_GDP"/>
    <s v="A"/>
    <x v="20"/>
    <n v="2.1415552071791599"/>
  </r>
  <r>
    <x v="38"/>
    <s v="GDEXPRD"/>
    <s v="TOT"/>
    <s v="PC_GDP"/>
    <s v="A"/>
    <x v="21"/>
    <n v="2.1279957643108598"/>
  </r>
  <r>
    <x v="39"/>
    <s v="GDEXPRD"/>
    <s v="TOT"/>
    <s v="PC_GDP"/>
    <s v="A"/>
    <x v="11"/>
    <n v="0.64223680658322002"/>
  </r>
  <r>
    <x v="39"/>
    <s v="GDEXPRD"/>
    <s v="TOT"/>
    <s v="PC_GDP"/>
    <s v="A"/>
    <x v="12"/>
    <n v="0.67650358955434997"/>
  </r>
  <r>
    <x v="39"/>
    <s v="GDEXPRD"/>
    <s v="TOT"/>
    <s v="PC_GDP"/>
    <s v="A"/>
    <x v="2"/>
    <n v="0.72680507070453004"/>
  </r>
  <r>
    <x v="39"/>
    <s v="GDEXPRD"/>
    <s v="TOT"/>
    <s v="PC_GDP"/>
    <s v="A"/>
    <x v="13"/>
    <n v="0.77023562061174"/>
  </r>
  <r>
    <x v="39"/>
    <s v="GDEXPRD"/>
    <s v="TOT"/>
    <s v="PC_GDP"/>
    <s v="A"/>
    <x v="3"/>
    <n v="0.80290721728999004"/>
  </r>
  <r>
    <x v="39"/>
    <s v="GDEXPRD"/>
    <s v="TOT"/>
    <s v="PC_GDP"/>
    <s v="A"/>
    <x v="14"/>
    <n v="0.79364456046256004"/>
  </r>
  <r>
    <x v="39"/>
    <s v="GDEXPRD"/>
    <s v="TOT"/>
    <s v="PC_GDP"/>
    <s v="A"/>
    <x v="4"/>
    <n v="0.80566693428095004"/>
  </r>
  <r>
    <x v="39"/>
    <s v="GDEXPRD"/>
    <s v="TOT"/>
    <s v="PC_GDP"/>
    <s v="A"/>
    <x v="15"/>
    <n v="0.74992709701217997"/>
  </r>
  <r>
    <x v="39"/>
    <s v="GDEXPRD"/>
    <s v="TOT"/>
    <s v="PC_GDP"/>
    <s v="A"/>
    <x v="5"/>
    <n v="0.66283928878969001"/>
  </r>
  <r>
    <x v="39"/>
    <s v="GDEXPRD"/>
    <s v="TOT"/>
    <s v="PC_GDP"/>
    <s v="A"/>
    <x v="6"/>
    <n v="0.66753481676131998"/>
  </r>
  <r>
    <x v="39"/>
    <s v="GDEXPRD"/>
    <s v="TOT"/>
    <s v="PC_GDP"/>
    <s v="A"/>
    <x v="16"/>
    <n v="0.66933936072586997"/>
  </r>
  <r>
    <x v="39"/>
    <s v="GDEXPRD"/>
    <s v="TOT"/>
    <s v="PC_GDP"/>
    <s v="A"/>
    <x v="7"/>
    <n v="0.66329880049534995"/>
  </r>
  <r>
    <x v="39"/>
    <s v="GDEXPRD"/>
    <s v="TOT"/>
    <s v="PC_GDP"/>
    <s v="A"/>
    <x v="17"/>
    <n v="0.70986638466574004"/>
  </r>
  <r>
    <x v="39"/>
    <s v="GDEXPRD"/>
    <s v="TOT"/>
    <s v="PC_GDP"/>
    <s v="A"/>
    <x v="8"/>
    <n v="0.73146795872383996"/>
  </r>
  <r>
    <x v="39"/>
    <s v="GDEXPRD"/>
    <s v="TOT"/>
    <s v="PC_GDP"/>
    <s v="A"/>
    <x v="18"/>
    <n v="0.7499226786041"/>
  </r>
  <r>
    <x v="39"/>
    <s v="GDEXPRD"/>
    <s v="TOT"/>
    <s v="PC_GDP"/>
    <s v="A"/>
    <x v="9"/>
    <n v="0.76256673883079995"/>
  </r>
  <r>
    <x v="39"/>
    <s v="GDEXPRD"/>
    <s v="TOT"/>
    <s v="PC_GDP"/>
    <s v="A"/>
    <x v="19"/>
    <n v="0.68585982103873999"/>
  </r>
  <r>
    <x v="39"/>
    <s v="GDEXPRD"/>
    <s v="TOT"/>
    <s v="PC_GDP"/>
    <s v="A"/>
    <x v="10"/>
    <n v="0.61304171032346"/>
  </r>
  <r>
    <x v="39"/>
    <s v="GDEXPRD"/>
    <s v="TOT"/>
    <s v="PC_GDP"/>
    <s v="A"/>
    <x v="20"/>
    <n v="0.60239746203332001"/>
  </r>
  <r>
    <x v="40"/>
    <s v="GDEXPRD"/>
    <s v="TOT"/>
    <s v="PC_GDP"/>
    <s v="A"/>
    <x v="0"/>
    <n v="1.9134416863394901"/>
  </r>
  <r>
    <x v="40"/>
    <s v="GDEXPRD"/>
    <s v="TOT"/>
    <s v="PC_GDP"/>
    <s v="A"/>
    <x v="11"/>
    <n v="2.02554937803309"/>
  </r>
  <r>
    <x v="40"/>
    <s v="GDEXPRD"/>
    <s v="TOT"/>
    <s v="PC_GDP"/>
    <s v="A"/>
    <x v="1"/>
    <n v="2.1110920508129598"/>
  </r>
  <r>
    <x v="40"/>
    <s v="GDEXPRD"/>
    <s v="TOT"/>
    <s v="PC_GDP"/>
    <s v="A"/>
    <x v="12"/>
    <n v="2.2239214130610598"/>
  </r>
  <r>
    <x v="40"/>
    <s v="GDEXPRD"/>
    <s v="TOT"/>
    <s v="PC_GDP"/>
    <s v="A"/>
    <x v="2"/>
    <n v="2.27031180181578"/>
  </r>
  <r>
    <x v="40"/>
    <s v="GDEXPRD"/>
    <s v="TOT"/>
    <s v="PC_GDP"/>
    <s v="A"/>
    <x v="13"/>
    <n v="2.3343691939842199"/>
  </r>
  <r>
    <x v="40"/>
    <s v="GDEXPRD"/>
    <s v="TOT"/>
    <s v="PC_GDP"/>
    <s v="A"/>
    <x v="3"/>
    <n v="2.4421168529595398"/>
  </r>
  <r>
    <x v="40"/>
    <s v="GDEXPRD"/>
    <s v="TOT"/>
    <s v="PC_GDP"/>
    <s v="A"/>
    <x v="14"/>
    <n v="2.4829643389515201"/>
  </r>
  <r>
    <x v="40"/>
    <s v="GDEXPRD"/>
    <s v="TOT"/>
    <s v="PC_GDP"/>
    <s v="A"/>
    <x v="4"/>
    <n v="2.6723101283509498"/>
  </r>
  <r>
    <x v="40"/>
    <s v="GDEXPRD"/>
    <s v="TOT"/>
    <s v="PC_GDP"/>
    <s v="A"/>
    <x v="15"/>
    <n v="2.8410890960192199"/>
  </r>
  <r>
    <x v="40"/>
    <s v="GDEXPRD"/>
    <s v="TOT"/>
    <s v="PC_GDP"/>
    <s v="A"/>
    <x v="5"/>
    <n v="2.8155739643341602"/>
  </r>
  <r>
    <x v="40"/>
    <s v="GDEXPRD"/>
    <s v="TOT"/>
    <s v="PC_GDP"/>
    <s v="A"/>
    <x v="6"/>
    <n v="2.9122903542649601"/>
  </r>
  <r>
    <x v="40"/>
    <s v="GDEXPRD"/>
    <s v="TOT"/>
    <s v="PC_GDP"/>
    <s v="A"/>
    <x v="16"/>
    <n v="2.95683306062524"/>
  </r>
  <r>
    <x v="40"/>
    <s v="GDEXPRD"/>
    <s v="TOT"/>
    <s v="PC_GDP"/>
    <s v="A"/>
    <x v="7"/>
    <n v="3.0020388082623799"/>
  </r>
  <r>
    <x v="40"/>
    <s v="GDEXPRD"/>
    <s v="TOT"/>
    <s v="PC_GDP"/>
    <s v="A"/>
    <x v="17"/>
    <n v="2.98031559977106"/>
  </r>
  <r>
    <x v="40"/>
    <s v="GDEXPRD"/>
    <s v="TOT"/>
    <s v="PC_GDP"/>
    <s v="A"/>
    <x v="8"/>
    <n v="2.9998001802260701"/>
  </r>
  <r>
    <x v="40"/>
    <s v="GDEXPRD"/>
    <s v="TOT"/>
    <s v="PC_GDP"/>
    <s v="A"/>
    <x v="18"/>
    <n v="3.08600800526087"/>
  </r>
  <r>
    <x v="40"/>
    <s v="GDEXPRD"/>
    <s v="TOT"/>
    <s v="PC_GDP"/>
    <s v="A"/>
    <x v="9"/>
    <n v="3.19463146224671"/>
  </r>
  <r>
    <x v="40"/>
    <s v="GDEXPRD"/>
    <s v="TOT"/>
    <s v="PC_GDP"/>
    <s v="A"/>
    <x v="19"/>
    <n v="3.3523003790620201"/>
  </r>
  <r>
    <x v="40"/>
    <s v="GDEXPRD"/>
    <s v="TOT"/>
    <s v="PC_GDP"/>
    <s v="A"/>
    <x v="10"/>
    <n v="3.4931733431512102"/>
  </r>
  <r>
    <x v="40"/>
    <s v="GDEXPRD"/>
    <s v="TOT"/>
    <s v="PC_GDP"/>
    <s v="A"/>
    <x v="20"/>
    <n v="3.6093315562925898"/>
  </r>
  <r>
    <x v="40"/>
    <s v="GDEXPRD"/>
    <s v="TOT"/>
    <s v="PC_GDP"/>
    <s v="A"/>
    <x v="21"/>
    <n v="3.7749313160911999"/>
  </r>
  <r>
    <x v="41"/>
    <s v="GDEXPRD"/>
    <s v="TOT"/>
    <s v="PC_GDP"/>
    <s v="A"/>
    <x v="0"/>
    <n v="2.12411423717238"/>
  </r>
  <r>
    <x v="41"/>
    <s v="GDEXPRD"/>
    <s v="TOT"/>
    <s v="PC_GDP"/>
    <s v="A"/>
    <x v="11"/>
    <n v="2.1592186046298401"/>
  </r>
  <r>
    <x v="41"/>
    <s v="GDEXPRD"/>
    <s v="TOT"/>
    <s v="PC_GDP"/>
    <s v="A"/>
    <x v="1"/>
    <n v="2.1360461692918"/>
  </r>
  <r>
    <x v="41"/>
    <s v="GDEXPRD"/>
    <s v="TOT"/>
    <s v="PC_GDP"/>
    <s v="A"/>
    <x v="12"/>
    <n v="2.1379887481810602"/>
  </r>
  <r>
    <x v="41"/>
    <s v="GDEXPRD"/>
    <s v="TOT"/>
    <s v="PC_GDP"/>
    <s v="A"/>
    <x v="2"/>
    <n v="2.1100340911737798"/>
  </r>
  <r>
    <x v="41"/>
    <s v="GDEXPRD"/>
    <s v="TOT"/>
    <s v="PC_GDP"/>
    <s v="A"/>
    <x v="13"/>
    <n v="2.1384678508282202"/>
  </r>
  <r>
    <x v="41"/>
    <s v="GDEXPRD"/>
    <s v="TOT"/>
    <s v="PC_GDP"/>
    <s v="A"/>
    <x v="3"/>
    <n v="2.1691396355122601"/>
  </r>
  <r>
    <x v="41"/>
    <s v="GDEXPRD"/>
    <s v="TOT"/>
    <s v="PC_GDP"/>
    <s v="A"/>
    <x v="14"/>
    <n v="2.2125209539406399"/>
  </r>
  <r>
    <x v="41"/>
    <s v="GDEXPRD"/>
    <s v="TOT"/>
    <s v="PC_GDP"/>
    <s v="A"/>
    <x v="4"/>
    <n v="2.28081453124822"/>
  </r>
  <r>
    <x v="41"/>
    <s v="GDEXPRD"/>
    <s v="TOT"/>
    <s v="PC_GDP"/>
    <s v="A"/>
    <x v="15"/>
    <n v="2.3264547088857199"/>
  </r>
  <r>
    <x v="41"/>
    <s v="GDEXPRD"/>
    <s v="TOT"/>
    <s v="PC_GDP"/>
    <s v="A"/>
    <x v="5"/>
    <n v="2.28711264100497"/>
  </r>
  <r>
    <x v="41"/>
    <s v="GDEXPRD"/>
    <s v="TOT"/>
    <s v="PC_GDP"/>
    <s v="A"/>
    <x v="6"/>
    <n v="2.3144235091085399"/>
  </r>
  <r>
    <x v="41"/>
    <s v="GDEXPRD"/>
    <s v="TOT"/>
    <s v="PC_GDP"/>
    <s v="A"/>
    <x v="16"/>
    <n v="2.3118528184382301"/>
  </r>
  <r>
    <x v="41"/>
    <s v="GDEXPRD"/>
    <s v="TOT"/>
    <s v="PC_GDP"/>
    <s v="A"/>
    <x v="7"/>
    <n v="2.3393524874554101"/>
  </r>
  <r>
    <x v="41"/>
    <s v="GDEXPRD"/>
    <s v="TOT"/>
    <s v="PC_GDP"/>
    <s v="A"/>
    <x v="17"/>
    <n v="2.3641264979938499"/>
  </r>
  <r>
    <x v="41"/>
    <s v="GDEXPRD"/>
    <s v="TOT"/>
    <s v="PC_GDP"/>
    <s v="A"/>
    <x v="8"/>
    <n v="2.3772685490975198"/>
  </r>
  <r>
    <x v="41"/>
    <s v="GDEXPRD"/>
    <s v="TOT"/>
    <s v="PC_GDP"/>
    <s v="A"/>
    <x v="18"/>
    <n v="2.3777162795451501"/>
  </r>
  <r>
    <x v="41"/>
    <s v="GDEXPRD"/>
    <s v="TOT"/>
    <s v="PC_GDP"/>
    <s v="A"/>
    <x v="9"/>
    <n v="2.4196224707180201"/>
  </r>
  <r>
    <x v="41"/>
    <s v="GDEXPRD"/>
    <s v="TOT"/>
    <s v="PC_GDP"/>
    <s v="A"/>
    <x v="19"/>
    <n v="2.4963348707962201"/>
  </r>
  <r>
    <x v="41"/>
    <s v="GDEXPRD"/>
    <s v="TOT"/>
    <s v="PC_GDP"/>
    <s v="A"/>
    <x v="10"/>
    <n v="2.57009154799794"/>
  </r>
  <r>
    <x v="41"/>
    <s v="GDEXPRD"/>
    <s v="TOT"/>
    <s v="PC_GDP"/>
    <s v="A"/>
    <x v="20"/>
    <n v="2.7413982790721199"/>
  </r>
  <r>
    <x v="41"/>
    <s v="GDEXPRD"/>
    <s v="TOT"/>
    <s v="PC_GDP"/>
    <s v="A"/>
    <x v="21"/>
    <n v="2.7182904474414298"/>
  </r>
  <r>
    <x v="42"/>
    <s v="GDEXPRD"/>
    <s v="TOT"/>
    <s v="PC_GDP"/>
    <s v="A"/>
    <x v="0"/>
    <n v="0.43482774234220001"/>
  </r>
  <r>
    <x v="42"/>
    <s v="GDEXPRD"/>
    <s v="TOT"/>
    <s v="PC_GDP"/>
    <s v="A"/>
    <x v="11"/>
    <n v="0.40261856329977003"/>
  </r>
  <r>
    <x v="42"/>
    <s v="GDEXPRD"/>
    <s v="TOT"/>
    <s v="PC_GDP"/>
    <s v="A"/>
    <x v="1"/>
    <n v="0.40842742374378999"/>
  </r>
  <r>
    <x v="42"/>
    <s v="GDEXPRD"/>
    <s v="TOT"/>
    <s v="PC_GDP"/>
    <s v="A"/>
    <x v="12"/>
    <n v="0.35929318571766"/>
  </r>
  <r>
    <x v="42"/>
    <s v="GDEXPRD"/>
    <s v="TOT"/>
    <s v="PC_GDP"/>
    <s v="A"/>
    <x v="2"/>
    <n v="0.39839329142486002"/>
  </r>
  <r>
    <x v="42"/>
    <s v="GDEXPRD"/>
    <s v="TOT"/>
    <s v="PC_GDP"/>
    <s v="A"/>
    <x v="13"/>
    <n v="0.52707234810002002"/>
  </r>
  <r>
    <x v="42"/>
    <s v="GDEXPRD"/>
    <s v="TOT"/>
    <s v="PC_GDP"/>
    <s v="A"/>
    <x v="3"/>
    <n v="0.64691125494978996"/>
  </r>
  <r>
    <x v="42"/>
    <s v="GDEXPRD"/>
    <s v="TOT"/>
    <s v="PC_GDP"/>
    <s v="A"/>
    <x v="14"/>
    <n v="0.55106590798137001"/>
  </r>
  <r>
    <x v="42"/>
    <s v="GDEXPRD"/>
    <s v="TOT"/>
    <s v="PC_GDP"/>
    <s v="A"/>
    <x v="4"/>
    <n v="0.57720248391332996"/>
  </r>
  <r>
    <x v="42"/>
    <s v="GDEXPRD"/>
    <s v="TOT"/>
    <s v="PC_GDP"/>
    <s v="A"/>
    <x v="15"/>
    <n v="0.44857875849314999"/>
  </r>
  <r>
    <x v="42"/>
    <s v="GDEXPRD"/>
    <s v="TOT"/>
    <s v="PC_GDP"/>
    <s v="A"/>
    <x v="5"/>
    <n v="0.60571219118995001"/>
  </r>
  <r>
    <x v="42"/>
    <s v="GDEXPRD"/>
    <s v="TOT"/>
    <s v="PC_GDP"/>
    <s v="A"/>
    <x v="6"/>
    <n v="0.71561751157669995"/>
  </r>
  <r>
    <x v="42"/>
    <s v="GDEXPRD"/>
    <s v="TOT"/>
    <s v="PC_GDP"/>
    <s v="A"/>
    <x v="16"/>
    <n v="0.66306551291697002"/>
  </r>
  <r>
    <x v="42"/>
    <s v="GDEXPRD"/>
    <s v="TOT"/>
    <s v="PC_GDP"/>
    <s v="A"/>
    <x v="7"/>
    <n v="0.61321349808188996"/>
  </r>
  <r>
    <x v="42"/>
    <s v="GDEXPRD"/>
    <s v="TOT"/>
    <s v="PC_GDP"/>
    <s v="A"/>
    <x v="17"/>
    <n v="0.68907713693698003"/>
  </r>
  <r>
    <x v="42"/>
    <s v="GDEXPRD"/>
    <s v="TOT"/>
    <s v="PC_GDP"/>
    <s v="A"/>
    <x v="8"/>
    <n v="0.61940102374535999"/>
  </r>
  <r>
    <x v="42"/>
    <s v="GDEXPRD"/>
    <s v="TOT"/>
    <s v="PC_GDP"/>
    <s v="A"/>
    <x v="18"/>
    <n v="0.43513692860490999"/>
  </r>
  <r>
    <x v="42"/>
    <s v="GDEXPRD"/>
    <s v="TOT"/>
    <s v="PC_GDP"/>
    <s v="A"/>
    <x v="9"/>
    <n v="0.51103538102876001"/>
  </r>
  <r>
    <x v="42"/>
    <s v="GDEXPRD"/>
    <s v="TOT"/>
    <s v="PC_GDP"/>
    <s v="A"/>
    <x v="19"/>
    <n v="0.63868709532380996"/>
  </r>
  <r>
    <x v="42"/>
    <s v="GDEXPRD"/>
    <s v="TOT"/>
    <s v="PC_GDP"/>
    <s v="A"/>
    <x v="10"/>
    <n v="0.63627321219694999"/>
  </r>
  <r>
    <x v="42"/>
    <s v="GDEXPRD"/>
    <s v="TOT"/>
    <s v="PC_GDP"/>
    <s v="A"/>
    <x v="20"/>
    <n v="0.72991354901599004"/>
  </r>
  <r>
    <x v="42"/>
    <s v="GDEXPRD"/>
    <s v="TOT"/>
    <s v="PC_GDP"/>
    <s v="A"/>
    <x v="21"/>
    <n v="0.74092226772283998"/>
  </r>
  <r>
    <x v="43"/>
    <s v="GDEXPRD"/>
    <s v="TOT"/>
    <s v="PC_GDP"/>
    <s v="A"/>
    <x v="0"/>
    <n v="0.58553172051167002"/>
  </r>
  <r>
    <x v="43"/>
    <s v="GDEXPRD"/>
    <s v="TOT"/>
    <s v="PC_GDP"/>
    <s v="A"/>
    <x v="11"/>
    <n v="0.66761589173699998"/>
  </r>
  <r>
    <x v="43"/>
    <s v="GDEXPRD"/>
    <s v="TOT"/>
    <s v="PC_GDP"/>
    <s v="A"/>
    <x v="1"/>
    <n v="0.65755131233186004"/>
  </r>
  <r>
    <x v="43"/>
    <s v="GDEXPRD"/>
    <s v="TOT"/>
    <s v="PC_GDP"/>
    <s v="A"/>
    <x v="12"/>
    <n v="0.66412627402883995"/>
  </r>
  <r>
    <x v="43"/>
    <s v="GDEXPRD"/>
    <s v="TOT"/>
    <s v="PC_GDP"/>
    <s v="A"/>
    <x v="2"/>
    <n v="0.75140224786473997"/>
  </r>
  <r>
    <x v="43"/>
    <s v="GDEXPRD"/>
    <s v="TOT"/>
    <s v="PC_GDP"/>
    <s v="A"/>
    <x v="13"/>
    <n v="0.74821057318657003"/>
  </r>
  <r>
    <x v="43"/>
    <s v="GDEXPRD"/>
    <s v="TOT"/>
    <s v="PC_GDP"/>
    <s v="A"/>
    <x v="3"/>
    <n v="0.79204131058483995"/>
  </r>
  <r>
    <x v="43"/>
    <s v="GDEXPRD"/>
    <s v="TOT"/>
    <s v="PC_GDP"/>
    <s v="A"/>
    <x v="14"/>
    <n v="0.80173811247009996"/>
  </r>
  <r>
    <x v="43"/>
    <s v="GDEXPRD"/>
    <s v="TOT"/>
    <s v="PC_GDP"/>
    <s v="A"/>
    <x v="4"/>
    <n v="0.78931560027518"/>
  </r>
  <r>
    <x v="43"/>
    <s v="GDEXPRD"/>
    <s v="TOT"/>
    <s v="PC_GDP"/>
    <s v="A"/>
    <x v="15"/>
    <n v="0.83083942222311002"/>
  </r>
  <r>
    <x v="43"/>
    <s v="GDEXPRD"/>
    <s v="TOT"/>
    <s v="PC_GDP"/>
    <s v="A"/>
    <x v="5"/>
    <n v="0.78330350720839004"/>
  </r>
  <r>
    <x v="43"/>
    <s v="GDEXPRD"/>
    <s v="TOT"/>
    <s v="PC_GDP"/>
    <s v="A"/>
    <x v="6"/>
    <n v="0.90269336200887995"/>
  </r>
  <r>
    <x v="43"/>
    <s v="GDEXPRD"/>
    <s v="TOT"/>
    <s v="PC_GDP"/>
    <s v="A"/>
    <x v="16"/>
    <n v="0.89304264260579003"/>
  </r>
  <r>
    <x v="43"/>
    <s v="GDEXPRD"/>
    <s v="TOT"/>
    <s v="PC_GDP"/>
    <s v="A"/>
    <x v="7"/>
    <n v="0.94871677561978995"/>
  </r>
  <r>
    <x v="43"/>
    <s v="GDEXPRD"/>
    <s v="TOT"/>
    <s v="PC_GDP"/>
    <s v="A"/>
    <x v="17"/>
    <n v="1.0301079760054099"/>
  </r>
  <r>
    <x v="43"/>
    <s v="GDEXPRD"/>
    <s v="TOT"/>
    <s v="PC_GDP"/>
    <s v="A"/>
    <x v="8"/>
    <n v="1.0434133461956301"/>
  </r>
  <r>
    <x v="43"/>
    <s v="GDEXPRD"/>
    <s v="TOT"/>
    <s v="PC_GDP"/>
    <s v="A"/>
    <x v="18"/>
    <n v="0.84240976973691994"/>
  </r>
  <r>
    <x v="43"/>
    <s v="GDEXPRD"/>
    <s v="TOT"/>
    <s v="PC_GDP"/>
    <s v="A"/>
    <x v="9"/>
    <n v="0.89626108400247995"/>
  </r>
  <r>
    <x v="43"/>
    <s v="GDEXPRD"/>
    <s v="TOT"/>
    <s v="PC_GDP"/>
    <s v="A"/>
    <x v="19"/>
    <n v="0.93662283576996996"/>
  </r>
  <r>
    <x v="43"/>
    <s v="GDEXPRD"/>
    <s v="TOT"/>
    <s v="PC_GDP"/>
    <s v="A"/>
    <x v="10"/>
    <n v="0.99352856948767998"/>
  </r>
  <r>
    <x v="43"/>
    <s v="GDEXPRD"/>
    <s v="TOT"/>
    <s v="PC_GDP"/>
    <s v="A"/>
    <x v="20"/>
    <n v="1.1336062527252599"/>
  </r>
  <r>
    <x v="43"/>
    <s v="GDEXPRD"/>
    <s v="TOT"/>
    <s v="PC_GDP"/>
    <s v="A"/>
    <x v="21"/>
    <n v="1.1107472095502999"/>
  </r>
  <r>
    <x v="44"/>
    <s v="GDEXPRD"/>
    <s v="TOT"/>
    <s v="PC_GDP"/>
    <s v="A"/>
    <x v="0"/>
    <n v="0.14008124689901999"/>
  </r>
  <r>
    <x v="44"/>
    <s v="GDEXPRD"/>
    <s v="TOT"/>
    <s v="PC_GDP"/>
    <s v="A"/>
    <x v="11"/>
    <n v="0.14103607268351001"/>
  </r>
  <r>
    <x v="44"/>
    <s v="GDEXPRD"/>
    <s v="TOT"/>
    <s v="PC_GDP"/>
    <s v="A"/>
    <x v="1"/>
    <n v="0.16390566957986999"/>
  </r>
  <r>
    <x v="44"/>
    <s v="GDEXPRD"/>
    <s v="TOT"/>
    <s v="PC_GDP"/>
    <s v="A"/>
    <x v="12"/>
    <n v="0.17907181408434"/>
  </r>
  <r>
    <x v="44"/>
    <s v="GDEXPRD"/>
    <s v="TOT"/>
    <s v="PC_GDP"/>
    <s v="A"/>
    <x v="2"/>
    <n v="0.1737216588479"/>
  </r>
  <r>
    <x v="44"/>
    <s v="GDEXPRD"/>
    <s v="TOT"/>
    <s v="PC_GDP"/>
    <s v="A"/>
    <x v="13"/>
    <n v="0.16556668352508"/>
  </r>
  <r>
    <x v="44"/>
    <s v="GDEXPRD"/>
    <s v="TOT"/>
    <s v="PC_GDP"/>
    <s v="A"/>
    <x v="3"/>
    <n v="0.16426629263792"/>
  </r>
  <r>
    <x v="44"/>
    <s v="GDEXPRD"/>
    <s v="TOT"/>
    <s v="PC_GDP"/>
    <s v="A"/>
    <x v="14"/>
    <n v="0.18306650286321"/>
  </r>
  <r>
    <x v="44"/>
    <s v="GDEXPRD"/>
    <s v="TOT"/>
    <s v="PC_GDP"/>
    <s v="A"/>
    <x v="4"/>
    <n v="0.19541050662518"/>
  </r>
  <r>
    <x v="44"/>
    <s v="GDEXPRD"/>
    <s v="TOT"/>
    <s v="PC_GDP"/>
    <s v="A"/>
    <x v="15"/>
    <n v="0.19350531065192"/>
  </r>
  <r>
    <x v="44"/>
    <s v="GDEXPRD"/>
    <s v="TOT"/>
    <s v="PC_GDP"/>
    <s v="A"/>
    <x v="5"/>
    <n v="0.19357908217782999"/>
  </r>
  <r>
    <x v="44"/>
    <s v="GDEXPRD"/>
    <s v="TOT"/>
    <s v="PC_GDP"/>
    <s v="A"/>
    <x v="6"/>
    <n v="0.19841981731863001"/>
  </r>
  <r>
    <x v="44"/>
    <s v="GDEXPRD"/>
    <s v="TOT"/>
    <s v="PC_GDP"/>
    <s v="A"/>
    <x v="16"/>
    <n v="0.22115853776277999"/>
  </r>
  <r>
    <x v="44"/>
    <s v="GDEXPRD"/>
    <s v="TOT"/>
    <s v="PC_GDP"/>
    <s v="A"/>
    <x v="7"/>
    <n v="0.25760723309750999"/>
  </r>
  <r>
    <x v="44"/>
    <s v="GDEXPRD"/>
    <s v="TOT"/>
    <s v="PC_GDP"/>
    <s v="A"/>
    <x v="17"/>
    <n v="0.30317360690782003"/>
  </r>
  <r>
    <x v="44"/>
    <s v="GDEXPRD"/>
    <s v="TOT"/>
    <s v="PC_GDP"/>
    <s v="A"/>
    <x v="8"/>
    <n v="0.36542298009184998"/>
  </r>
  <r>
    <x v="44"/>
    <s v="GDEXPRD"/>
    <s v="TOT"/>
    <s v="PC_GDP"/>
    <s v="A"/>
    <x v="18"/>
    <n v="0.27051053474798997"/>
  </r>
  <r>
    <x v="44"/>
    <s v="GDEXPRD"/>
    <s v="TOT"/>
    <s v="PC_GDP"/>
    <s v="A"/>
    <x v="9"/>
    <n v="0.26108776776248999"/>
  </r>
  <r>
    <x v="44"/>
    <s v="GDEXPRD"/>
    <s v="TOT"/>
    <s v="PC_GDP"/>
    <s v="A"/>
    <x v="19"/>
    <n v="0.31233076243477997"/>
  </r>
  <r>
    <x v="44"/>
    <s v="GDEXPRD"/>
    <s v="TOT"/>
    <s v="PC_GDP"/>
    <s v="A"/>
    <x v="10"/>
    <n v="0.32201201526605"/>
  </r>
  <r>
    <x v="44"/>
    <s v="GDEXPRD"/>
    <s v="TOT"/>
    <s v="PC_GDP"/>
    <s v="A"/>
    <x v="20"/>
    <n v="0.28961405636496002"/>
  </r>
  <r>
    <x v="45"/>
    <s v="GDEXPRD"/>
    <s v="TOT"/>
    <s v="PC_GDP"/>
    <s v="A"/>
    <x v="0"/>
    <n v="1.6755786205971199"/>
  </r>
  <r>
    <x v="45"/>
    <s v="GDEXPRD"/>
    <s v="TOT"/>
    <s v="PC_GDP"/>
    <s v="A"/>
    <x v="11"/>
    <n v="1.6987195780712201"/>
  </r>
  <r>
    <x v="45"/>
    <s v="GDEXPRD"/>
    <s v="TOT"/>
    <s v="PC_GDP"/>
    <s v="A"/>
    <x v="1"/>
    <n v="1.70900257156572"/>
  </r>
  <r>
    <x v="45"/>
    <s v="GDEXPRD"/>
    <s v="TOT"/>
    <s v="PC_GDP"/>
    <s v="A"/>
    <x v="12"/>
    <n v="1.7029719879449401"/>
  </r>
  <r>
    <x v="45"/>
    <s v="GDEXPRD"/>
    <s v="TOT"/>
    <s v="PC_GDP"/>
    <s v="A"/>
    <x v="2"/>
    <n v="1.68115073726256"/>
  </r>
  <r>
    <x v="45"/>
    <s v="GDEXPRD"/>
    <s v="TOT"/>
    <s v="PC_GDP"/>
    <s v="A"/>
    <x v="13"/>
    <n v="1.68039307151912"/>
  </r>
  <r>
    <x v="45"/>
    <s v="GDEXPRD"/>
    <s v="TOT"/>
    <s v="PC_GDP"/>
    <s v="A"/>
    <x v="3"/>
    <n v="1.70186413896637"/>
  </r>
  <r>
    <x v="45"/>
    <s v="GDEXPRD"/>
    <s v="TOT"/>
    <s v="PC_GDP"/>
    <s v="A"/>
    <x v="14"/>
    <n v="1.70343117348641"/>
  </r>
  <r>
    <x v="45"/>
    <s v="GDEXPRD"/>
    <s v="TOT"/>
    <s v="PC_GDP"/>
    <s v="A"/>
    <x v="4"/>
    <n v="1.77879968100715"/>
  </r>
  <r>
    <x v="45"/>
    <s v="GDEXPRD"/>
    <s v="TOT"/>
    <s v="PC_GDP"/>
    <s v="A"/>
    <x v="15"/>
    <n v="1.85785072971771"/>
  </r>
  <r>
    <x v="45"/>
    <s v="GDEXPRD"/>
    <s v="TOT"/>
    <s v="PC_GDP"/>
    <s v="A"/>
    <x v="5"/>
    <n v="1.86169287477375"/>
  </r>
  <r>
    <x v="45"/>
    <s v="GDEXPRD"/>
    <s v="TOT"/>
    <s v="PC_GDP"/>
    <s v="A"/>
    <x v="6"/>
    <n v="1.9052756359722101"/>
  </r>
  <r>
    <x v="45"/>
    <s v="GDEXPRD"/>
    <s v="TOT"/>
    <s v="PC_GDP"/>
    <s v="A"/>
    <x v="16"/>
    <n v="1.9594005023157599"/>
  </r>
  <r>
    <x v="45"/>
    <s v="GDEXPRD"/>
    <s v="TOT"/>
    <s v="PC_GDP"/>
    <s v="A"/>
    <x v="7"/>
    <n v="1.9777482410704399"/>
  </r>
  <r>
    <x v="45"/>
    <s v="GDEXPRD"/>
    <s v="TOT"/>
    <s v="PC_GDP"/>
    <s v="A"/>
    <x v="17"/>
    <n v="2.0014609566063202"/>
  </r>
  <r>
    <x v="45"/>
    <s v="GDEXPRD"/>
    <s v="TOT"/>
    <s v="PC_GDP"/>
    <s v="A"/>
    <x v="8"/>
    <n v="2.0039363337999401"/>
  </r>
  <r>
    <x v="45"/>
    <s v="GDEXPRD"/>
    <s v="TOT"/>
    <s v="PC_GDP"/>
    <s v="A"/>
    <x v="18"/>
    <n v="1.99319963821299"/>
  </r>
  <r>
    <x v="45"/>
    <s v="GDEXPRD"/>
    <s v="TOT"/>
    <s v="PC_GDP"/>
    <s v="A"/>
    <x v="9"/>
    <n v="2.0307527427250101"/>
  </r>
  <r>
    <x v="45"/>
    <s v="GDEXPRD"/>
    <s v="TOT"/>
    <s v="PC_GDP"/>
    <s v="A"/>
    <x v="19"/>
    <n v="2.07323977173855"/>
  </r>
  <r>
    <x v="45"/>
    <s v="GDEXPRD"/>
    <s v="TOT"/>
    <s v="PC_GDP"/>
    <s v="A"/>
    <x v="10"/>
    <n v="2.1083342343683098"/>
  </r>
  <r>
    <x v="45"/>
    <s v="GDEXPRD"/>
    <s v="TOT"/>
    <s v="PC_GDP"/>
    <s v="A"/>
    <x v="20"/>
    <n v="2.18446650223227"/>
  </r>
  <r>
    <x v="45"/>
    <s v="GDEXPRD"/>
    <s v="TOT"/>
    <s v="PC_GDP"/>
    <s v="A"/>
    <x v="21"/>
    <n v="2.1562384982420699"/>
  </r>
  <r>
    <x v="46"/>
    <s v="GDEXPRD"/>
    <s v="TOT"/>
    <s v="PC_GDP"/>
    <s v="A"/>
    <x v="17"/>
    <n v="0.55621329894236005"/>
  </r>
  <r>
    <x v="46"/>
    <s v="GDEXPRD"/>
    <s v="TOT"/>
    <s v="PC_GDP"/>
    <s v="A"/>
    <x v="8"/>
    <n v="0.48577119641170002"/>
  </r>
  <r>
    <x v="46"/>
    <s v="GDEXPRD"/>
    <s v="TOT"/>
    <s v="PC_GDP"/>
    <s v="A"/>
    <x v="18"/>
    <n v="0.44410768472984002"/>
  </r>
  <r>
    <x v="46"/>
    <s v="GDEXPRD"/>
    <s v="TOT"/>
    <s v="PC_GDP"/>
    <s v="A"/>
    <x v="9"/>
    <n v="0.43053924088888001"/>
  </r>
  <r>
    <x v="46"/>
    <s v="GDEXPRD"/>
    <s v="TOT"/>
    <s v="PC_GDP"/>
    <s v="A"/>
    <x v="19"/>
    <n v="0.37129998927052998"/>
  </r>
  <r>
    <x v="46"/>
    <s v="GDEXPRD"/>
    <s v="TOT"/>
    <s v="PC_GDP"/>
    <s v="A"/>
    <x v="20"/>
    <n v="0.33002157004618998"/>
  </r>
  <r>
    <x v="46"/>
    <s v="GDEXPRD"/>
    <s v="TOT"/>
    <s v="PC_GDP"/>
    <s v="A"/>
    <x v="21"/>
    <n v="0.27530782495874001"/>
  </r>
  <r>
    <x v="47"/>
    <m/>
    <m/>
    <m/>
    <m/>
    <x v="23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8">
  <r>
    <x v="0"/>
    <s v="GDEXPRD"/>
    <s v="TOT"/>
    <s v="MLN_USD"/>
    <s v="A"/>
    <x v="0"/>
    <x v="0"/>
  </r>
  <r>
    <x v="0"/>
    <s v="GDEXPRD"/>
    <s v="TOT"/>
    <s v="MLN_USD"/>
    <s v="A"/>
    <x v="1"/>
    <x v="1"/>
  </r>
  <r>
    <x v="0"/>
    <s v="GDEXPRD"/>
    <s v="TOT"/>
    <s v="MLN_USD"/>
    <s v="A"/>
    <x v="2"/>
    <x v="2"/>
  </r>
  <r>
    <x v="0"/>
    <s v="GDEXPRD"/>
    <s v="TOT"/>
    <s v="MLN_USD"/>
    <s v="A"/>
    <x v="3"/>
    <x v="3"/>
  </r>
  <r>
    <x v="0"/>
    <s v="GDEXPRD"/>
    <s v="TOT"/>
    <s v="MLN_USD"/>
    <s v="A"/>
    <x v="4"/>
    <x v="4"/>
  </r>
  <r>
    <x v="0"/>
    <s v="GDEXPRD"/>
    <s v="TOT"/>
    <s v="MLN_USD"/>
    <s v="A"/>
    <x v="5"/>
    <x v="5"/>
  </r>
  <r>
    <x v="0"/>
    <s v="GDEXPRD"/>
    <s v="TOT"/>
    <s v="MLN_USD"/>
    <s v="A"/>
    <x v="6"/>
    <x v="6"/>
  </r>
  <r>
    <x v="0"/>
    <s v="GDEXPRD"/>
    <s v="TOT"/>
    <s v="MLN_USD"/>
    <s v="A"/>
    <x v="7"/>
    <x v="7"/>
  </r>
  <r>
    <x v="0"/>
    <s v="GDEXPRD"/>
    <s v="TOT"/>
    <s v="MLN_USD"/>
    <s v="A"/>
    <x v="8"/>
    <x v="8"/>
  </r>
  <r>
    <x v="0"/>
    <s v="GDEXPRD"/>
    <s v="TOT"/>
    <s v="MLN_USD"/>
    <s v="A"/>
    <x v="9"/>
    <x v="9"/>
  </r>
  <r>
    <x v="0"/>
    <s v="GDEXPRD"/>
    <s v="TOT"/>
    <s v="MLN_USD"/>
    <s v="A"/>
    <x v="10"/>
    <x v="10"/>
  </r>
  <r>
    <x v="1"/>
    <s v="GDEXPRD"/>
    <s v="TOT"/>
    <s v="MLN_USD"/>
    <s v="A"/>
    <x v="0"/>
    <x v="11"/>
  </r>
  <r>
    <x v="1"/>
    <s v="GDEXPRD"/>
    <s v="TOT"/>
    <s v="MLN_USD"/>
    <s v="A"/>
    <x v="11"/>
    <x v="12"/>
  </r>
  <r>
    <x v="1"/>
    <s v="GDEXPRD"/>
    <s v="TOT"/>
    <s v="MLN_USD"/>
    <s v="A"/>
    <x v="1"/>
    <x v="13"/>
  </r>
  <r>
    <x v="1"/>
    <s v="GDEXPRD"/>
    <s v="TOT"/>
    <s v="MLN_USD"/>
    <s v="A"/>
    <x v="12"/>
    <x v="14"/>
  </r>
  <r>
    <x v="1"/>
    <s v="GDEXPRD"/>
    <s v="TOT"/>
    <s v="MLN_USD"/>
    <s v="A"/>
    <x v="2"/>
    <x v="15"/>
  </r>
  <r>
    <x v="1"/>
    <s v="GDEXPRD"/>
    <s v="TOT"/>
    <s v="MLN_USD"/>
    <s v="A"/>
    <x v="13"/>
    <x v="16"/>
  </r>
  <r>
    <x v="1"/>
    <s v="GDEXPRD"/>
    <s v="TOT"/>
    <s v="MLN_USD"/>
    <s v="A"/>
    <x v="3"/>
    <x v="17"/>
  </r>
  <r>
    <x v="1"/>
    <s v="GDEXPRD"/>
    <s v="TOT"/>
    <s v="MLN_USD"/>
    <s v="A"/>
    <x v="14"/>
    <x v="18"/>
  </r>
  <r>
    <x v="1"/>
    <s v="GDEXPRD"/>
    <s v="TOT"/>
    <s v="MLN_USD"/>
    <s v="A"/>
    <x v="4"/>
    <x v="19"/>
  </r>
  <r>
    <x v="1"/>
    <s v="GDEXPRD"/>
    <s v="TOT"/>
    <s v="MLN_USD"/>
    <s v="A"/>
    <x v="15"/>
    <x v="20"/>
  </r>
  <r>
    <x v="1"/>
    <s v="GDEXPRD"/>
    <s v="TOT"/>
    <s v="MLN_USD"/>
    <s v="A"/>
    <x v="5"/>
    <x v="21"/>
  </r>
  <r>
    <x v="1"/>
    <s v="GDEXPRD"/>
    <s v="TOT"/>
    <s v="MLN_USD"/>
    <s v="A"/>
    <x v="6"/>
    <x v="22"/>
  </r>
  <r>
    <x v="1"/>
    <s v="GDEXPRD"/>
    <s v="TOT"/>
    <s v="MLN_USD"/>
    <s v="A"/>
    <x v="16"/>
    <x v="23"/>
  </r>
  <r>
    <x v="1"/>
    <s v="GDEXPRD"/>
    <s v="TOT"/>
    <s v="MLN_USD"/>
    <s v="A"/>
    <x v="7"/>
    <x v="24"/>
  </r>
  <r>
    <x v="1"/>
    <s v="GDEXPRD"/>
    <s v="TOT"/>
    <s v="MLN_USD"/>
    <s v="A"/>
    <x v="17"/>
    <x v="25"/>
  </r>
  <r>
    <x v="1"/>
    <s v="GDEXPRD"/>
    <s v="TOT"/>
    <s v="MLN_USD"/>
    <s v="A"/>
    <x v="8"/>
    <x v="26"/>
  </r>
  <r>
    <x v="1"/>
    <s v="GDEXPRD"/>
    <s v="TOT"/>
    <s v="MLN_USD"/>
    <s v="A"/>
    <x v="18"/>
    <x v="27"/>
  </r>
  <r>
    <x v="1"/>
    <s v="GDEXPRD"/>
    <s v="TOT"/>
    <s v="MLN_USD"/>
    <s v="A"/>
    <x v="9"/>
    <x v="28"/>
  </r>
  <r>
    <x v="1"/>
    <s v="GDEXPRD"/>
    <s v="TOT"/>
    <s v="MLN_USD"/>
    <s v="A"/>
    <x v="19"/>
    <x v="29"/>
  </r>
  <r>
    <x v="1"/>
    <s v="GDEXPRD"/>
    <s v="TOT"/>
    <s v="MLN_USD"/>
    <s v="A"/>
    <x v="10"/>
    <x v="30"/>
  </r>
  <r>
    <x v="1"/>
    <s v="GDEXPRD"/>
    <s v="TOT"/>
    <s v="MLN_USD"/>
    <s v="A"/>
    <x v="20"/>
    <x v="31"/>
  </r>
  <r>
    <x v="1"/>
    <s v="GDEXPRD"/>
    <s v="TOT"/>
    <s v="MLN_USD"/>
    <s v="A"/>
    <x v="21"/>
    <x v="32"/>
  </r>
  <r>
    <x v="2"/>
    <s v="GDEXPRD"/>
    <s v="TOT"/>
    <s v="MLN_USD"/>
    <s v="A"/>
    <x v="0"/>
    <x v="33"/>
  </r>
  <r>
    <x v="2"/>
    <s v="GDEXPRD"/>
    <s v="TOT"/>
    <s v="MLN_USD"/>
    <s v="A"/>
    <x v="11"/>
    <x v="34"/>
  </r>
  <r>
    <x v="2"/>
    <s v="GDEXPRD"/>
    <s v="TOT"/>
    <s v="MLN_USD"/>
    <s v="A"/>
    <x v="1"/>
    <x v="35"/>
  </r>
  <r>
    <x v="2"/>
    <s v="GDEXPRD"/>
    <s v="TOT"/>
    <s v="MLN_USD"/>
    <s v="A"/>
    <x v="12"/>
    <x v="36"/>
  </r>
  <r>
    <x v="2"/>
    <s v="GDEXPRD"/>
    <s v="TOT"/>
    <s v="MLN_USD"/>
    <s v="A"/>
    <x v="2"/>
    <x v="37"/>
  </r>
  <r>
    <x v="2"/>
    <s v="GDEXPRD"/>
    <s v="TOT"/>
    <s v="MLN_USD"/>
    <s v="A"/>
    <x v="13"/>
    <x v="38"/>
  </r>
  <r>
    <x v="2"/>
    <s v="GDEXPRD"/>
    <s v="TOT"/>
    <s v="MLN_USD"/>
    <s v="A"/>
    <x v="3"/>
    <x v="39"/>
  </r>
  <r>
    <x v="2"/>
    <s v="GDEXPRD"/>
    <s v="TOT"/>
    <s v="MLN_USD"/>
    <s v="A"/>
    <x v="14"/>
    <x v="40"/>
  </r>
  <r>
    <x v="2"/>
    <s v="GDEXPRD"/>
    <s v="TOT"/>
    <s v="MLN_USD"/>
    <s v="A"/>
    <x v="4"/>
    <x v="41"/>
  </r>
  <r>
    <x v="2"/>
    <s v="GDEXPRD"/>
    <s v="TOT"/>
    <s v="MLN_USD"/>
    <s v="A"/>
    <x v="15"/>
    <x v="42"/>
  </r>
  <r>
    <x v="2"/>
    <s v="GDEXPRD"/>
    <s v="TOT"/>
    <s v="MLN_USD"/>
    <s v="A"/>
    <x v="5"/>
    <x v="43"/>
  </r>
  <r>
    <x v="2"/>
    <s v="GDEXPRD"/>
    <s v="TOT"/>
    <s v="MLN_USD"/>
    <s v="A"/>
    <x v="6"/>
    <x v="44"/>
  </r>
  <r>
    <x v="2"/>
    <s v="GDEXPRD"/>
    <s v="TOT"/>
    <s v="MLN_USD"/>
    <s v="A"/>
    <x v="16"/>
    <x v="45"/>
  </r>
  <r>
    <x v="2"/>
    <s v="GDEXPRD"/>
    <s v="TOT"/>
    <s v="MLN_USD"/>
    <s v="A"/>
    <x v="7"/>
    <x v="46"/>
  </r>
  <r>
    <x v="2"/>
    <s v="GDEXPRD"/>
    <s v="TOT"/>
    <s v="MLN_USD"/>
    <s v="A"/>
    <x v="17"/>
    <x v="47"/>
  </r>
  <r>
    <x v="2"/>
    <s v="GDEXPRD"/>
    <s v="TOT"/>
    <s v="MLN_USD"/>
    <s v="A"/>
    <x v="8"/>
    <x v="48"/>
  </r>
  <r>
    <x v="2"/>
    <s v="GDEXPRD"/>
    <s v="TOT"/>
    <s v="MLN_USD"/>
    <s v="A"/>
    <x v="18"/>
    <x v="49"/>
  </r>
  <r>
    <x v="2"/>
    <s v="GDEXPRD"/>
    <s v="TOT"/>
    <s v="MLN_USD"/>
    <s v="A"/>
    <x v="9"/>
    <x v="50"/>
  </r>
  <r>
    <x v="2"/>
    <s v="GDEXPRD"/>
    <s v="TOT"/>
    <s v="MLN_USD"/>
    <s v="A"/>
    <x v="19"/>
    <x v="51"/>
  </r>
  <r>
    <x v="2"/>
    <s v="GDEXPRD"/>
    <s v="TOT"/>
    <s v="MLN_USD"/>
    <s v="A"/>
    <x v="10"/>
    <x v="52"/>
  </r>
  <r>
    <x v="2"/>
    <s v="GDEXPRD"/>
    <s v="TOT"/>
    <s v="MLN_USD"/>
    <s v="A"/>
    <x v="20"/>
    <x v="53"/>
  </r>
  <r>
    <x v="2"/>
    <s v="GDEXPRD"/>
    <s v="TOT"/>
    <s v="MLN_USD"/>
    <s v="A"/>
    <x v="21"/>
    <x v="54"/>
  </r>
  <r>
    <x v="3"/>
    <s v="GDEXPRD"/>
    <s v="TOT"/>
    <s v="MLN_USD"/>
    <s v="A"/>
    <x v="0"/>
    <x v="55"/>
  </r>
  <r>
    <x v="3"/>
    <s v="GDEXPRD"/>
    <s v="TOT"/>
    <s v="MLN_USD"/>
    <s v="A"/>
    <x v="11"/>
    <x v="56"/>
  </r>
  <r>
    <x v="3"/>
    <s v="GDEXPRD"/>
    <s v="TOT"/>
    <s v="MLN_USD"/>
    <s v="A"/>
    <x v="1"/>
    <x v="57"/>
  </r>
  <r>
    <x v="3"/>
    <s v="GDEXPRD"/>
    <s v="TOT"/>
    <s v="MLN_USD"/>
    <s v="A"/>
    <x v="12"/>
    <x v="58"/>
  </r>
  <r>
    <x v="3"/>
    <s v="GDEXPRD"/>
    <s v="TOT"/>
    <s v="MLN_USD"/>
    <s v="A"/>
    <x v="2"/>
    <x v="59"/>
  </r>
  <r>
    <x v="3"/>
    <s v="GDEXPRD"/>
    <s v="TOT"/>
    <s v="MLN_USD"/>
    <s v="A"/>
    <x v="13"/>
    <x v="60"/>
  </r>
  <r>
    <x v="3"/>
    <s v="GDEXPRD"/>
    <s v="TOT"/>
    <s v="MLN_USD"/>
    <s v="A"/>
    <x v="3"/>
    <x v="61"/>
  </r>
  <r>
    <x v="3"/>
    <s v="GDEXPRD"/>
    <s v="TOT"/>
    <s v="MLN_USD"/>
    <s v="A"/>
    <x v="14"/>
    <x v="62"/>
  </r>
  <r>
    <x v="3"/>
    <s v="GDEXPRD"/>
    <s v="TOT"/>
    <s v="MLN_USD"/>
    <s v="A"/>
    <x v="4"/>
    <x v="63"/>
  </r>
  <r>
    <x v="3"/>
    <s v="GDEXPRD"/>
    <s v="TOT"/>
    <s v="MLN_USD"/>
    <s v="A"/>
    <x v="15"/>
    <x v="64"/>
  </r>
  <r>
    <x v="3"/>
    <s v="GDEXPRD"/>
    <s v="TOT"/>
    <s v="MLN_USD"/>
    <s v="A"/>
    <x v="5"/>
    <x v="65"/>
  </r>
  <r>
    <x v="3"/>
    <s v="GDEXPRD"/>
    <s v="TOT"/>
    <s v="MLN_USD"/>
    <s v="A"/>
    <x v="6"/>
    <x v="66"/>
  </r>
  <r>
    <x v="3"/>
    <s v="GDEXPRD"/>
    <s v="TOT"/>
    <s v="MLN_USD"/>
    <s v="A"/>
    <x v="16"/>
    <x v="67"/>
  </r>
  <r>
    <x v="3"/>
    <s v="GDEXPRD"/>
    <s v="TOT"/>
    <s v="MLN_USD"/>
    <s v="A"/>
    <x v="7"/>
    <x v="68"/>
  </r>
  <r>
    <x v="3"/>
    <s v="GDEXPRD"/>
    <s v="TOT"/>
    <s v="MLN_USD"/>
    <s v="A"/>
    <x v="17"/>
    <x v="69"/>
  </r>
  <r>
    <x v="3"/>
    <s v="GDEXPRD"/>
    <s v="TOT"/>
    <s v="MLN_USD"/>
    <s v="A"/>
    <x v="8"/>
    <x v="70"/>
  </r>
  <r>
    <x v="3"/>
    <s v="GDEXPRD"/>
    <s v="TOT"/>
    <s v="MLN_USD"/>
    <s v="A"/>
    <x v="18"/>
    <x v="71"/>
  </r>
  <r>
    <x v="3"/>
    <s v="GDEXPRD"/>
    <s v="TOT"/>
    <s v="MLN_USD"/>
    <s v="A"/>
    <x v="9"/>
    <x v="72"/>
  </r>
  <r>
    <x v="3"/>
    <s v="GDEXPRD"/>
    <s v="TOT"/>
    <s v="MLN_USD"/>
    <s v="A"/>
    <x v="19"/>
    <x v="73"/>
  </r>
  <r>
    <x v="3"/>
    <s v="GDEXPRD"/>
    <s v="TOT"/>
    <s v="MLN_USD"/>
    <s v="A"/>
    <x v="10"/>
    <x v="74"/>
  </r>
  <r>
    <x v="3"/>
    <s v="GDEXPRD"/>
    <s v="TOT"/>
    <s v="MLN_USD"/>
    <s v="A"/>
    <x v="20"/>
    <x v="75"/>
  </r>
  <r>
    <x v="3"/>
    <s v="GDEXPRD"/>
    <s v="TOT"/>
    <s v="MLN_USD"/>
    <s v="A"/>
    <x v="21"/>
    <x v="76"/>
  </r>
  <r>
    <x v="3"/>
    <s v="GDEXPRD"/>
    <s v="TOT"/>
    <s v="MLN_USD"/>
    <s v="A"/>
    <x v="22"/>
    <x v="77"/>
  </r>
  <r>
    <x v="4"/>
    <s v="GDEXPRD"/>
    <s v="TOT"/>
    <s v="MLN_USD"/>
    <s v="A"/>
    <x v="0"/>
    <x v="78"/>
  </r>
  <r>
    <x v="4"/>
    <s v="GDEXPRD"/>
    <s v="TOT"/>
    <s v="MLN_USD"/>
    <s v="A"/>
    <x v="11"/>
    <x v="79"/>
  </r>
  <r>
    <x v="4"/>
    <s v="GDEXPRD"/>
    <s v="TOT"/>
    <s v="MLN_USD"/>
    <s v="A"/>
    <x v="1"/>
    <x v="80"/>
  </r>
  <r>
    <x v="4"/>
    <s v="GDEXPRD"/>
    <s v="TOT"/>
    <s v="MLN_USD"/>
    <s v="A"/>
    <x v="12"/>
    <x v="81"/>
  </r>
  <r>
    <x v="4"/>
    <s v="GDEXPRD"/>
    <s v="TOT"/>
    <s v="MLN_USD"/>
    <s v="A"/>
    <x v="2"/>
    <x v="82"/>
  </r>
  <r>
    <x v="4"/>
    <s v="GDEXPRD"/>
    <s v="TOT"/>
    <s v="MLN_USD"/>
    <s v="A"/>
    <x v="13"/>
    <x v="83"/>
  </r>
  <r>
    <x v="4"/>
    <s v="GDEXPRD"/>
    <s v="TOT"/>
    <s v="MLN_USD"/>
    <s v="A"/>
    <x v="3"/>
    <x v="84"/>
  </r>
  <r>
    <x v="4"/>
    <s v="GDEXPRD"/>
    <s v="TOT"/>
    <s v="MLN_USD"/>
    <s v="A"/>
    <x v="14"/>
    <x v="85"/>
  </r>
  <r>
    <x v="4"/>
    <s v="GDEXPRD"/>
    <s v="TOT"/>
    <s v="MLN_USD"/>
    <s v="A"/>
    <x v="4"/>
    <x v="86"/>
  </r>
  <r>
    <x v="4"/>
    <s v="GDEXPRD"/>
    <s v="TOT"/>
    <s v="MLN_USD"/>
    <s v="A"/>
    <x v="15"/>
    <x v="87"/>
  </r>
  <r>
    <x v="4"/>
    <s v="GDEXPRD"/>
    <s v="TOT"/>
    <s v="MLN_USD"/>
    <s v="A"/>
    <x v="5"/>
    <x v="88"/>
  </r>
  <r>
    <x v="4"/>
    <s v="GDEXPRD"/>
    <s v="TOT"/>
    <s v="MLN_USD"/>
    <s v="A"/>
    <x v="6"/>
    <x v="89"/>
  </r>
  <r>
    <x v="4"/>
    <s v="GDEXPRD"/>
    <s v="TOT"/>
    <s v="MLN_USD"/>
    <s v="A"/>
    <x v="16"/>
    <x v="90"/>
  </r>
  <r>
    <x v="4"/>
    <s v="GDEXPRD"/>
    <s v="TOT"/>
    <s v="MLN_USD"/>
    <s v="A"/>
    <x v="7"/>
    <x v="91"/>
  </r>
  <r>
    <x v="4"/>
    <s v="GDEXPRD"/>
    <s v="TOT"/>
    <s v="MLN_USD"/>
    <s v="A"/>
    <x v="17"/>
    <x v="92"/>
  </r>
  <r>
    <x v="4"/>
    <s v="GDEXPRD"/>
    <s v="TOT"/>
    <s v="MLN_USD"/>
    <s v="A"/>
    <x v="8"/>
    <x v="93"/>
  </r>
  <r>
    <x v="4"/>
    <s v="GDEXPRD"/>
    <s v="TOT"/>
    <s v="MLN_USD"/>
    <s v="A"/>
    <x v="18"/>
    <x v="94"/>
  </r>
  <r>
    <x v="4"/>
    <s v="GDEXPRD"/>
    <s v="TOT"/>
    <s v="MLN_USD"/>
    <s v="A"/>
    <x v="9"/>
    <x v="95"/>
  </r>
  <r>
    <x v="4"/>
    <s v="GDEXPRD"/>
    <s v="TOT"/>
    <s v="MLN_USD"/>
    <s v="A"/>
    <x v="19"/>
    <x v="96"/>
  </r>
  <r>
    <x v="4"/>
    <s v="GDEXPRD"/>
    <s v="TOT"/>
    <s v="MLN_USD"/>
    <s v="A"/>
    <x v="10"/>
    <x v="97"/>
  </r>
  <r>
    <x v="4"/>
    <s v="GDEXPRD"/>
    <s v="TOT"/>
    <s v="MLN_USD"/>
    <s v="A"/>
    <x v="20"/>
    <x v="98"/>
  </r>
  <r>
    <x v="4"/>
    <s v="GDEXPRD"/>
    <s v="TOT"/>
    <s v="MLN_USD"/>
    <s v="A"/>
    <x v="21"/>
    <x v="99"/>
  </r>
  <r>
    <x v="5"/>
    <s v="GDEXPRD"/>
    <s v="TOT"/>
    <s v="MLN_USD"/>
    <s v="A"/>
    <x v="11"/>
    <x v="100"/>
  </r>
  <r>
    <x v="5"/>
    <s v="GDEXPRD"/>
    <s v="TOT"/>
    <s v="MLN_USD"/>
    <s v="A"/>
    <x v="1"/>
    <x v="101"/>
  </r>
  <r>
    <x v="5"/>
    <s v="GDEXPRD"/>
    <s v="TOT"/>
    <s v="MLN_USD"/>
    <s v="A"/>
    <x v="12"/>
    <x v="102"/>
  </r>
  <r>
    <x v="5"/>
    <s v="GDEXPRD"/>
    <s v="TOT"/>
    <s v="MLN_USD"/>
    <s v="A"/>
    <x v="2"/>
    <x v="103"/>
  </r>
  <r>
    <x v="5"/>
    <s v="GDEXPRD"/>
    <s v="TOT"/>
    <s v="MLN_USD"/>
    <s v="A"/>
    <x v="13"/>
    <x v="104"/>
  </r>
  <r>
    <x v="5"/>
    <s v="GDEXPRD"/>
    <s v="TOT"/>
    <s v="MLN_USD"/>
    <s v="A"/>
    <x v="3"/>
    <x v="105"/>
  </r>
  <r>
    <x v="5"/>
    <s v="GDEXPRD"/>
    <s v="TOT"/>
    <s v="MLN_USD"/>
    <s v="A"/>
    <x v="14"/>
    <x v="106"/>
  </r>
  <r>
    <x v="5"/>
    <s v="GDEXPRD"/>
    <s v="TOT"/>
    <s v="MLN_USD"/>
    <s v="A"/>
    <x v="4"/>
    <x v="107"/>
  </r>
  <r>
    <x v="5"/>
    <s v="GDEXPRD"/>
    <s v="TOT"/>
    <s v="MLN_USD"/>
    <s v="A"/>
    <x v="15"/>
    <x v="108"/>
  </r>
  <r>
    <x v="5"/>
    <s v="GDEXPRD"/>
    <s v="TOT"/>
    <s v="MLN_USD"/>
    <s v="A"/>
    <x v="5"/>
    <x v="109"/>
  </r>
  <r>
    <x v="5"/>
    <s v="GDEXPRD"/>
    <s v="TOT"/>
    <s v="MLN_USD"/>
    <s v="A"/>
    <x v="6"/>
    <x v="110"/>
  </r>
  <r>
    <x v="5"/>
    <s v="GDEXPRD"/>
    <s v="TOT"/>
    <s v="MLN_USD"/>
    <s v="A"/>
    <x v="16"/>
    <x v="111"/>
  </r>
  <r>
    <x v="5"/>
    <s v="GDEXPRD"/>
    <s v="TOT"/>
    <s v="MLN_USD"/>
    <s v="A"/>
    <x v="7"/>
    <x v="112"/>
  </r>
  <r>
    <x v="5"/>
    <s v="GDEXPRD"/>
    <s v="TOT"/>
    <s v="MLN_USD"/>
    <s v="A"/>
    <x v="17"/>
    <x v="113"/>
  </r>
  <r>
    <x v="5"/>
    <s v="GDEXPRD"/>
    <s v="TOT"/>
    <s v="MLN_USD"/>
    <s v="A"/>
    <x v="8"/>
    <x v="114"/>
  </r>
  <r>
    <x v="5"/>
    <s v="GDEXPRD"/>
    <s v="TOT"/>
    <s v="MLN_USD"/>
    <s v="A"/>
    <x v="18"/>
    <x v="115"/>
  </r>
  <r>
    <x v="5"/>
    <s v="GDEXPRD"/>
    <s v="TOT"/>
    <s v="MLN_USD"/>
    <s v="A"/>
    <x v="9"/>
    <x v="116"/>
  </r>
  <r>
    <x v="5"/>
    <s v="GDEXPRD"/>
    <s v="TOT"/>
    <s v="MLN_USD"/>
    <s v="A"/>
    <x v="19"/>
    <x v="117"/>
  </r>
  <r>
    <x v="5"/>
    <s v="GDEXPRD"/>
    <s v="TOT"/>
    <s v="MLN_USD"/>
    <s v="A"/>
    <x v="10"/>
    <x v="118"/>
  </r>
  <r>
    <x v="5"/>
    <s v="GDEXPRD"/>
    <s v="TOT"/>
    <s v="MLN_USD"/>
    <s v="A"/>
    <x v="20"/>
    <x v="119"/>
  </r>
  <r>
    <x v="5"/>
    <s v="GDEXPRD"/>
    <s v="TOT"/>
    <s v="MLN_USD"/>
    <s v="A"/>
    <x v="21"/>
    <x v="120"/>
  </r>
  <r>
    <x v="6"/>
    <s v="GDEXPRD"/>
    <s v="TOT"/>
    <s v="MLN_USD"/>
    <s v="A"/>
    <x v="0"/>
    <x v="121"/>
  </r>
  <r>
    <x v="6"/>
    <s v="GDEXPRD"/>
    <s v="TOT"/>
    <s v="MLN_USD"/>
    <s v="A"/>
    <x v="11"/>
    <x v="122"/>
  </r>
  <r>
    <x v="6"/>
    <s v="GDEXPRD"/>
    <s v="TOT"/>
    <s v="MLN_USD"/>
    <s v="A"/>
    <x v="1"/>
    <x v="123"/>
  </r>
  <r>
    <x v="6"/>
    <s v="GDEXPRD"/>
    <s v="TOT"/>
    <s v="MLN_USD"/>
    <s v="A"/>
    <x v="12"/>
    <x v="124"/>
  </r>
  <r>
    <x v="6"/>
    <s v="GDEXPRD"/>
    <s v="TOT"/>
    <s v="MLN_USD"/>
    <s v="A"/>
    <x v="2"/>
    <x v="125"/>
  </r>
  <r>
    <x v="6"/>
    <s v="GDEXPRD"/>
    <s v="TOT"/>
    <s v="MLN_USD"/>
    <s v="A"/>
    <x v="13"/>
    <x v="126"/>
  </r>
  <r>
    <x v="6"/>
    <s v="GDEXPRD"/>
    <s v="TOT"/>
    <s v="MLN_USD"/>
    <s v="A"/>
    <x v="3"/>
    <x v="127"/>
  </r>
  <r>
    <x v="6"/>
    <s v="GDEXPRD"/>
    <s v="TOT"/>
    <s v="MLN_USD"/>
    <s v="A"/>
    <x v="14"/>
    <x v="128"/>
  </r>
  <r>
    <x v="6"/>
    <s v="GDEXPRD"/>
    <s v="TOT"/>
    <s v="MLN_USD"/>
    <s v="A"/>
    <x v="4"/>
    <x v="129"/>
  </r>
  <r>
    <x v="6"/>
    <s v="GDEXPRD"/>
    <s v="TOT"/>
    <s v="MLN_USD"/>
    <s v="A"/>
    <x v="15"/>
    <x v="130"/>
  </r>
  <r>
    <x v="6"/>
    <s v="GDEXPRD"/>
    <s v="TOT"/>
    <s v="MLN_USD"/>
    <s v="A"/>
    <x v="5"/>
    <x v="131"/>
  </r>
  <r>
    <x v="6"/>
    <s v="GDEXPRD"/>
    <s v="TOT"/>
    <s v="MLN_USD"/>
    <s v="A"/>
    <x v="6"/>
    <x v="132"/>
  </r>
  <r>
    <x v="6"/>
    <s v="GDEXPRD"/>
    <s v="TOT"/>
    <s v="MLN_USD"/>
    <s v="A"/>
    <x v="16"/>
    <x v="133"/>
  </r>
  <r>
    <x v="6"/>
    <s v="GDEXPRD"/>
    <s v="TOT"/>
    <s v="MLN_USD"/>
    <s v="A"/>
    <x v="7"/>
    <x v="134"/>
  </r>
  <r>
    <x v="6"/>
    <s v="GDEXPRD"/>
    <s v="TOT"/>
    <s v="MLN_USD"/>
    <s v="A"/>
    <x v="17"/>
    <x v="135"/>
  </r>
  <r>
    <x v="6"/>
    <s v="GDEXPRD"/>
    <s v="TOT"/>
    <s v="MLN_USD"/>
    <s v="A"/>
    <x v="8"/>
    <x v="136"/>
  </r>
  <r>
    <x v="6"/>
    <s v="GDEXPRD"/>
    <s v="TOT"/>
    <s v="MLN_USD"/>
    <s v="A"/>
    <x v="18"/>
    <x v="137"/>
  </r>
  <r>
    <x v="6"/>
    <s v="GDEXPRD"/>
    <s v="TOT"/>
    <s v="MLN_USD"/>
    <s v="A"/>
    <x v="9"/>
    <x v="138"/>
  </r>
  <r>
    <x v="6"/>
    <s v="GDEXPRD"/>
    <s v="TOT"/>
    <s v="MLN_USD"/>
    <s v="A"/>
    <x v="19"/>
    <x v="139"/>
  </r>
  <r>
    <x v="6"/>
    <s v="GDEXPRD"/>
    <s v="TOT"/>
    <s v="MLN_USD"/>
    <s v="A"/>
    <x v="10"/>
    <x v="140"/>
  </r>
  <r>
    <x v="6"/>
    <s v="GDEXPRD"/>
    <s v="TOT"/>
    <s v="MLN_USD"/>
    <s v="A"/>
    <x v="20"/>
    <x v="141"/>
  </r>
  <r>
    <x v="6"/>
    <s v="GDEXPRD"/>
    <s v="TOT"/>
    <s v="MLN_USD"/>
    <s v="A"/>
    <x v="21"/>
    <x v="142"/>
  </r>
  <r>
    <x v="7"/>
    <s v="GDEXPRD"/>
    <s v="TOT"/>
    <s v="MLN_USD"/>
    <s v="A"/>
    <x v="0"/>
    <x v="143"/>
  </r>
  <r>
    <x v="7"/>
    <s v="GDEXPRD"/>
    <s v="TOT"/>
    <s v="MLN_USD"/>
    <s v="A"/>
    <x v="11"/>
    <x v="144"/>
  </r>
  <r>
    <x v="7"/>
    <s v="GDEXPRD"/>
    <s v="TOT"/>
    <s v="MLN_USD"/>
    <s v="A"/>
    <x v="1"/>
    <x v="145"/>
  </r>
  <r>
    <x v="7"/>
    <s v="GDEXPRD"/>
    <s v="TOT"/>
    <s v="MLN_USD"/>
    <s v="A"/>
    <x v="12"/>
    <x v="146"/>
  </r>
  <r>
    <x v="7"/>
    <s v="GDEXPRD"/>
    <s v="TOT"/>
    <s v="MLN_USD"/>
    <s v="A"/>
    <x v="2"/>
    <x v="147"/>
  </r>
  <r>
    <x v="7"/>
    <s v="GDEXPRD"/>
    <s v="TOT"/>
    <s v="MLN_USD"/>
    <s v="A"/>
    <x v="13"/>
    <x v="148"/>
  </r>
  <r>
    <x v="7"/>
    <s v="GDEXPRD"/>
    <s v="TOT"/>
    <s v="MLN_USD"/>
    <s v="A"/>
    <x v="3"/>
    <x v="149"/>
  </r>
  <r>
    <x v="7"/>
    <s v="GDEXPRD"/>
    <s v="TOT"/>
    <s v="MLN_USD"/>
    <s v="A"/>
    <x v="14"/>
    <x v="150"/>
  </r>
  <r>
    <x v="7"/>
    <s v="GDEXPRD"/>
    <s v="TOT"/>
    <s v="MLN_USD"/>
    <s v="A"/>
    <x v="4"/>
    <x v="151"/>
  </r>
  <r>
    <x v="7"/>
    <s v="GDEXPRD"/>
    <s v="TOT"/>
    <s v="MLN_USD"/>
    <s v="A"/>
    <x v="15"/>
    <x v="152"/>
  </r>
  <r>
    <x v="7"/>
    <s v="GDEXPRD"/>
    <s v="TOT"/>
    <s v="MLN_USD"/>
    <s v="A"/>
    <x v="5"/>
    <x v="153"/>
  </r>
  <r>
    <x v="7"/>
    <s v="GDEXPRD"/>
    <s v="TOT"/>
    <s v="MLN_USD"/>
    <s v="A"/>
    <x v="6"/>
    <x v="154"/>
  </r>
  <r>
    <x v="7"/>
    <s v="GDEXPRD"/>
    <s v="TOT"/>
    <s v="MLN_USD"/>
    <s v="A"/>
    <x v="16"/>
    <x v="155"/>
  </r>
  <r>
    <x v="7"/>
    <s v="GDEXPRD"/>
    <s v="TOT"/>
    <s v="MLN_USD"/>
    <s v="A"/>
    <x v="7"/>
    <x v="156"/>
  </r>
  <r>
    <x v="7"/>
    <s v="GDEXPRD"/>
    <s v="TOT"/>
    <s v="MLN_USD"/>
    <s v="A"/>
    <x v="17"/>
    <x v="157"/>
  </r>
  <r>
    <x v="7"/>
    <s v="GDEXPRD"/>
    <s v="TOT"/>
    <s v="MLN_USD"/>
    <s v="A"/>
    <x v="8"/>
    <x v="158"/>
  </r>
  <r>
    <x v="7"/>
    <s v="GDEXPRD"/>
    <s v="TOT"/>
    <s v="MLN_USD"/>
    <s v="A"/>
    <x v="18"/>
    <x v="159"/>
  </r>
  <r>
    <x v="7"/>
    <s v="GDEXPRD"/>
    <s v="TOT"/>
    <s v="MLN_USD"/>
    <s v="A"/>
    <x v="9"/>
    <x v="160"/>
  </r>
  <r>
    <x v="7"/>
    <s v="GDEXPRD"/>
    <s v="TOT"/>
    <s v="MLN_USD"/>
    <s v="A"/>
    <x v="19"/>
    <x v="161"/>
  </r>
  <r>
    <x v="7"/>
    <s v="GDEXPRD"/>
    <s v="TOT"/>
    <s v="MLN_USD"/>
    <s v="A"/>
    <x v="10"/>
    <x v="162"/>
  </r>
  <r>
    <x v="7"/>
    <s v="GDEXPRD"/>
    <s v="TOT"/>
    <s v="MLN_USD"/>
    <s v="A"/>
    <x v="20"/>
    <x v="163"/>
  </r>
  <r>
    <x v="7"/>
    <s v="GDEXPRD"/>
    <s v="TOT"/>
    <s v="MLN_USD"/>
    <s v="A"/>
    <x v="21"/>
    <x v="164"/>
  </r>
  <r>
    <x v="8"/>
    <s v="GDEXPRD"/>
    <s v="TOT"/>
    <s v="MLN_USD"/>
    <s v="A"/>
    <x v="0"/>
    <x v="165"/>
  </r>
  <r>
    <x v="8"/>
    <s v="GDEXPRD"/>
    <s v="TOT"/>
    <s v="MLN_USD"/>
    <s v="A"/>
    <x v="11"/>
    <x v="166"/>
  </r>
  <r>
    <x v="8"/>
    <s v="GDEXPRD"/>
    <s v="TOT"/>
    <s v="MLN_USD"/>
    <s v="A"/>
    <x v="1"/>
    <x v="167"/>
  </r>
  <r>
    <x v="8"/>
    <s v="GDEXPRD"/>
    <s v="TOT"/>
    <s v="MLN_USD"/>
    <s v="A"/>
    <x v="12"/>
    <x v="168"/>
  </r>
  <r>
    <x v="8"/>
    <s v="GDEXPRD"/>
    <s v="TOT"/>
    <s v="MLN_USD"/>
    <s v="A"/>
    <x v="2"/>
    <x v="169"/>
  </r>
  <r>
    <x v="8"/>
    <s v="GDEXPRD"/>
    <s v="TOT"/>
    <s v="MLN_USD"/>
    <s v="A"/>
    <x v="13"/>
    <x v="170"/>
  </r>
  <r>
    <x v="8"/>
    <s v="GDEXPRD"/>
    <s v="TOT"/>
    <s v="MLN_USD"/>
    <s v="A"/>
    <x v="3"/>
    <x v="171"/>
  </r>
  <r>
    <x v="8"/>
    <s v="GDEXPRD"/>
    <s v="TOT"/>
    <s v="MLN_USD"/>
    <s v="A"/>
    <x v="14"/>
    <x v="172"/>
  </r>
  <r>
    <x v="8"/>
    <s v="GDEXPRD"/>
    <s v="TOT"/>
    <s v="MLN_USD"/>
    <s v="A"/>
    <x v="4"/>
    <x v="173"/>
  </r>
  <r>
    <x v="8"/>
    <s v="GDEXPRD"/>
    <s v="TOT"/>
    <s v="MLN_USD"/>
    <s v="A"/>
    <x v="15"/>
    <x v="174"/>
  </r>
  <r>
    <x v="8"/>
    <s v="GDEXPRD"/>
    <s v="TOT"/>
    <s v="MLN_USD"/>
    <s v="A"/>
    <x v="5"/>
    <x v="175"/>
  </r>
  <r>
    <x v="8"/>
    <s v="GDEXPRD"/>
    <s v="TOT"/>
    <s v="MLN_USD"/>
    <s v="A"/>
    <x v="6"/>
    <x v="176"/>
  </r>
  <r>
    <x v="8"/>
    <s v="GDEXPRD"/>
    <s v="TOT"/>
    <s v="MLN_USD"/>
    <s v="A"/>
    <x v="16"/>
    <x v="177"/>
  </r>
  <r>
    <x v="8"/>
    <s v="GDEXPRD"/>
    <s v="TOT"/>
    <s v="MLN_USD"/>
    <s v="A"/>
    <x v="7"/>
    <x v="178"/>
  </r>
  <r>
    <x v="8"/>
    <s v="GDEXPRD"/>
    <s v="TOT"/>
    <s v="MLN_USD"/>
    <s v="A"/>
    <x v="17"/>
    <x v="179"/>
  </r>
  <r>
    <x v="8"/>
    <s v="GDEXPRD"/>
    <s v="TOT"/>
    <s v="MLN_USD"/>
    <s v="A"/>
    <x v="8"/>
    <x v="180"/>
  </r>
  <r>
    <x v="8"/>
    <s v="GDEXPRD"/>
    <s v="TOT"/>
    <s v="MLN_USD"/>
    <s v="A"/>
    <x v="18"/>
    <x v="181"/>
  </r>
  <r>
    <x v="8"/>
    <s v="GDEXPRD"/>
    <s v="TOT"/>
    <s v="MLN_USD"/>
    <s v="A"/>
    <x v="9"/>
    <x v="182"/>
  </r>
  <r>
    <x v="8"/>
    <s v="GDEXPRD"/>
    <s v="TOT"/>
    <s v="MLN_USD"/>
    <s v="A"/>
    <x v="19"/>
    <x v="183"/>
  </r>
  <r>
    <x v="8"/>
    <s v="GDEXPRD"/>
    <s v="TOT"/>
    <s v="MLN_USD"/>
    <s v="A"/>
    <x v="10"/>
    <x v="184"/>
  </r>
  <r>
    <x v="8"/>
    <s v="GDEXPRD"/>
    <s v="TOT"/>
    <s v="MLN_USD"/>
    <s v="A"/>
    <x v="20"/>
    <x v="185"/>
  </r>
  <r>
    <x v="8"/>
    <s v="GDEXPRD"/>
    <s v="TOT"/>
    <s v="MLN_USD"/>
    <s v="A"/>
    <x v="21"/>
    <x v="186"/>
  </r>
  <r>
    <x v="9"/>
    <s v="GDEXPRD"/>
    <s v="TOT"/>
    <s v="MLN_USD"/>
    <s v="A"/>
    <x v="11"/>
    <x v="187"/>
  </r>
  <r>
    <x v="9"/>
    <s v="GDEXPRD"/>
    <s v="TOT"/>
    <s v="MLN_USD"/>
    <s v="A"/>
    <x v="12"/>
    <x v="188"/>
  </r>
  <r>
    <x v="9"/>
    <s v="GDEXPRD"/>
    <s v="TOT"/>
    <s v="MLN_USD"/>
    <s v="A"/>
    <x v="2"/>
    <x v="189"/>
  </r>
  <r>
    <x v="9"/>
    <s v="GDEXPRD"/>
    <s v="TOT"/>
    <s v="MLN_USD"/>
    <s v="A"/>
    <x v="13"/>
    <x v="190"/>
  </r>
  <r>
    <x v="9"/>
    <s v="GDEXPRD"/>
    <s v="TOT"/>
    <s v="MLN_USD"/>
    <s v="A"/>
    <x v="3"/>
    <x v="191"/>
  </r>
  <r>
    <x v="9"/>
    <s v="GDEXPRD"/>
    <s v="TOT"/>
    <s v="MLN_USD"/>
    <s v="A"/>
    <x v="14"/>
    <x v="192"/>
  </r>
  <r>
    <x v="9"/>
    <s v="GDEXPRD"/>
    <s v="TOT"/>
    <s v="MLN_USD"/>
    <s v="A"/>
    <x v="4"/>
    <x v="193"/>
  </r>
  <r>
    <x v="9"/>
    <s v="GDEXPRD"/>
    <s v="TOT"/>
    <s v="MLN_USD"/>
    <s v="A"/>
    <x v="15"/>
    <x v="194"/>
  </r>
  <r>
    <x v="9"/>
    <s v="GDEXPRD"/>
    <s v="TOT"/>
    <s v="MLN_USD"/>
    <s v="A"/>
    <x v="5"/>
    <x v="195"/>
  </r>
  <r>
    <x v="9"/>
    <s v="GDEXPRD"/>
    <s v="TOT"/>
    <s v="MLN_USD"/>
    <s v="A"/>
    <x v="6"/>
    <x v="196"/>
  </r>
  <r>
    <x v="9"/>
    <s v="GDEXPRD"/>
    <s v="TOT"/>
    <s v="MLN_USD"/>
    <s v="A"/>
    <x v="16"/>
    <x v="197"/>
  </r>
  <r>
    <x v="9"/>
    <s v="GDEXPRD"/>
    <s v="TOT"/>
    <s v="MLN_USD"/>
    <s v="A"/>
    <x v="7"/>
    <x v="198"/>
  </r>
  <r>
    <x v="9"/>
    <s v="GDEXPRD"/>
    <s v="TOT"/>
    <s v="MLN_USD"/>
    <s v="A"/>
    <x v="17"/>
    <x v="199"/>
  </r>
  <r>
    <x v="9"/>
    <s v="GDEXPRD"/>
    <s v="TOT"/>
    <s v="MLN_USD"/>
    <s v="A"/>
    <x v="8"/>
    <x v="200"/>
  </r>
  <r>
    <x v="9"/>
    <s v="GDEXPRD"/>
    <s v="TOT"/>
    <s v="MLN_USD"/>
    <s v="A"/>
    <x v="18"/>
    <x v="201"/>
  </r>
  <r>
    <x v="9"/>
    <s v="GDEXPRD"/>
    <s v="TOT"/>
    <s v="MLN_USD"/>
    <s v="A"/>
    <x v="9"/>
    <x v="202"/>
  </r>
  <r>
    <x v="9"/>
    <s v="GDEXPRD"/>
    <s v="TOT"/>
    <s v="MLN_USD"/>
    <s v="A"/>
    <x v="19"/>
    <x v="203"/>
  </r>
  <r>
    <x v="9"/>
    <s v="GDEXPRD"/>
    <s v="TOT"/>
    <s v="MLN_USD"/>
    <s v="A"/>
    <x v="10"/>
    <x v="204"/>
  </r>
  <r>
    <x v="9"/>
    <s v="GDEXPRD"/>
    <s v="TOT"/>
    <s v="MLN_USD"/>
    <s v="A"/>
    <x v="20"/>
    <x v="205"/>
  </r>
  <r>
    <x v="9"/>
    <s v="GDEXPRD"/>
    <s v="TOT"/>
    <s v="MLN_USD"/>
    <s v="A"/>
    <x v="21"/>
    <x v="206"/>
  </r>
  <r>
    <x v="10"/>
    <s v="GDEXPRD"/>
    <s v="TOT"/>
    <s v="MLN_USD"/>
    <s v="A"/>
    <x v="0"/>
    <x v="207"/>
  </r>
  <r>
    <x v="10"/>
    <s v="GDEXPRD"/>
    <s v="TOT"/>
    <s v="MLN_USD"/>
    <s v="A"/>
    <x v="11"/>
    <x v="208"/>
  </r>
  <r>
    <x v="10"/>
    <s v="GDEXPRD"/>
    <s v="TOT"/>
    <s v="MLN_USD"/>
    <s v="A"/>
    <x v="1"/>
    <x v="209"/>
  </r>
  <r>
    <x v="10"/>
    <s v="GDEXPRD"/>
    <s v="TOT"/>
    <s v="MLN_USD"/>
    <s v="A"/>
    <x v="12"/>
    <x v="210"/>
  </r>
  <r>
    <x v="10"/>
    <s v="GDEXPRD"/>
    <s v="TOT"/>
    <s v="MLN_USD"/>
    <s v="A"/>
    <x v="2"/>
    <x v="211"/>
  </r>
  <r>
    <x v="10"/>
    <s v="GDEXPRD"/>
    <s v="TOT"/>
    <s v="MLN_USD"/>
    <s v="A"/>
    <x v="13"/>
    <x v="212"/>
  </r>
  <r>
    <x v="10"/>
    <s v="GDEXPRD"/>
    <s v="TOT"/>
    <s v="MLN_USD"/>
    <s v="A"/>
    <x v="3"/>
    <x v="213"/>
  </r>
  <r>
    <x v="10"/>
    <s v="GDEXPRD"/>
    <s v="TOT"/>
    <s v="MLN_USD"/>
    <s v="A"/>
    <x v="14"/>
    <x v="214"/>
  </r>
  <r>
    <x v="10"/>
    <s v="GDEXPRD"/>
    <s v="TOT"/>
    <s v="MLN_USD"/>
    <s v="A"/>
    <x v="4"/>
    <x v="215"/>
  </r>
  <r>
    <x v="10"/>
    <s v="GDEXPRD"/>
    <s v="TOT"/>
    <s v="MLN_USD"/>
    <s v="A"/>
    <x v="15"/>
    <x v="216"/>
  </r>
  <r>
    <x v="10"/>
    <s v="GDEXPRD"/>
    <s v="TOT"/>
    <s v="MLN_USD"/>
    <s v="A"/>
    <x v="5"/>
    <x v="217"/>
  </r>
  <r>
    <x v="10"/>
    <s v="GDEXPRD"/>
    <s v="TOT"/>
    <s v="MLN_USD"/>
    <s v="A"/>
    <x v="6"/>
    <x v="218"/>
  </r>
  <r>
    <x v="10"/>
    <s v="GDEXPRD"/>
    <s v="TOT"/>
    <s v="MLN_USD"/>
    <s v="A"/>
    <x v="16"/>
    <x v="219"/>
  </r>
  <r>
    <x v="10"/>
    <s v="GDEXPRD"/>
    <s v="TOT"/>
    <s v="MLN_USD"/>
    <s v="A"/>
    <x v="7"/>
    <x v="220"/>
  </r>
  <r>
    <x v="10"/>
    <s v="GDEXPRD"/>
    <s v="TOT"/>
    <s v="MLN_USD"/>
    <s v="A"/>
    <x v="17"/>
    <x v="221"/>
  </r>
  <r>
    <x v="10"/>
    <s v="GDEXPRD"/>
    <s v="TOT"/>
    <s v="MLN_USD"/>
    <s v="A"/>
    <x v="8"/>
    <x v="222"/>
  </r>
  <r>
    <x v="10"/>
    <s v="GDEXPRD"/>
    <s v="TOT"/>
    <s v="MLN_USD"/>
    <s v="A"/>
    <x v="18"/>
    <x v="223"/>
  </r>
  <r>
    <x v="10"/>
    <s v="GDEXPRD"/>
    <s v="TOT"/>
    <s v="MLN_USD"/>
    <s v="A"/>
    <x v="9"/>
    <x v="224"/>
  </r>
  <r>
    <x v="10"/>
    <s v="GDEXPRD"/>
    <s v="TOT"/>
    <s v="MLN_USD"/>
    <s v="A"/>
    <x v="19"/>
    <x v="225"/>
  </r>
  <r>
    <x v="10"/>
    <s v="GDEXPRD"/>
    <s v="TOT"/>
    <s v="MLN_USD"/>
    <s v="A"/>
    <x v="10"/>
    <x v="226"/>
  </r>
  <r>
    <x v="10"/>
    <s v="GDEXPRD"/>
    <s v="TOT"/>
    <s v="MLN_USD"/>
    <s v="A"/>
    <x v="20"/>
    <x v="227"/>
  </r>
  <r>
    <x v="10"/>
    <s v="GDEXPRD"/>
    <s v="TOT"/>
    <s v="MLN_USD"/>
    <s v="A"/>
    <x v="21"/>
    <x v="228"/>
  </r>
  <r>
    <x v="11"/>
    <s v="GDEXPRD"/>
    <s v="TOT"/>
    <s v="MLN_USD"/>
    <s v="A"/>
    <x v="0"/>
    <x v="229"/>
  </r>
  <r>
    <x v="11"/>
    <s v="GDEXPRD"/>
    <s v="TOT"/>
    <s v="MLN_USD"/>
    <s v="A"/>
    <x v="11"/>
    <x v="230"/>
  </r>
  <r>
    <x v="11"/>
    <s v="GDEXPRD"/>
    <s v="TOT"/>
    <s v="MLN_USD"/>
    <s v="A"/>
    <x v="1"/>
    <x v="231"/>
  </r>
  <r>
    <x v="11"/>
    <s v="GDEXPRD"/>
    <s v="TOT"/>
    <s v="MLN_USD"/>
    <s v="A"/>
    <x v="12"/>
    <x v="232"/>
  </r>
  <r>
    <x v="11"/>
    <s v="GDEXPRD"/>
    <s v="TOT"/>
    <s v="MLN_USD"/>
    <s v="A"/>
    <x v="13"/>
    <x v="233"/>
  </r>
  <r>
    <x v="11"/>
    <s v="GDEXPRD"/>
    <s v="TOT"/>
    <s v="MLN_USD"/>
    <s v="A"/>
    <x v="3"/>
    <x v="234"/>
  </r>
  <r>
    <x v="11"/>
    <s v="GDEXPRD"/>
    <s v="TOT"/>
    <s v="MLN_USD"/>
    <s v="A"/>
    <x v="14"/>
    <x v="235"/>
  </r>
  <r>
    <x v="11"/>
    <s v="GDEXPRD"/>
    <s v="TOT"/>
    <s v="MLN_USD"/>
    <s v="A"/>
    <x v="4"/>
    <x v="236"/>
  </r>
  <r>
    <x v="11"/>
    <s v="GDEXPRD"/>
    <s v="TOT"/>
    <s v="MLN_USD"/>
    <s v="A"/>
    <x v="15"/>
    <x v="237"/>
  </r>
  <r>
    <x v="11"/>
    <s v="GDEXPRD"/>
    <s v="TOT"/>
    <s v="MLN_USD"/>
    <s v="A"/>
    <x v="6"/>
    <x v="238"/>
  </r>
  <r>
    <x v="11"/>
    <s v="GDEXPRD"/>
    <s v="TOT"/>
    <s v="MLN_USD"/>
    <s v="A"/>
    <x v="7"/>
    <x v="239"/>
  </r>
  <r>
    <x v="11"/>
    <s v="GDEXPRD"/>
    <s v="TOT"/>
    <s v="MLN_USD"/>
    <s v="A"/>
    <x v="17"/>
    <x v="240"/>
  </r>
  <r>
    <x v="11"/>
    <s v="GDEXPRD"/>
    <s v="TOT"/>
    <s v="MLN_USD"/>
    <s v="A"/>
    <x v="8"/>
    <x v="241"/>
  </r>
  <r>
    <x v="11"/>
    <s v="GDEXPRD"/>
    <s v="TOT"/>
    <s v="MLN_USD"/>
    <s v="A"/>
    <x v="18"/>
    <x v="242"/>
  </r>
  <r>
    <x v="11"/>
    <s v="GDEXPRD"/>
    <s v="TOT"/>
    <s v="MLN_USD"/>
    <s v="A"/>
    <x v="9"/>
    <x v="243"/>
  </r>
  <r>
    <x v="11"/>
    <s v="GDEXPRD"/>
    <s v="TOT"/>
    <s v="MLN_USD"/>
    <s v="A"/>
    <x v="19"/>
    <x v="244"/>
  </r>
  <r>
    <x v="11"/>
    <s v="GDEXPRD"/>
    <s v="TOT"/>
    <s v="MLN_USD"/>
    <s v="A"/>
    <x v="10"/>
    <x v="245"/>
  </r>
  <r>
    <x v="11"/>
    <s v="GDEXPRD"/>
    <s v="TOT"/>
    <s v="MLN_USD"/>
    <s v="A"/>
    <x v="20"/>
    <x v="246"/>
  </r>
  <r>
    <x v="11"/>
    <s v="GDEXPRD"/>
    <s v="TOT"/>
    <s v="MLN_USD"/>
    <s v="A"/>
    <x v="21"/>
    <x v="247"/>
  </r>
  <r>
    <x v="12"/>
    <s v="GDEXPRD"/>
    <s v="TOT"/>
    <s v="MLN_USD"/>
    <s v="A"/>
    <x v="0"/>
    <x v="248"/>
  </r>
  <r>
    <x v="12"/>
    <s v="GDEXPRD"/>
    <s v="TOT"/>
    <s v="MLN_USD"/>
    <s v="A"/>
    <x v="11"/>
    <x v="249"/>
  </r>
  <r>
    <x v="12"/>
    <s v="GDEXPRD"/>
    <s v="TOT"/>
    <s v="MLN_USD"/>
    <s v="A"/>
    <x v="1"/>
    <x v="250"/>
  </r>
  <r>
    <x v="12"/>
    <s v="GDEXPRD"/>
    <s v="TOT"/>
    <s v="MLN_USD"/>
    <s v="A"/>
    <x v="12"/>
    <x v="251"/>
  </r>
  <r>
    <x v="12"/>
    <s v="GDEXPRD"/>
    <s v="TOT"/>
    <s v="MLN_USD"/>
    <s v="A"/>
    <x v="2"/>
    <x v="252"/>
  </r>
  <r>
    <x v="12"/>
    <s v="GDEXPRD"/>
    <s v="TOT"/>
    <s v="MLN_USD"/>
    <s v="A"/>
    <x v="13"/>
    <x v="253"/>
  </r>
  <r>
    <x v="12"/>
    <s v="GDEXPRD"/>
    <s v="TOT"/>
    <s v="MLN_USD"/>
    <s v="A"/>
    <x v="3"/>
    <x v="254"/>
  </r>
  <r>
    <x v="12"/>
    <s v="GDEXPRD"/>
    <s v="TOT"/>
    <s v="MLN_USD"/>
    <s v="A"/>
    <x v="14"/>
    <x v="255"/>
  </r>
  <r>
    <x v="12"/>
    <s v="GDEXPRD"/>
    <s v="TOT"/>
    <s v="MLN_USD"/>
    <s v="A"/>
    <x v="4"/>
    <x v="256"/>
  </r>
  <r>
    <x v="12"/>
    <s v="GDEXPRD"/>
    <s v="TOT"/>
    <s v="MLN_USD"/>
    <s v="A"/>
    <x v="15"/>
    <x v="257"/>
  </r>
  <r>
    <x v="12"/>
    <s v="GDEXPRD"/>
    <s v="TOT"/>
    <s v="MLN_USD"/>
    <s v="A"/>
    <x v="5"/>
    <x v="258"/>
  </r>
  <r>
    <x v="12"/>
    <s v="GDEXPRD"/>
    <s v="TOT"/>
    <s v="MLN_USD"/>
    <s v="A"/>
    <x v="6"/>
    <x v="259"/>
  </r>
  <r>
    <x v="12"/>
    <s v="GDEXPRD"/>
    <s v="TOT"/>
    <s v="MLN_USD"/>
    <s v="A"/>
    <x v="16"/>
    <x v="260"/>
  </r>
  <r>
    <x v="12"/>
    <s v="GDEXPRD"/>
    <s v="TOT"/>
    <s v="MLN_USD"/>
    <s v="A"/>
    <x v="7"/>
    <x v="261"/>
  </r>
  <r>
    <x v="12"/>
    <s v="GDEXPRD"/>
    <s v="TOT"/>
    <s v="MLN_USD"/>
    <s v="A"/>
    <x v="17"/>
    <x v="262"/>
  </r>
  <r>
    <x v="12"/>
    <s v="GDEXPRD"/>
    <s v="TOT"/>
    <s v="MLN_USD"/>
    <s v="A"/>
    <x v="8"/>
    <x v="263"/>
  </r>
  <r>
    <x v="12"/>
    <s v="GDEXPRD"/>
    <s v="TOT"/>
    <s v="MLN_USD"/>
    <s v="A"/>
    <x v="18"/>
    <x v="264"/>
  </r>
  <r>
    <x v="12"/>
    <s v="GDEXPRD"/>
    <s v="TOT"/>
    <s v="MLN_USD"/>
    <s v="A"/>
    <x v="9"/>
    <x v="265"/>
  </r>
  <r>
    <x v="12"/>
    <s v="GDEXPRD"/>
    <s v="TOT"/>
    <s v="MLN_USD"/>
    <s v="A"/>
    <x v="19"/>
    <x v="266"/>
  </r>
  <r>
    <x v="12"/>
    <s v="GDEXPRD"/>
    <s v="TOT"/>
    <s v="MLN_USD"/>
    <s v="A"/>
    <x v="10"/>
    <x v="267"/>
  </r>
  <r>
    <x v="12"/>
    <s v="GDEXPRD"/>
    <s v="TOT"/>
    <s v="MLN_USD"/>
    <s v="A"/>
    <x v="20"/>
    <x v="268"/>
  </r>
  <r>
    <x v="12"/>
    <s v="GDEXPRD"/>
    <s v="TOT"/>
    <s v="MLN_USD"/>
    <s v="A"/>
    <x v="21"/>
    <x v="269"/>
  </r>
  <r>
    <x v="13"/>
    <s v="GDEXPRD"/>
    <s v="TOT"/>
    <s v="MLN_USD"/>
    <s v="A"/>
    <x v="0"/>
    <x v="270"/>
  </r>
  <r>
    <x v="13"/>
    <s v="GDEXPRD"/>
    <s v="TOT"/>
    <s v="MLN_USD"/>
    <s v="A"/>
    <x v="11"/>
    <x v="271"/>
  </r>
  <r>
    <x v="13"/>
    <s v="GDEXPRD"/>
    <s v="TOT"/>
    <s v="MLN_USD"/>
    <s v="A"/>
    <x v="1"/>
    <x v="272"/>
  </r>
  <r>
    <x v="13"/>
    <s v="GDEXPRD"/>
    <s v="TOT"/>
    <s v="MLN_USD"/>
    <s v="A"/>
    <x v="12"/>
    <x v="273"/>
  </r>
  <r>
    <x v="13"/>
    <s v="GDEXPRD"/>
    <s v="TOT"/>
    <s v="MLN_USD"/>
    <s v="A"/>
    <x v="2"/>
    <x v="274"/>
  </r>
  <r>
    <x v="13"/>
    <s v="GDEXPRD"/>
    <s v="TOT"/>
    <s v="MLN_USD"/>
    <s v="A"/>
    <x v="13"/>
    <x v="275"/>
  </r>
  <r>
    <x v="13"/>
    <s v="GDEXPRD"/>
    <s v="TOT"/>
    <s v="MLN_USD"/>
    <s v="A"/>
    <x v="3"/>
    <x v="276"/>
  </r>
  <r>
    <x v="13"/>
    <s v="GDEXPRD"/>
    <s v="TOT"/>
    <s v="MLN_USD"/>
    <s v="A"/>
    <x v="14"/>
    <x v="277"/>
  </r>
  <r>
    <x v="13"/>
    <s v="GDEXPRD"/>
    <s v="TOT"/>
    <s v="MLN_USD"/>
    <s v="A"/>
    <x v="4"/>
    <x v="278"/>
  </r>
  <r>
    <x v="13"/>
    <s v="GDEXPRD"/>
    <s v="TOT"/>
    <s v="MLN_USD"/>
    <s v="A"/>
    <x v="15"/>
    <x v="279"/>
  </r>
  <r>
    <x v="13"/>
    <s v="GDEXPRD"/>
    <s v="TOT"/>
    <s v="MLN_USD"/>
    <s v="A"/>
    <x v="5"/>
    <x v="280"/>
  </r>
  <r>
    <x v="13"/>
    <s v="GDEXPRD"/>
    <s v="TOT"/>
    <s v="MLN_USD"/>
    <s v="A"/>
    <x v="6"/>
    <x v="281"/>
  </r>
  <r>
    <x v="13"/>
    <s v="GDEXPRD"/>
    <s v="TOT"/>
    <s v="MLN_USD"/>
    <s v="A"/>
    <x v="16"/>
    <x v="282"/>
  </r>
  <r>
    <x v="13"/>
    <s v="GDEXPRD"/>
    <s v="TOT"/>
    <s v="MLN_USD"/>
    <s v="A"/>
    <x v="7"/>
    <x v="283"/>
  </r>
  <r>
    <x v="13"/>
    <s v="GDEXPRD"/>
    <s v="TOT"/>
    <s v="MLN_USD"/>
    <s v="A"/>
    <x v="17"/>
    <x v="284"/>
  </r>
  <r>
    <x v="13"/>
    <s v="GDEXPRD"/>
    <s v="TOT"/>
    <s v="MLN_USD"/>
    <s v="A"/>
    <x v="8"/>
    <x v="285"/>
  </r>
  <r>
    <x v="13"/>
    <s v="GDEXPRD"/>
    <s v="TOT"/>
    <s v="MLN_USD"/>
    <s v="A"/>
    <x v="18"/>
    <x v="286"/>
  </r>
  <r>
    <x v="13"/>
    <s v="GDEXPRD"/>
    <s v="TOT"/>
    <s v="MLN_USD"/>
    <s v="A"/>
    <x v="9"/>
    <x v="287"/>
  </r>
  <r>
    <x v="13"/>
    <s v="GDEXPRD"/>
    <s v="TOT"/>
    <s v="MLN_USD"/>
    <s v="A"/>
    <x v="19"/>
    <x v="288"/>
  </r>
  <r>
    <x v="13"/>
    <s v="GDEXPRD"/>
    <s v="TOT"/>
    <s v="MLN_USD"/>
    <s v="A"/>
    <x v="10"/>
    <x v="289"/>
  </r>
  <r>
    <x v="13"/>
    <s v="GDEXPRD"/>
    <s v="TOT"/>
    <s v="MLN_USD"/>
    <s v="A"/>
    <x v="20"/>
    <x v="290"/>
  </r>
  <r>
    <x v="13"/>
    <s v="GDEXPRD"/>
    <s v="TOT"/>
    <s v="MLN_USD"/>
    <s v="A"/>
    <x v="21"/>
    <x v="291"/>
  </r>
  <r>
    <x v="14"/>
    <s v="GDEXPRD"/>
    <s v="TOT"/>
    <s v="MLN_USD"/>
    <s v="A"/>
    <x v="0"/>
    <x v="292"/>
  </r>
  <r>
    <x v="14"/>
    <s v="GDEXPRD"/>
    <s v="TOT"/>
    <s v="MLN_USD"/>
    <s v="A"/>
    <x v="11"/>
    <x v="293"/>
  </r>
  <r>
    <x v="14"/>
    <s v="GDEXPRD"/>
    <s v="TOT"/>
    <s v="MLN_USD"/>
    <s v="A"/>
    <x v="1"/>
    <x v="294"/>
  </r>
  <r>
    <x v="14"/>
    <s v="GDEXPRD"/>
    <s v="TOT"/>
    <s v="MLN_USD"/>
    <s v="A"/>
    <x v="12"/>
    <x v="295"/>
  </r>
  <r>
    <x v="14"/>
    <s v="GDEXPRD"/>
    <s v="TOT"/>
    <s v="MLN_USD"/>
    <s v="A"/>
    <x v="2"/>
    <x v="296"/>
  </r>
  <r>
    <x v="14"/>
    <s v="GDEXPRD"/>
    <s v="TOT"/>
    <s v="MLN_USD"/>
    <s v="A"/>
    <x v="13"/>
    <x v="297"/>
  </r>
  <r>
    <x v="14"/>
    <s v="GDEXPRD"/>
    <s v="TOT"/>
    <s v="MLN_USD"/>
    <s v="A"/>
    <x v="3"/>
    <x v="298"/>
  </r>
  <r>
    <x v="14"/>
    <s v="GDEXPRD"/>
    <s v="TOT"/>
    <s v="MLN_USD"/>
    <s v="A"/>
    <x v="14"/>
    <x v="299"/>
  </r>
  <r>
    <x v="14"/>
    <s v="GDEXPRD"/>
    <s v="TOT"/>
    <s v="MLN_USD"/>
    <s v="A"/>
    <x v="4"/>
    <x v="300"/>
  </r>
  <r>
    <x v="14"/>
    <s v="GDEXPRD"/>
    <s v="TOT"/>
    <s v="MLN_USD"/>
    <s v="A"/>
    <x v="15"/>
    <x v="301"/>
  </r>
  <r>
    <x v="14"/>
    <s v="GDEXPRD"/>
    <s v="TOT"/>
    <s v="MLN_USD"/>
    <s v="A"/>
    <x v="5"/>
    <x v="302"/>
  </r>
  <r>
    <x v="14"/>
    <s v="GDEXPRD"/>
    <s v="TOT"/>
    <s v="MLN_USD"/>
    <s v="A"/>
    <x v="6"/>
    <x v="303"/>
  </r>
  <r>
    <x v="14"/>
    <s v="GDEXPRD"/>
    <s v="TOT"/>
    <s v="MLN_USD"/>
    <s v="A"/>
    <x v="16"/>
    <x v="304"/>
  </r>
  <r>
    <x v="14"/>
    <s v="GDEXPRD"/>
    <s v="TOT"/>
    <s v="MLN_USD"/>
    <s v="A"/>
    <x v="7"/>
    <x v="305"/>
  </r>
  <r>
    <x v="14"/>
    <s v="GDEXPRD"/>
    <s v="TOT"/>
    <s v="MLN_USD"/>
    <s v="A"/>
    <x v="17"/>
    <x v="306"/>
  </r>
  <r>
    <x v="14"/>
    <s v="GDEXPRD"/>
    <s v="TOT"/>
    <s v="MLN_USD"/>
    <s v="A"/>
    <x v="8"/>
    <x v="307"/>
  </r>
  <r>
    <x v="14"/>
    <s v="GDEXPRD"/>
    <s v="TOT"/>
    <s v="MLN_USD"/>
    <s v="A"/>
    <x v="18"/>
    <x v="308"/>
  </r>
  <r>
    <x v="14"/>
    <s v="GDEXPRD"/>
    <s v="TOT"/>
    <s v="MLN_USD"/>
    <s v="A"/>
    <x v="9"/>
    <x v="309"/>
  </r>
  <r>
    <x v="14"/>
    <s v="GDEXPRD"/>
    <s v="TOT"/>
    <s v="MLN_USD"/>
    <s v="A"/>
    <x v="19"/>
    <x v="310"/>
  </r>
  <r>
    <x v="14"/>
    <s v="GDEXPRD"/>
    <s v="TOT"/>
    <s v="MLN_USD"/>
    <s v="A"/>
    <x v="10"/>
    <x v="311"/>
  </r>
  <r>
    <x v="14"/>
    <s v="GDEXPRD"/>
    <s v="TOT"/>
    <s v="MLN_USD"/>
    <s v="A"/>
    <x v="20"/>
    <x v="312"/>
  </r>
  <r>
    <x v="14"/>
    <s v="GDEXPRD"/>
    <s v="TOT"/>
    <s v="MLN_USD"/>
    <s v="A"/>
    <x v="21"/>
    <x v="313"/>
  </r>
  <r>
    <x v="15"/>
    <s v="GDEXPRD"/>
    <s v="TOT"/>
    <s v="MLN_USD"/>
    <s v="A"/>
    <x v="0"/>
    <x v="314"/>
  </r>
  <r>
    <x v="15"/>
    <s v="GDEXPRD"/>
    <s v="TOT"/>
    <s v="MLN_USD"/>
    <s v="A"/>
    <x v="11"/>
    <x v="315"/>
  </r>
  <r>
    <x v="15"/>
    <s v="GDEXPRD"/>
    <s v="TOT"/>
    <s v="MLN_USD"/>
    <s v="A"/>
    <x v="1"/>
    <x v="316"/>
  </r>
  <r>
    <x v="15"/>
    <s v="GDEXPRD"/>
    <s v="TOT"/>
    <s v="MLN_USD"/>
    <s v="A"/>
    <x v="12"/>
    <x v="317"/>
  </r>
  <r>
    <x v="15"/>
    <s v="GDEXPRD"/>
    <s v="TOT"/>
    <s v="MLN_USD"/>
    <s v="A"/>
    <x v="2"/>
    <x v="318"/>
  </r>
  <r>
    <x v="15"/>
    <s v="GDEXPRD"/>
    <s v="TOT"/>
    <s v="MLN_USD"/>
    <s v="A"/>
    <x v="13"/>
    <x v="319"/>
  </r>
  <r>
    <x v="15"/>
    <s v="GDEXPRD"/>
    <s v="TOT"/>
    <s v="MLN_USD"/>
    <s v="A"/>
    <x v="3"/>
    <x v="320"/>
  </r>
  <r>
    <x v="15"/>
    <s v="GDEXPRD"/>
    <s v="TOT"/>
    <s v="MLN_USD"/>
    <s v="A"/>
    <x v="14"/>
    <x v="321"/>
  </r>
  <r>
    <x v="15"/>
    <s v="GDEXPRD"/>
    <s v="TOT"/>
    <s v="MLN_USD"/>
    <s v="A"/>
    <x v="4"/>
    <x v="322"/>
  </r>
  <r>
    <x v="15"/>
    <s v="GDEXPRD"/>
    <s v="TOT"/>
    <s v="MLN_USD"/>
    <s v="A"/>
    <x v="15"/>
    <x v="323"/>
  </r>
  <r>
    <x v="15"/>
    <s v="GDEXPRD"/>
    <s v="TOT"/>
    <s v="MLN_USD"/>
    <s v="A"/>
    <x v="5"/>
    <x v="324"/>
  </r>
  <r>
    <x v="15"/>
    <s v="GDEXPRD"/>
    <s v="TOT"/>
    <s v="MLN_USD"/>
    <s v="A"/>
    <x v="6"/>
    <x v="325"/>
  </r>
  <r>
    <x v="15"/>
    <s v="GDEXPRD"/>
    <s v="TOT"/>
    <s v="MLN_USD"/>
    <s v="A"/>
    <x v="16"/>
    <x v="326"/>
  </r>
  <r>
    <x v="15"/>
    <s v="GDEXPRD"/>
    <s v="TOT"/>
    <s v="MLN_USD"/>
    <s v="A"/>
    <x v="7"/>
    <x v="327"/>
  </r>
  <r>
    <x v="15"/>
    <s v="GDEXPRD"/>
    <s v="TOT"/>
    <s v="MLN_USD"/>
    <s v="A"/>
    <x v="17"/>
    <x v="328"/>
  </r>
  <r>
    <x v="15"/>
    <s v="GDEXPRD"/>
    <s v="TOT"/>
    <s v="MLN_USD"/>
    <s v="A"/>
    <x v="8"/>
    <x v="329"/>
  </r>
  <r>
    <x v="15"/>
    <s v="GDEXPRD"/>
    <s v="TOT"/>
    <s v="MLN_USD"/>
    <s v="A"/>
    <x v="18"/>
    <x v="330"/>
  </r>
  <r>
    <x v="15"/>
    <s v="GDEXPRD"/>
    <s v="TOT"/>
    <s v="MLN_USD"/>
    <s v="A"/>
    <x v="9"/>
    <x v="331"/>
  </r>
  <r>
    <x v="15"/>
    <s v="GDEXPRD"/>
    <s v="TOT"/>
    <s v="MLN_USD"/>
    <s v="A"/>
    <x v="19"/>
    <x v="332"/>
  </r>
  <r>
    <x v="15"/>
    <s v="GDEXPRD"/>
    <s v="TOT"/>
    <s v="MLN_USD"/>
    <s v="A"/>
    <x v="10"/>
    <x v="333"/>
  </r>
  <r>
    <x v="15"/>
    <s v="GDEXPRD"/>
    <s v="TOT"/>
    <s v="MLN_USD"/>
    <s v="A"/>
    <x v="20"/>
    <x v="334"/>
  </r>
  <r>
    <x v="15"/>
    <s v="GDEXPRD"/>
    <s v="TOT"/>
    <s v="MLN_USD"/>
    <s v="A"/>
    <x v="21"/>
    <x v="335"/>
  </r>
  <r>
    <x v="16"/>
    <s v="GDEXPRD"/>
    <s v="TOT"/>
    <s v="MLN_USD"/>
    <s v="A"/>
    <x v="0"/>
    <x v="336"/>
  </r>
  <r>
    <x v="16"/>
    <s v="GDEXPRD"/>
    <s v="TOT"/>
    <s v="MLN_USD"/>
    <s v="A"/>
    <x v="12"/>
    <x v="337"/>
  </r>
  <r>
    <x v="16"/>
    <s v="GDEXPRD"/>
    <s v="TOT"/>
    <s v="MLN_USD"/>
    <s v="A"/>
    <x v="2"/>
    <x v="338"/>
  </r>
  <r>
    <x v="16"/>
    <s v="GDEXPRD"/>
    <s v="TOT"/>
    <s v="MLN_USD"/>
    <s v="A"/>
    <x v="13"/>
    <x v="339"/>
  </r>
  <r>
    <x v="16"/>
    <s v="GDEXPRD"/>
    <s v="TOT"/>
    <s v="MLN_USD"/>
    <s v="A"/>
    <x v="3"/>
    <x v="340"/>
  </r>
  <r>
    <x v="16"/>
    <s v="GDEXPRD"/>
    <s v="TOT"/>
    <s v="MLN_USD"/>
    <s v="A"/>
    <x v="14"/>
    <x v="341"/>
  </r>
  <r>
    <x v="16"/>
    <s v="GDEXPRD"/>
    <s v="TOT"/>
    <s v="MLN_USD"/>
    <s v="A"/>
    <x v="4"/>
    <x v="342"/>
  </r>
  <r>
    <x v="16"/>
    <s v="GDEXPRD"/>
    <s v="TOT"/>
    <s v="MLN_USD"/>
    <s v="A"/>
    <x v="15"/>
    <x v="343"/>
  </r>
  <r>
    <x v="16"/>
    <s v="GDEXPRD"/>
    <s v="TOT"/>
    <s v="MLN_USD"/>
    <s v="A"/>
    <x v="5"/>
    <x v="344"/>
  </r>
  <r>
    <x v="16"/>
    <s v="GDEXPRD"/>
    <s v="TOT"/>
    <s v="MLN_USD"/>
    <s v="A"/>
    <x v="6"/>
    <x v="345"/>
  </r>
  <r>
    <x v="16"/>
    <s v="GDEXPRD"/>
    <s v="TOT"/>
    <s v="MLN_USD"/>
    <s v="A"/>
    <x v="16"/>
    <x v="346"/>
  </r>
  <r>
    <x v="16"/>
    <s v="GDEXPRD"/>
    <s v="TOT"/>
    <s v="MLN_USD"/>
    <s v="A"/>
    <x v="7"/>
    <x v="347"/>
  </r>
  <r>
    <x v="16"/>
    <s v="GDEXPRD"/>
    <s v="TOT"/>
    <s v="MLN_USD"/>
    <s v="A"/>
    <x v="17"/>
    <x v="348"/>
  </r>
  <r>
    <x v="16"/>
    <s v="GDEXPRD"/>
    <s v="TOT"/>
    <s v="MLN_USD"/>
    <s v="A"/>
    <x v="8"/>
    <x v="349"/>
  </r>
  <r>
    <x v="16"/>
    <s v="GDEXPRD"/>
    <s v="TOT"/>
    <s v="MLN_USD"/>
    <s v="A"/>
    <x v="18"/>
    <x v="350"/>
  </r>
  <r>
    <x v="16"/>
    <s v="GDEXPRD"/>
    <s v="TOT"/>
    <s v="MLN_USD"/>
    <s v="A"/>
    <x v="9"/>
    <x v="351"/>
  </r>
  <r>
    <x v="16"/>
    <s v="GDEXPRD"/>
    <s v="TOT"/>
    <s v="MLN_USD"/>
    <s v="A"/>
    <x v="19"/>
    <x v="352"/>
  </r>
  <r>
    <x v="16"/>
    <s v="GDEXPRD"/>
    <s v="TOT"/>
    <s v="MLN_USD"/>
    <s v="A"/>
    <x v="10"/>
    <x v="353"/>
  </r>
  <r>
    <x v="16"/>
    <s v="GDEXPRD"/>
    <s v="TOT"/>
    <s v="MLN_USD"/>
    <s v="A"/>
    <x v="20"/>
    <x v="354"/>
  </r>
  <r>
    <x v="16"/>
    <s v="GDEXPRD"/>
    <s v="TOT"/>
    <s v="MLN_USD"/>
    <s v="A"/>
    <x v="21"/>
    <x v="355"/>
  </r>
  <r>
    <x v="17"/>
    <s v="GDEXPRD"/>
    <s v="TOT"/>
    <s v="MLN_USD"/>
    <s v="A"/>
    <x v="0"/>
    <x v="356"/>
  </r>
  <r>
    <x v="17"/>
    <s v="GDEXPRD"/>
    <s v="TOT"/>
    <s v="MLN_USD"/>
    <s v="A"/>
    <x v="11"/>
    <x v="357"/>
  </r>
  <r>
    <x v="17"/>
    <s v="GDEXPRD"/>
    <s v="TOT"/>
    <s v="MLN_USD"/>
    <s v="A"/>
    <x v="1"/>
    <x v="358"/>
  </r>
  <r>
    <x v="17"/>
    <s v="GDEXPRD"/>
    <s v="TOT"/>
    <s v="MLN_USD"/>
    <s v="A"/>
    <x v="12"/>
    <x v="359"/>
  </r>
  <r>
    <x v="17"/>
    <s v="GDEXPRD"/>
    <s v="TOT"/>
    <s v="MLN_USD"/>
    <s v="A"/>
    <x v="2"/>
    <x v="360"/>
  </r>
  <r>
    <x v="17"/>
    <s v="GDEXPRD"/>
    <s v="TOT"/>
    <s v="MLN_USD"/>
    <s v="A"/>
    <x v="13"/>
    <x v="361"/>
  </r>
  <r>
    <x v="17"/>
    <s v="GDEXPRD"/>
    <s v="TOT"/>
    <s v="MLN_USD"/>
    <s v="A"/>
    <x v="3"/>
    <x v="362"/>
  </r>
  <r>
    <x v="17"/>
    <s v="GDEXPRD"/>
    <s v="TOT"/>
    <s v="MLN_USD"/>
    <s v="A"/>
    <x v="14"/>
    <x v="363"/>
  </r>
  <r>
    <x v="17"/>
    <s v="GDEXPRD"/>
    <s v="TOT"/>
    <s v="MLN_USD"/>
    <s v="A"/>
    <x v="4"/>
    <x v="364"/>
  </r>
  <r>
    <x v="17"/>
    <s v="GDEXPRD"/>
    <s v="TOT"/>
    <s v="MLN_USD"/>
    <s v="A"/>
    <x v="15"/>
    <x v="365"/>
  </r>
  <r>
    <x v="17"/>
    <s v="GDEXPRD"/>
    <s v="TOT"/>
    <s v="MLN_USD"/>
    <s v="A"/>
    <x v="5"/>
    <x v="366"/>
  </r>
  <r>
    <x v="17"/>
    <s v="GDEXPRD"/>
    <s v="TOT"/>
    <s v="MLN_USD"/>
    <s v="A"/>
    <x v="6"/>
    <x v="367"/>
  </r>
  <r>
    <x v="17"/>
    <s v="GDEXPRD"/>
    <s v="TOT"/>
    <s v="MLN_USD"/>
    <s v="A"/>
    <x v="16"/>
    <x v="368"/>
  </r>
  <r>
    <x v="17"/>
    <s v="GDEXPRD"/>
    <s v="TOT"/>
    <s v="MLN_USD"/>
    <s v="A"/>
    <x v="7"/>
    <x v="369"/>
  </r>
  <r>
    <x v="17"/>
    <s v="GDEXPRD"/>
    <s v="TOT"/>
    <s v="MLN_USD"/>
    <s v="A"/>
    <x v="17"/>
    <x v="370"/>
  </r>
  <r>
    <x v="17"/>
    <s v="GDEXPRD"/>
    <s v="TOT"/>
    <s v="MLN_USD"/>
    <s v="A"/>
    <x v="8"/>
    <x v="371"/>
  </r>
  <r>
    <x v="17"/>
    <s v="GDEXPRD"/>
    <s v="TOT"/>
    <s v="MLN_USD"/>
    <s v="A"/>
    <x v="18"/>
    <x v="372"/>
  </r>
  <r>
    <x v="17"/>
    <s v="GDEXPRD"/>
    <s v="TOT"/>
    <s v="MLN_USD"/>
    <s v="A"/>
    <x v="9"/>
    <x v="373"/>
  </r>
  <r>
    <x v="18"/>
    <s v="GDEXPRD"/>
    <s v="TOT"/>
    <s v="MLN_USD"/>
    <s v="A"/>
    <x v="0"/>
    <x v="374"/>
  </r>
  <r>
    <x v="18"/>
    <s v="GDEXPRD"/>
    <s v="TOT"/>
    <s v="MLN_USD"/>
    <s v="A"/>
    <x v="11"/>
    <x v="375"/>
  </r>
  <r>
    <x v="18"/>
    <s v="GDEXPRD"/>
    <s v="TOT"/>
    <s v="MLN_USD"/>
    <s v="A"/>
    <x v="1"/>
    <x v="376"/>
  </r>
  <r>
    <x v="18"/>
    <s v="GDEXPRD"/>
    <s v="TOT"/>
    <s v="MLN_USD"/>
    <s v="A"/>
    <x v="12"/>
    <x v="377"/>
  </r>
  <r>
    <x v="18"/>
    <s v="GDEXPRD"/>
    <s v="TOT"/>
    <s v="MLN_USD"/>
    <s v="A"/>
    <x v="2"/>
    <x v="378"/>
  </r>
  <r>
    <x v="18"/>
    <s v="GDEXPRD"/>
    <s v="TOT"/>
    <s v="MLN_USD"/>
    <s v="A"/>
    <x v="13"/>
    <x v="379"/>
  </r>
  <r>
    <x v="18"/>
    <s v="GDEXPRD"/>
    <s v="TOT"/>
    <s v="MLN_USD"/>
    <s v="A"/>
    <x v="3"/>
    <x v="380"/>
  </r>
  <r>
    <x v="18"/>
    <s v="GDEXPRD"/>
    <s v="TOT"/>
    <s v="MLN_USD"/>
    <s v="A"/>
    <x v="14"/>
    <x v="381"/>
  </r>
  <r>
    <x v="18"/>
    <s v="GDEXPRD"/>
    <s v="TOT"/>
    <s v="MLN_USD"/>
    <s v="A"/>
    <x v="4"/>
    <x v="382"/>
  </r>
  <r>
    <x v="18"/>
    <s v="GDEXPRD"/>
    <s v="TOT"/>
    <s v="MLN_USD"/>
    <s v="A"/>
    <x v="15"/>
    <x v="383"/>
  </r>
  <r>
    <x v="18"/>
    <s v="GDEXPRD"/>
    <s v="TOT"/>
    <s v="MLN_USD"/>
    <s v="A"/>
    <x v="5"/>
    <x v="384"/>
  </r>
  <r>
    <x v="18"/>
    <s v="GDEXPRD"/>
    <s v="TOT"/>
    <s v="MLN_USD"/>
    <s v="A"/>
    <x v="6"/>
    <x v="385"/>
  </r>
  <r>
    <x v="18"/>
    <s v="GDEXPRD"/>
    <s v="TOT"/>
    <s v="MLN_USD"/>
    <s v="A"/>
    <x v="16"/>
    <x v="386"/>
  </r>
  <r>
    <x v="18"/>
    <s v="GDEXPRD"/>
    <s v="TOT"/>
    <s v="MLN_USD"/>
    <s v="A"/>
    <x v="7"/>
    <x v="387"/>
  </r>
  <r>
    <x v="18"/>
    <s v="GDEXPRD"/>
    <s v="TOT"/>
    <s v="MLN_USD"/>
    <s v="A"/>
    <x v="17"/>
    <x v="388"/>
  </r>
  <r>
    <x v="18"/>
    <s v="GDEXPRD"/>
    <s v="TOT"/>
    <s v="MLN_USD"/>
    <s v="A"/>
    <x v="8"/>
    <x v="389"/>
  </r>
  <r>
    <x v="18"/>
    <s v="GDEXPRD"/>
    <s v="TOT"/>
    <s v="MLN_USD"/>
    <s v="A"/>
    <x v="18"/>
    <x v="390"/>
  </r>
  <r>
    <x v="18"/>
    <s v="GDEXPRD"/>
    <s v="TOT"/>
    <s v="MLN_USD"/>
    <s v="A"/>
    <x v="9"/>
    <x v="391"/>
  </r>
  <r>
    <x v="18"/>
    <s v="GDEXPRD"/>
    <s v="TOT"/>
    <s v="MLN_USD"/>
    <s v="A"/>
    <x v="19"/>
    <x v="392"/>
  </r>
  <r>
    <x v="18"/>
    <s v="GDEXPRD"/>
    <s v="TOT"/>
    <s v="MLN_USD"/>
    <s v="A"/>
    <x v="10"/>
    <x v="393"/>
  </r>
  <r>
    <x v="18"/>
    <s v="GDEXPRD"/>
    <s v="TOT"/>
    <s v="MLN_USD"/>
    <s v="A"/>
    <x v="20"/>
    <x v="394"/>
  </r>
  <r>
    <x v="18"/>
    <s v="GDEXPRD"/>
    <s v="TOT"/>
    <s v="MLN_USD"/>
    <s v="A"/>
    <x v="21"/>
    <x v="395"/>
  </r>
  <r>
    <x v="19"/>
    <s v="GDEXPRD"/>
    <s v="TOT"/>
    <s v="MLN_USD"/>
    <s v="A"/>
    <x v="11"/>
    <x v="396"/>
  </r>
  <r>
    <x v="19"/>
    <s v="GDEXPRD"/>
    <s v="TOT"/>
    <s v="MLN_USD"/>
    <s v="A"/>
    <x v="12"/>
    <x v="397"/>
  </r>
  <r>
    <x v="19"/>
    <s v="GDEXPRD"/>
    <s v="TOT"/>
    <s v="MLN_USD"/>
    <s v="A"/>
    <x v="13"/>
    <x v="398"/>
  </r>
  <r>
    <x v="19"/>
    <s v="GDEXPRD"/>
    <s v="TOT"/>
    <s v="MLN_USD"/>
    <s v="A"/>
    <x v="14"/>
    <x v="399"/>
  </r>
  <r>
    <x v="19"/>
    <s v="GDEXPRD"/>
    <s v="TOT"/>
    <s v="MLN_USD"/>
    <s v="A"/>
    <x v="15"/>
    <x v="400"/>
  </r>
  <r>
    <x v="19"/>
    <s v="GDEXPRD"/>
    <s v="TOT"/>
    <s v="MLN_USD"/>
    <s v="A"/>
    <x v="6"/>
    <x v="401"/>
  </r>
  <r>
    <x v="19"/>
    <s v="GDEXPRD"/>
    <s v="TOT"/>
    <s v="MLN_USD"/>
    <s v="A"/>
    <x v="7"/>
    <x v="402"/>
  </r>
  <r>
    <x v="19"/>
    <s v="GDEXPRD"/>
    <s v="TOT"/>
    <s v="MLN_USD"/>
    <s v="A"/>
    <x v="8"/>
    <x v="403"/>
  </r>
  <r>
    <x v="19"/>
    <s v="GDEXPRD"/>
    <s v="TOT"/>
    <s v="MLN_USD"/>
    <s v="A"/>
    <x v="9"/>
    <x v="404"/>
  </r>
  <r>
    <x v="19"/>
    <s v="GDEXPRD"/>
    <s v="TOT"/>
    <s v="MLN_USD"/>
    <s v="A"/>
    <x v="10"/>
    <x v="405"/>
  </r>
  <r>
    <x v="19"/>
    <s v="GDEXPRD"/>
    <s v="TOT"/>
    <s v="MLN_USD"/>
    <s v="A"/>
    <x v="21"/>
    <x v="406"/>
  </r>
  <r>
    <x v="20"/>
    <s v="GDEXPRD"/>
    <s v="TOT"/>
    <s v="MLN_USD"/>
    <s v="A"/>
    <x v="11"/>
    <x v="407"/>
  </r>
  <r>
    <x v="20"/>
    <s v="GDEXPRD"/>
    <s v="TOT"/>
    <s v="MLN_USD"/>
    <s v="A"/>
    <x v="1"/>
    <x v="408"/>
  </r>
  <r>
    <x v="20"/>
    <s v="GDEXPRD"/>
    <s v="TOT"/>
    <s v="MLN_USD"/>
    <s v="A"/>
    <x v="12"/>
    <x v="409"/>
  </r>
  <r>
    <x v="20"/>
    <s v="GDEXPRD"/>
    <s v="TOT"/>
    <s v="MLN_USD"/>
    <s v="A"/>
    <x v="2"/>
    <x v="410"/>
  </r>
  <r>
    <x v="20"/>
    <s v="GDEXPRD"/>
    <s v="TOT"/>
    <s v="MLN_USD"/>
    <s v="A"/>
    <x v="13"/>
    <x v="411"/>
  </r>
  <r>
    <x v="20"/>
    <s v="GDEXPRD"/>
    <s v="TOT"/>
    <s v="MLN_USD"/>
    <s v="A"/>
    <x v="3"/>
    <x v="412"/>
  </r>
  <r>
    <x v="20"/>
    <s v="GDEXPRD"/>
    <s v="TOT"/>
    <s v="MLN_USD"/>
    <s v="A"/>
    <x v="14"/>
    <x v="413"/>
  </r>
  <r>
    <x v="20"/>
    <s v="GDEXPRD"/>
    <s v="TOT"/>
    <s v="MLN_USD"/>
    <s v="A"/>
    <x v="4"/>
    <x v="414"/>
  </r>
  <r>
    <x v="20"/>
    <s v="GDEXPRD"/>
    <s v="TOT"/>
    <s v="MLN_USD"/>
    <s v="A"/>
    <x v="15"/>
    <x v="415"/>
  </r>
  <r>
    <x v="20"/>
    <s v="GDEXPRD"/>
    <s v="TOT"/>
    <s v="MLN_USD"/>
    <s v="A"/>
    <x v="5"/>
    <x v="416"/>
  </r>
  <r>
    <x v="20"/>
    <s v="GDEXPRD"/>
    <s v="TOT"/>
    <s v="MLN_USD"/>
    <s v="A"/>
    <x v="6"/>
    <x v="417"/>
  </r>
  <r>
    <x v="20"/>
    <s v="GDEXPRD"/>
    <s v="TOT"/>
    <s v="MLN_USD"/>
    <s v="A"/>
    <x v="16"/>
    <x v="418"/>
  </r>
  <r>
    <x v="20"/>
    <s v="GDEXPRD"/>
    <s v="TOT"/>
    <s v="MLN_USD"/>
    <s v="A"/>
    <x v="7"/>
    <x v="419"/>
  </r>
  <r>
    <x v="20"/>
    <s v="GDEXPRD"/>
    <s v="TOT"/>
    <s v="MLN_USD"/>
    <s v="A"/>
    <x v="17"/>
    <x v="420"/>
  </r>
  <r>
    <x v="20"/>
    <s v="GDEXPRD"/>
    <s v="TOT"/>
    <s v="MLN_USD"/>
    <s v="A"/>
    <x v="8"/>
    <x v="421"/>
  </r>
  <r>
    <x v="20"/>
    <s v="GDEXPRD"/>
    <s v="TOT"/>
    <s v="MLN_USD"/>
    <s v="A"/>
    <x v="18"/>
    <x v="422"/>
  </r>
  <r>
    <x v="20"/>
    <s v="GDEXPRD"/>
    <s v="TOT"/>
    <s v="MLN_USD"/>
    <s v="A"/>
    <x v="9"/>
    <x v="423"/>
  </r>
  <r>
    <x v="20"/>
    <s v="GDEXPRD"/>
    <s v="TOT"/>
    <s v="MLN_USD"/>
    <s v="A"/>
    <x v="19"/>
    <x v="424"/>
  </r>
  <r>
    <x v="20"/>
    <s v="GDEXPRD"/>
    <s v="TOT"/>
    <s v="MLN_USD"/>
    <s v="A"/>
    <x v="10"/>
    <x v="425"/>
  </r>
  <r>
    <x v="20"/>
    <s v="GDEXPRD"/>
    <s v="TOT"/>
    <s v="MLN_USD"/>
    <s v="A"/>
    <x v="20"/>
    <x v="426"/>
  </r>
  <r>
    <x v="20"/>
    <s v="GDEXPRD"/>
    <s v="TOT"/>
    <s v="MLN_USD"/>
    <s v="A"/>
    <x v="21"/>
    <x v="427"/>
  </r>
  <r>
    <x v="21"/>
    <s v="GDEXPRD"/>
    <s v="TOT"/>
    <s v="MLN_USD"/>
    <s v="A"/>
    <x v="0"/>
    <x v="428"/>
  </r>
  <r>
    <x v="21"/>
    <s v="GDEXPRD"/>
    <s v="TOT"/>
    <s v="MLN_USD"/>
    <s v="A"/>
    <x v="11"/>
    <x v="429"/>
  </r>
  <r>
    <x v="21"/>
    <s v="GDEXPRD"/>
    <s v="TOT"/>
    <s v="MLN_USD"/>
    <s v="A"/>
    <x v="1"/>
    <x v="430"/>
  </r>
  <r>
    <x v="21"/>
    <s v="GDEXPRD"/>
    <s v="TOT"/>
    <s v="MLN_USD"/>
    <s v="A"/>
    <x v="12"/>
    <x v="431"/>
  </r>
  <r>
    <x v="21"/>
    <s v="GDEXPRD"/>
    <s v="TOT"/>
    <s v="MLN_USD"/>
    <s v="A"/>
    <x v="2"/>
    <x v="432"/>
  </r>
  <r>
    <x v="21"/>
    <s v="GDEXPRD"/>
    <s v="TOT"/>
    <s v="MLN_USD"/>
    <s v="A"/>
    <x v="13"/>
    <x v="433"/>
  </r>
  <r>
    <x v="21"/>
    <s v="GDEXPRD"/>
    <s v="TOT"/>
    <s v="MLN_USD"/>
    <s v="A"/>
    <x v="3"/>
    <x v="434"/>
  </r>
  <r>
    <x v="21"/>
    <s v="GDEXPRD"/>
    <s v="TOT"/>
    <s v="MLN_USD"/>
    <s v="A"/>
    <x v="14"/>
    <x v="435"/>
  </r>
  <r>
    <x v="21"/>
    <s v="GDEXPRD"/>
    <s v="TOT"/>
    <s v="MLN_USD"/>
    <s v="A"/>
    <x v="4"/>
    <x v="436"/>
  </r>
  <r>
    <x v="21"/>
    <s v="GDEXPRD"/>
    <s v="TOT"/>
    <s v="MLN_USD"/>
    <s v="A"/>
    <x v="15"/>
    <x v="437"/>
  </r>
  <r>
    <x v="21"/>
    <s v="GDEXPRD"/>
    <s v="TOT"/>
    <s v="MLN_USD"/>
    <s v="A"/>
    <x v="5"/>
    <x v="438"/>
  </r>
  <r>
    <x v="21"/>
    <s v="GDEXPRD"/>
    <s v="TOT"/>
    <s v="MLN_USD"/>
    <s v="A"/>
    <x v="6"/>
    <x v="439"/>
  </r>
  <r>
    <x v="21"/>
    <s v="GDEXPRD"/>
    <s v="TOT"/>
    <s v="MLN_USD"/>
    <s v="A"/>
    <x v="16"/>
    <x v="440"/>
  </r>
  <r>
    <x v="21"/>
    <s v="GDEXPRD"/>
    <s v="TOT"/>
    <s v="MLN_USD"/>
    <s v="A"/>
    <x v="7"/>
    <x v="441"/>
  </r>
  <r>
    <x v="21"/>
    <s v="GDEXPRD"/>
    <s v="TOT"/>
    <s v="MLN_USD"/>
    <s v="A"/>
    <x v="17"/>
    <x v="442"/>
  </r>
  <r>
    <x v="21"/>
    <s v="GDEXPRD"/>
    <s v="TOT"/>
    <s v="MLN_USD"/>
    <s v="A"/>
    <x v="8"/>
    <x v="443"/>
  </r>
  <r>
    <x v="21"/>
    <s v="GDEXPRD"/>
    <s v="TOT"/>
    <s v="MLN_USD"/>
    <s v="A"/>
    <x v="18"/>
    <x v="444"/>
  </r>
  <r>
    <x v="21"/>
    <s v="GDEXPRD"/>
    <s v="TOT"/>
    <s v="MLN_USD"/>
    <s v="A"/>
    <x v="9"/>
    <x v="445"/>
  </r>
  <r>
    <x v="21"/>
    <s v="GDEXPRD"/>
    <s v="TOT"/>
    <s v="MLN_USD"/>
    <s v="A"/>
    <x v="19"/>
    <x v="446"/>
  </r>
  <r>
    <x v="21"/>
    <s v="GDEXPRD"/>
    <s v="TOT"/>
    <s v="MLN_USD"/>
    <s v="A"/>
    <x v="10"/>
    <x v="447"/>
  </r>
  <r>
    <x v="21"/>
    <s v="GDEXPRD"/>
    <s v="TOT"/>
    <s v="MLN_USD"/>
    <s v="A"/>
    <x v="20"/>
    <x v="448"/>
  </r>
  <r>
    <x v="21"/>
    <s v="GDEXPRD"/>
    <s v="TOT"/>
    <s v="MLN_USD"/>
    <s v="A"/>
    <x v="21"/>
    <x v="449"/>
  </r>
  <r>
    <x v="22"/>
    <s v="GDEXPRD"/>
    <s v="TOT"/>
    <s v="MLN_USD"/>
    <s v="A"/>
    <x v="0"/>
    <x v="450"/>
  </r>
  <r>
    <x v="22"/>
    <s v="GDEXPRD"/>
    <s v="TOT"/>
    <s v="MLN_USD"/>
    <s v="A"/>
    <x v="11"/>
    <x v="451"/>
  </r>
  <r>
    <x v="22"/>
    <s v="GDEXPRD"/>
    <s v="TOT"/>
    <s v="MLN_USD"/>
    <s v="A"/>
    <x v="1"/>
    <x v="452"/>
  </r>
  <r>
    <x v="22"/>
    <s v="GDEXPRD"/>
    <s v="TOT"/>
    <s v="MLN_USD"/>
    <s v="A"/>
    <x v="12"/>
    <x v="453"/>
  </r>
  <r>
    <x v="22"/>
    <s v="GDEXPRD"/>
    <s v="TOT"/>
    <s v="MLN_USD"/>
    <s v="A"/>
    <x v="2"/>
    <x v="454"/>
  </r>
  <r>
    <x v="22"/>
    <s v="GDEXPRD"/>
    <s v="TOT"/>
    <s v="MLN_USD"/>
    <s v="A"/>
    <x v="13"/>
    <x v="455"/>
  </r>
  <r>
    <x v="22"/>
    <s v="GDEXPRD"/>
    <s v="TOT"/>
    <s v="MLN_USD"/>
    <s v="A"/>
    <x v="3"/>
    <x v="456"/>
  </r>
  <r>
    <x v="22"/>
    <s v="GDEXPRD"/>
    <s v="TOT"/>
    <s v="MLN_USD"/>
    <s v="A"/>
    <x v="14"/>
    <x v="457"/>
  </r>
  <r>
    <x v="22"/>
    <s v="GDEXPRD"/>
    <s v="TOT"/>
    <s v="MLN_USD"/>
    <s v="A"/>
    <x v="4"/>
    <x v="458"/>
  </r>
  <r>
    <x v="22"/>
    <s v="GDEXPRD"/>
    <s v="TOT"/>
    <s v="MLN_USD"/>
    <s v="A"/>
    <x v="15"/>
    <x v="459"/>
  </r>
  <r>
    <x v="22"/>
    <s v="GDEXPRD"/>
    <s v="TOT"/>
    <s v="MLN_USD"/>
    <s v="A"/>
    <x v="5"/>
    <x v="460"/>
  </r>
  <r>
    <x v="22"/>
    <s v="GDEXPRD"/>
    <s v="TOT"/>
    <s v="MLN_USD"/>
    <s v="A"/>
    <x v="6"/>
    <x v="461"/>
  </r>
  <r>
    <x v="22"/>
    <s v="GDEXPRD"/>
    <s v="TOT"/>
    <s v="MLN_USD"/>
    <s v="A"/>
    <x v="16"/>
    <x v="462"/>
  </r>
  <r>
    <x v="22"/>
    <s v="GDEXPRD"/>
    <s v="TOT"/>
    <s v="MLN_USD"/>
    <s v="A"/>
    <x v="7"/>
    <x v="463"/>
  </r>
  <r>
    <x v="22"/>
    <s v="GDEXPRD"/>
    <s v="TOT"/>
    <s v="MLN_USD"/>
    <s v="A"/>
    <x v="17"/>
    <x v="464"/>
  </r>
  <r>
    <x v="22"/>
    <s v="GDEXPRD"/>
    <s v="TOT"/>
    <s v="MLN_USD"/>
    <s v="A"/>
    <x v="8"/>
    <x v="465"/>
  </r>
  <r>
    <x v="22"/>
    <s v="GDEXPRD"/>
    <s v="TOT"/>
    <s v="MLN_USD"/>
    <s v="A"/>
    <x v="18"/>
    <x v="466"/>
  </r>
  <r>
    <x v="22"/>
    <s v="GDEXPRD"/>
    <s v="TOT"/>
    <s v="MLN_USD"/>
    <s v="A"/>
    <x v="9"/>
    <x v="467"/>
  </r>
  <r>
    <x v="22"/>
    <s v="GDEXPRD"/>
    <s v="TOT"/>
    <s v="MLN_USD"/>
    <s v="A"/>
    <x v="19"/>
    <x v="468"/>
  </r>
  <r>
    <x v="22"/>
    <s v="GDEXPRD"/>
    <s v="TOT"/>
    <s v="MLN_USD"/>
    <s v="A"/>
    <x v="10"/>
    <x v="469"/>
  </r>
  <r>
    <x v="22"/>
    <s v="GDEXPRD"/>
    <s v="TOT"/>
    <s v="MLN_USD"/>
    <s v="A"/>
    <x v="20"/>
    <x v="470"/>
  </r>
  <r>
    <x v="22"/>
    <s v="GDEXPRD"/>
    <s v="TOT"/>
    <s v="MLN_USD"/>
    <s v="A"/>
    <x v="21"/>
    <x v="471"/>
  </r>
  <r>
    <x v="22"/>
    <s v="GDEXPRD"/>
    <s v="TOT"/>
    <s v="MLN_USD"/>
    <s v="A"/>
    <x v="22"/>
    <x v="472"/>
  </r>
  <r>
    <x v="23"/>
    <s v="GDEXPRD"/>
    <s v="TOT"/>
    <s v="MLN_USD"/>
    <s v="A"/>
    <x v="0"/>
    <x v="473"/>
  </r>
  <r>
    <x v="23"/>
    <s v="GDEXPRD"/>
    <s v="TOT"/>
    <s v="MLN_USD"/>
    <s v="A"/>
    <x v="11"/>
    <x v="474"/>
  </r>
  <r>
    <x v="23"/>
    <s v="GDEXPRD"/>
    <s v="TOT"/>
    <s v="MLN_USD"/>
    <s v="A"/>
    <x v="1"/>
    <x v="475"/>
  </r>
  <r>
    <x v="23"/>
    <s v="GDEXPRD"/>
    <s v="TOT"/>
    <s v="MLN_USD"/>
    <s v="A"/>
    <x v="12"/>
    <x v="476"/>
  </r>
  <r>
    <x v="23"/>
    <s v="GDEXPRD"/>
    <s v="TOT"/>
    <s v="MLN_USD"/>
    <s v="A"/>
    <x v="2"/>
    <x v="477"/>
  </r>
  <r>
    <x v="23"/>
    <s v="GDEXPRD"/>
    <s v="TOT"/>
    <s v="MLN_USD"/>
    <s v="A"/>
    <x v="13"/>
    <x v="478"/>
  </r>
  <r>
    <x v="23"/>
    <s v="GDEXPRD"/>
    <s v="TOT"/>
    <s v="MLN_USD"/>
    <s v="A"/>
    <x v="3"/>
    <x v="479"/>
  </r>
  <r>
    <x v="23"/>
    <s v="GDEXPRD"/>
    <s v="TOT"/>
    <s v="MLN_USD"/>
    <s v="A"/>
    <x v="14"/>
    <x v="480"/>
  </r>
  <r>
    <x v="23"/>
    <s v="GDEXPRD"/>
    <s v="TOT"/>
    <s v="MLN_USD"/>
    <s v="A"/>
    <x v="4"/>
    <x v="481"/>
  </r>
  <r>
    <x v="23"/>
    <s v="GDEXPRD"/>
    <s v="TOT"/>
    <s v="MLN_USD"/>
    <s v="A"/>
    <x v="15"/>
    <x v="482"/>
  </r>
  <r>
    <x v="23"/>
    <s v="GDEXPRD"/>
    <s v="TOT"/>
    <s v="MLN_USD"/>
    <s v="A"/>
    <x v="5"/>
    <x v="483"/>
  </r>
  <r>
    <x v="23"/>
    <s v="GDEXPRD"/>
    <s v="TOT"/>
    <s v="MLN_USD"/>
    <s v="A"/>
    <x v="6"/>
    <x v="484"/>
  </r>
  <r>
    <x v="23"/>
    <s v="GDEXPRD"/>
    <s v="TOT"/>
    <s v="MLN_USD"/>
    <s v="A"/>
    <x v="16"/>
    <x v="485"/>
  </r>
  <r>
    <x v="23"/>
    <s v="GDEXPRD"/>
    <s v="TOT"/>
    <s v="MLN_USD"/>
    <s v="A"/>
    <x v="7"/>
    <x v="486"/>
  </r>
  <r>
    <x v="23"/>
    <s v="GDEXPRD"/>
    <s v="TOT"/>
    <s v="MLN_USD"/>
    <s v="A"/>
    <x v="17"/>
    <x v="487"/>
  </r>
  <r>
    <x v="23"/>
    <s v="GDEXPRD"/>
    <s v="TOT"/>
    <s v="MLN_USD"/>
    <s v="A"/>
    <x v="8"/>
    <x v="488"/>
  </r>
  <r>
    <x v="23"/>
    <s v="GDEXPRD"/>
    <s v="TOT"/>
    <s v="MLN_USD"/>
    <s v="A"/>
    <x v="18"/>
    <x v="489"/>
  </r>
  <r>
    <x v="23"/>
    <s v="GDEXPRD"/>
    <s v="TOT"/>
    <s v="MLN_USD"/>
    <s v="A"/>
    <x v="9"/>
    <x v="490"/>
  </r>
  <r>
    <x v="23"/>
    <s v="GDEXPRD"/>
    <s v="TOT"/>
    <s v="MLN_USD"/>
    <s v="A"/>
    <x v="19"/>
    <x v="491"/>
  </r>
  <r>
    <x v="23"/>
    <s v="GDEXPRD"/>
    <s v="TOT"/>
    <s v="MLN_USD"/>
    <s v="A"/>
    <x v="10"/>
    <x v="492"/>
  </r>
  <r>
    <x v="23"/>
    <s v="GDEXPRD"/>
    <s v="TOT"/>
    <s v="MLN_USD"/>
    <s v="A"/>
    <x v="20"/>
    <x v="493"/>
  </r>
  <r>
    <x v="23"/>
    <s v="GDEXPRD"/>
    <s v="TOT"/>
    <s v="MLN_USD"/>
    <s v="A"/>
    <x v="21"/>
    <x v="494"/>
  </r>
  <r>
    <x v="24"/>
    <s v="GDEXPRD"/>
    <s v="TOT"/>
    <s v="MLN_USD"/>
    <s v="A"/>
    <x v="0"/>
    <x v="495"/>
  </r>
  <r>
    <x v="24"/>
    <s v="GDEXPRD"/>
    <s v="TOT"/>
    <s v="MLN_USD"/>
    <s v="A"/>
    <x v="11"/>
    <x v="496"/>
  </r>
  <r>
    <x v="24"/>
    <s v="GDEXPRD"/>
    <s v="TOT"/>
    <s v="MLN_USD"/>
    <s v="A"/>
    <x v="1"/>
    <x v="497"/>
  </r>
  <r>
    <x v="24"/>
    <s v="GDEXPRD"/>
    <s v="TOT"/>
    <s v="MLN_USD"/>
    <s v="A"/>
    <x v="12"/>
    <x v="498"/>
  </r>
  <r>
    <x v="24"/>
    <s v="GDEXPRD"/>
    <s v="TOT"/>
    <s v="MLN_USD"/>
    <s v="A"/>
    <x v="2"/>
    <x v="499"/>
  </r>
  <r>
    <x v="24"/>
    <s v="GDEXPRD"/>
    <s v="TOT"/>
    <s v="MLN_USD"/>
    <s v="A"/>
    <x v="13"/>
    <x v="500"/>
  </r>
  <r>
    <x v="24"/>
    <s v="GDEXPRD"/>
    <s v="TOT"/>
    <s v="MLN_USD"/>
    <s v="A"/>
    <x v="3"/>
    <x v="501"/>
  </r>
  <r>
    <x v="24"/>
    <s v="GDEXPRD"/>
    <s v="TOT"/>
    <s v="MLN_USD"/>
    <s v="A"/>
    <x v="14"/>
    <x v="502"/>
  </r>
  <r>
    <x v="24"/>
    <s v="GDEXPRD"/>
    <s v="TOT"/>
    <s v="MLN_USD"/>
    <s v="A"/>
    <x v="4"/>
    <x v="503"/>
  </r>
  <r>
    <x v="24"/>
    <s v="GDEXPRD"/>
    <s v="TOT"/>
    <s v="MLN_USD"/>
    <s v="A"/>
    <x v="15"/>
    <x v="504"/>
  </r>
  <r>
    <x v="24"/>
    <s v="GDEXPRD"/>
    <s v="TOT"/>
    <s v="MLN_USD"/>
    <s v="A"/>
    <x v="5"/>
    <x v="505"/>
  </r>
  <r>
    <x v="24"/>
    <s v="GDEXPRD"/>
    <s v="TOT"/>
    <s v="MLN_USD"/>
    <s v="A"/>
    <x v="6"/>
    <x v="506"/>
  </r>
  <r>
    <x v="24"/>
    <s v="GDEXPRD"/>
    <s v="TOT"/>
    <s v="MLN_USD"/>
    <s v="A"/>
    <x v="16"/>
    <x v="507"/>
  </r>
  <r>
    <x v="24"/>
    <s v="GDEXPRD"/>
    <s v="TOT"/>
    <s v="MLN_USD"/>
    <s v="A"/>
    <x v="7"/>
    <x v="508"/>
  </r>
  <r>
    <x v="24"/>
    <s v="GDEXPRD"/>
    <s v="TOT"/>
    <s v="MLN_USD"/>
    <s v="A"/>
    <x v="17"/>
    <x v="509"/>
  </r>
  <r>
    <x v="24"/>
    <s v="GDEXPRD"/>
    <s v="TOT"/>
    <s v="MLN_USD"/>
    <s v="A"/>
    <x v="8"/>
    <x v="510"/>
  </r>
  <r>
    <x v="24"/>
    <s v="GDEXPRD"/>
    <s v="TOT"/>
    <s v="MLN_USD"/>
    <s v="A"/>
    <x v="18"/>
    <x v="511"/>
  </r>
  <r>
    <x v="24"/>
    <s v="GDEXPRD"/>
    <s v="TOT"/>
    <s v="MLN_USD"/>
    <s v="A"/>
    <x v="9"/>
    <x v="512"/>
  </r>
  <r>
    <x v="24"/>
    <s v="GDEXPRD"/>
    <s v="TOT"/>
    <s v="MLN_USD"/>
    <s v="A"/>
    <x v="19"/>
    <x v="513"/>
  </r>
  <r>
    <x v="24"/>
    <s v="GDEXPRD"/>
    <s v="TOT"/>
    <s v="MLN_USD"/>
    <s v="A"/>
    <x v="10"/>
    <x v="514"/>
  </r>
  <r>
    <x v="24"/>
    <s v="GDEXPRD"/>
    <s v="TOT"/>
    <s v="MLN_USD"/>
    <s v="A"/>
    <x v="20"/>
    <x v="515"/>
  </r>
  <r>
    <x v="24"/>
    <s v="GDEXPRD"/>
    <s v="TOT"/>
    <s v="MLN_USD"/>
    <s v="A"/>
    <x v="21"/>
    <x v="516"/>
  </r>
  <r>
    <x v="25"/>
    <s v="GDEXPRD"/>
    <s v="TOT"/>
    <s v="MLN_USD"/>
    <s v="A"/>
    <x v="11"/>
    <x v="517"/>
  </r>
  <r>
    <x v="25"/>
    <s v="GDEXPRD"/>
    <s v="TOT"/>
    <s v="MLN_USD"/>
    <s v="A"/>
    <x v="12"/>
    <x v="518"/>
  </r>
  <r>
    <x v="25"/>
    <s v="GDEXPRD"/>
    <s v="TOT"/>
    <s v="MLN_USD"/>
    <s v="A"/>
    <x v="2"/>
    <x v="519"/>
  </r>
  <r>
    <x v="25"/>
    <s v="GDEXPRD"/>
    <s v="TOT"/>
    <s v="MLN_USD"/>
    <s v="A"/>
    <x v="13"/>
    <x v="520"/>
  </r>
  <r>
    <x v="25"/>
    <s v="GDEXPRD"/>
    <s v="TOT"/>
    <s v="MLN_USD"/>
    <s v="A"/>
    <x v="3"/>
    <x v="521"/>
  </r>
  <r>
    <x v="25"/>
    <s v="GDEXPRD"/>
    <s v="TOT"/>
    <s v="MLN_USD"/>
    <s v="A"/>
    <x v="14"/>
    <x v="522"/>
  </r>
  <r>
    <x v="25"/>
    <s v="GDEXPRD"/>
    <s v="TOT"/>
    <s v="MLN_USD"/>
    <s v="A"/>
    <x v="4"/>
    <x v="523"/>
  </r>
  <r>
    <x v="25"/>
    <s v="GDEXPRD"/>
    <s v="TOT"/>
    <s v="MLN_USD"/>
    <s v="A"/>
    <x v="15"/>
    <x v="524"/>
  </r>
  <r>
    <x v="25"/>
    <s v="GDEXPRD"/>
    <s v="TOT"/>
    <s v="MLN_USD"/>
    <s v="A"/>
    <x v="5"/>
    <x v="525"/>
  </r>
  <r>
    <x v="25"/>
    <s v="GDEXPRD"/>
    <s v="TOT"/>
    <s v="MLN_USD"/>
    <s v="A"/>
    <x v="6"/>
    <x v="526"/>
  </r>
  <r>
    <x v="25"/>
    <s v="GDEXPRD"/>
    <s v="TOT"/>
    <s v="MLN_USD"/>
    <s v="A"/>
    <x v="16"/>
    <x v="527"/>
  </r>
  <r>
    <x v="25"/>
    <s v="GDEXPRD"/>
    <s v="TOT"/>
    <s v="MLN_USD"/>
    <s v="A"/>
    <x v="7"/>
    <x v="528"/>
  </r>
  <r>
    <x v="25"/>
    <s v="GDEXPRD"/>
    <s v="TOT"/>
    <s v="MLN_USD"/>
    <s v="A"/>
    <x v="17"/>
    <x v="529"/>
  </r>
  <r>
    <x v="25"/>
    <s v="GDEXPRD"/>
    <s v="TOT"/>
    <s v="MLN_USD"/>
    <s v="A"/>
    <x v="8"/>
    <x v="530"/>
  </r>
  <r>
    <x v="25"/>
    <s v="GDEXPRD"/>
    <s v="TOT"/>
    <s v="MLN_USD"/>
    <s v="A"/>
    <x v="18"/>
    <x v="531"/>
  </r>
  <r>
    <x v="25"/>
    <s v="GDEXPRD"/>
    <s v="TOT"/>
    <s v="MLN_USD"/>
    <s v="A"/>
    <x v="9"/>
    <x v="532"/>
  </r>
  <r>
    <x v="25"/>
    <s v="GDEXPRD"/>
    <s v="TOT"/>
    <s v="MLN_USD"/>
    <s v="A"/>
    <x v="19"/>
    <x v="533"/>
  </r>
  <r>
    <x v="25"/>
    <s v="GDEXPRD"/>
    <s v="TOT"/>
    <s v="MLN_USD"/>
    <s v="A"/>
    <x v="10"/>
    <x v="534"/>
  </r>
  <r>
    <x v="25"/>
    <s v="GDEXPRD"/>
    <s v="TOT"/>
    <s v="MLN_USD"/>
    <s v="A"/>
    <x v="20"/>
    <x v="535"/>
  </r>
  <r>
    <x v="25"/>
    <s v="GDEXPRD"/>
    <s v="TOT"/>
    <s v="MLN_USD"/>
    <s v="A"/>
    <x v="21"/>
    <x v="536"/>
  </r>
  <r>
    <x v="26"/>
    <s v="GDEXPRD"/>
    <s v="TOT"/>
    <s v="MLN_USD"/>
    <s v="A"/>
    <x v="0"/>
    <x v="537"/>
  </r>
  <r>
    <x v="26"/>
    <s v="GDEXPRD"/>
    <s v="TOT"/>
    <s v="MLN_USD"/>
    <s v="A"/>
    <x v="2"/>
    <x v="538"/>
  </r>
  <r>
    <x v="26"/>
    <s v="GDEXPRD"/>
    <s v="TOT"/>
    <s v="MLN_USD"/>
    <s v="A"/>
    <x v="4"/>
    <x v="539"/>
  </r>
  <r>
    <x v="26"/>
    <s v="GDEXPRD"/>
    <s v="TOT"/>
    <s v="MLN_USD"/>
    <s v="A"/>
    <x v="16"/>
    <x v="540"/>
  </r>
  <r>
    <x v="26"/>
    <s v="GDEXPRD"/>
    <s v="TOT"/>
    <s v="MLN_USD"/>
    <s v="A"/>
    <x v="8"/>
    <x v="541"/>
  </r>
  <r>
    <x v="26"/>
    <s v="GDEXPRD"/>
    <s v="TOT"/>
    <s v="MLN_USD"/>
    <s v="A"/>
    <x v="9"/>
    <x v="542"/>
  </r>
  <r>
    <x v="26"/>
    <s v="GDEXPRD"/>
    <s v="TOT"/>
    <s v="MLN_USD"/>
    <s v="A"/>
    <x v="10"/>
    <x v="543"/>
  </r>
  <r>
    <x v="26"/>
    <s v="GDEXPRD"/>
    <s v="TOT"/>
    <s v="MLN_USD"/>
    <s v="A"/>
    <x v="21"/>
    <x v="544"/>
  </r>
  <r>
    <x v="27"/>
    <s v="GDEXPRD"/>
    <s v="TOT"/>
    <s v="MLN_USD"/>
    <s v="A"/>
    <x v="0"/>
    <x v="545"/>
  </r>
  <r>
    <x v="27"/>
    <s v="GDEXPRD"/>
    <s v="TOT"/>
    <s v="MLN_USD"/>
    <s v="A"/>
    <x v="11"/>
    <x v="546"/>
  </r>
  <r>
    <x v="27"/>
    <s v="GDEXPRD"/>
    <s v="TOT"/>
    <s v="MLN_USD"/>
    <s v="A"/>
    <x v="1"/>
    <x v="547"/>
  </r>
  <r>
    <x v="27"/>
    <s v="GDEXPRD"/>
    <s v="TOT"/>
    <s v="MLN_USD"/>
    <s v="A"/>
    <x v="12"/>
    <x v="548"/>
  </r>
  <r>
    <x v="27"/>
    <s v="GDEXPRD"/>
    <s v="TOT"/>
    <s v="MLN_USD"/>
    <s v="A"/>
    <x v="2"/>
    <x v="549"/>
  </r>
  <r>
    <x v="27"/>
    <s v="GDEXPRD"/>
    <s v="TOT"/>
    <s v="MLN_USD"/>
    <s v="A"/>
    <x v="13"/>
    <x v="550"/>
  </r>
  <r>
    <x v="27"/>
    <s v="GDEXPRD"/>
    <s v="TOT"/>
    <s v="MLN_USD"/>
    <s v="A"/>
    <x v="3"/>
    <x v="551"/>
  </r>
  <r>
    <x v="27"/>
    <s v="GDEXPRD"/>
    <s v="TOT"/>
    <s v="MLN_USD"/>
    <s v="A"/>
    <x v="14"/>
    <x v="552"/>
  </r>
  <r>
    <x v="27"/>
    <s v="GDEXPRD"/>
    <s v="TOT"/>
    <s v="MLN_USD"/>
    <s v="A"/>
    <x v="4"/>
    <x v="553"/>
  </r>
  <r>
    <x v="27"/>
    <s v="GDEXPRD"/>
    <s v="TOT"/>
    <s v="MLN_USD"/>
    <s v="A"/>
    <x v="15"/>
    <x v="554"/>
  </r>
  <r>
    <x v="27"/>
    <s v="GDEXPRD"/>
    <s v="TOT"/>
    <s v="MLN_USD"/>
    <s v="A"/>
    <x v="5"/>
    <x v="555"/>
  </r>
  <r>
    <x v="27"/>
    <s v="GDEXPRD"/>
    <s v="TOT"/>
    <s v="MLN_USD"/>
    <s v="A"/>
    <x v="6"/>
    <x v="556"/>
  </r>
  <r>
    <x v="27"/>
    <s v="GDEXPRD"/>
    <s v="TOT"/>
    <s v="MLN_USD"/>
    <s v="A"/>
    <x v="16"/>
    <x v="557"/>
  </r>
  <r>
    <x v="27"/>
    <s v="GDEXPRD"/>
    <s v="TOT"/>
    <s v="MLN_USD"/>
    <s v="A"/>
    <x v="7"/>
    <x v="558"/>
  </r>
  <r>
    <x v="27"/>
    <s v="GDEXPRD"/>
    <s v="TOT"/>
    <s v="MLN_USD"/>
    <s v="A"/>
    <x v="17"/>
    <x v="559"/>
  </r>
  <r>
    <x v="27"/>
    <s v="GDEXPRD"/>
    <s v="TOT"/>
    <s v="MLN_USD"/>
    <s v="A"/>
    <x v="8"/>
    <x v="560"/>
  </r>
  <r>
    <x v="27"/>
    <s v="GDEXPRD"/>
    <s v="TOT"/>
    <s v="MLN_USD"/>
    <s v="A"/>
    <x v="18"/>
    <x v="561"/>
  </r>
  <r>
    <x v="27"/>
    <s v="GDEXPRD"/>
    <s v="TOT"/>
    <s v="MLN_USD"/>
    <s v="A"/>
    <x v="9"/>
    <x v="562"/>
  </r>
  <r>
    <x v="27"/>
    <s v="GDEXPRD"/>
    <s v="TOT"/>
    <s v="MLN_USD"/>
    <s v="A"/>
    <x v="19"/>
    <x v="563"/>
  </r>
  <r>
    <x v="27"/>
    <s v="GDEXPRD"/>
    <s v="TOT"/>
    <s v="MLN_USD"/>
    <s v="A"/>
    <x v="10"/>
    <x v="564"/>
  </r>
  <r>
    <x v="27"/>
    <s v="GDEXPRD"/>
    <s v="TOT"/>
    <s v="MLN_USD"/>
    <s v="A"/>
    <x v="20"/>
    <x v="565"/>
  </r>
  <r>
    <x v="27"/>
    <s v="GDEXPRD"/>
    <s v="TOT"/>
    <s v="MLN_USD"/>
    <s v="A"/>
    <x v="21"/>
    <x v="566"/>
  </r>
  <r>
    <x v="28"/>
    <s v="GDEXPRD"/>
    <s v="TOT"/>
    <s v="MLN_USD"/>
    <s v="A"/>
    <x v="0"/>
    <x v="567"/>
  </r>
  <r>
    <x v="28"/>
    <s v="GDEXPRD"/>
    <s v="TOT"/>
    <s v="MLN_USD"/>
    <s v="A"/>
    <x v="11"/>
    <x v="568"/>
  </r>
  <r>
    <x v="28"/>
    <s v="GDEXPRD"/>
    <s v="TOT"/>
    <s v="MLN_USD"/>
    <s v="A"/>
    <x v="1"/>
    <x v="569"/>
  </r>
  <r>
    <x v="28"/>
    <s v="GDEXPRD"/>
    <s v="TOT"/>
    <s v="MLN_USD"/>
    <s v="A"/>
    <x v="12"/>
    <x v="570"/>
  </r>
  <r>
    <x v="28"/>
    <s v="GDEXPRD"/>
    <s v="TOT"/>
    <s v="MLN_USD"/>
    <s v="A"/>
    <x v="2"/>
    <x v="571"/>
  </r>
  <r>
    <x v="28"/>
    <s v="GDEXPRD"/>
    <s v="TOT"/>
    <s v="MLN_USD"/>
    <s v="A"/>
    <x v="13"/>
    <x v="572"/>
  </r>
  <r>
    <x v="28"/>
    <s v="GDEXPRD"/>
    <s v="TOT"/>
    <s v="MLN_USD"/>
    <s v="A"/>
    <x v="3"/>
    <x v="573"/>
  </r>
  <r>
    <x v="28"/>
    <s v="GDEXPRD"/>
    <s v="TOT"/>
    <s v="MLN_USD"/>
    <s v="A"/>
    <x v="14"/>
    <x v="574"/>
  </r>
  <r>
    <x v="28"/>
    <s v="GDEXPRD"/>
    <s v="TOT"/>
    <s v="MLN_USD"/>
    <s v="A"/>
    <x v="4"/>
    <x v="575"/>
  </r>
  <r>
    <x v="28"/>
    <s v="GDEXPRD"/>
    <s v="TOT"/>
    <s v="MLN_USD"/>
    <s v="A"/>
    <x v="15"/>
    <x v="576"/>
  </r>
  <r>
    <x v="28"/>
    <s v="GDEXPRD"/>
    <s v="TOT"/>
    <s v="MLN_USD"/>
    <s v="A"/>
    <x v="5"/>
    <x v="577"/>
  </r>
  <r>
    <x v="28"/>
    <s v="GDEXPRD"/>
    <s v="TOT"/>
    <s v="MLN_USD"/>
    <s v="A"/>
    <x v="6"/>
    <x v="578"/>
  </r>
  <r>
    <x v="28"/>
    <s v="GDEXPRD"/>
    <s v="TOT"/>
    <s v="MLN_USD"/>
    <s v="A"/>
    <x v="16"/>
    <x v="579"/>
  </r>
  <r>
    <x v="28"/>
    <s v="GDEXPRD"/>
    <s v="TOT"/>
    <s v="MLN_USD"/>
    <s v="A"/>
    <x v="7"/>
    <x v="580"/>
  </r>
  <r>
    <x v="28"/>
    <s v="GDEXPRD"/>
    <s v="TOT"/>
    <s v="MLN_USD"/>
    <s v="A"/>
    <x v="17"/>
    <x v="581"/>
  </r>
  <r>
    <x v="28"/>
    <s v="GDEXPRD"/>
    <s v="TOT"/>
    <s v="MLN_USD"/>
    <s v="A"/>
    <x v="8"/>
    <x v="582"/>
  </r>
  <r>
    <x v="28"/>
    <s v="GDEXPRD"/>
    <s v="TOT"/>
    <s v="MLN_USD"/>
    <s v="A"/>
    <x v="18"/>
    <x v="583"/>
  </r>
  <r>
    <x v="28"/>
    <s v="GDEXPRD"/>
    <s v="TOT"/>
    <s v="MLN_USD"/>
    <s v="A"/>
    <x v="9"/>
    <x v="584"/>
  </r>
  <r>
    <x v="28"/>
    <s v="GDEXPRD"/>
    <s v="TOT"/>
    <s v="MLN_USD"/>
    <s v="A"/>
    <x v="19"/>
    <x v="585"/>
  </r>
  <r>
    <x v="28"/>
    <s v="GDEXPRD"/>
    <s v="TOT"/>
    <s v="MLN_USD"/>
    <s v="A"/>
    <x v="10"/>
    <x v="586"/>
  </r>
  <r>
    <x v="28"/>
    <s v="GDEXPRD"/>
    <s v="TOT"/>
    <s v="MLN_USD"/>
    <s v="A"/>
    <x v="20"/>
    <x v="587"/>
  </r>
  <r>
    <x v="28"/>
    <s v="GDEXPRD"/>
    <s v="TOT"/>
    <s v="MLN_USD"/>
    <s v="A"/>
    <x v="21"/>
    <x v="588"/>
  </r>
  <r>
    <x v="29"/>
    <s v="GDEXPRD"/>
    <s v="TOT"/>
    <s v="MLN_USD"/>
    <s v="A"/>
    <x v="0"/>
    <x v="589"/>
  </r>
  <r>
    <x v="29"/>
    <s v="GDEXPRD"/>
    <s v="TOT"/>
    <s v="MLN_USD"/>
    <s v="A"/>
    <x v="11"/>
    <x v="590"/>
  </r>
  <r>
    <x v="29"/>
    <s v="GDEXPRD"/>
    <s v="TOT"/>
    <s v="MLN_USD"/>
    <s v="A"/>
    <x v="1"/>
    <x v="591"/>
  </r>
  <r>
    <x v="29"/>
    <s v="GDEXPRD"/>
    <s v="TOT"/>
    <s v="MLN_USD"/>
    <s v="A"/>
    <x v="12"/>
    <x v="592"/>
  </r>
  <r>
    <x v="29"/>
    <s v="GDEXPRD"/>
    <s v="TOT"/>
    <s v="MLN_USD"/>
    <s v="A"/>
    <x v="2"/>
    <x v="593"/>
  </r>
  <r>
    <x v="29"/>
    <s v="GDEXPRD"/>
    <s v="TOT"/>
    <s v="MLN_USD"/>
    <s v="A"/>
    <x v="13"/>
    <x v="594"/>
  </r>
  <r>
    <x v="29"/>
    <s v="GDEXPRD"/>
    <s v="TOT"/>
    <s v="MLN_USD"/>
    <s v="A"/>
    <x v="3"/>
    <x v="595"/>
  </r>
  <r>
    <x v="29"/>
    <s v="GDEXPRD"/>
    <s v="TOT"/>
    <s v="MLN_USD"/>
    <s v="A"/>
    <x v="14"/>
    <x v="596"/>
  </r>
  <r>
    <x v="29"/>
    <s v="GDEXPRD"/>
    <s v="TOT"/>
    <s v="MLN_USD"/>
    <s v="A"/>
    <x v="4"/>
    <x v="597"/>
  </r>
  <r>
    <x v="29"/>
    <s v="GDEXPRD"/>
    <s v="TOT"/>
    <s v="MLN_USD"/>
    <s v="A"/>
    <x v="15"/>
    <x v="598"/>
  </r>
  <r>
    <x v="29"/>
    <s v="GDEXPRD"/>
    <s v="TOT"/>
    <s v="MLN_USD"/>
    <s v="A"/>
    <x v="5"/>
    <x v="599"/>
  </r>
  <r>
    <x v="29"/>
    <s v="GDEXPRD"/>
    <s v="TOT"/>
    <s v="MLN_USD"/>
    <s v="A"/>
    <x v="6"/>
    <x v="600"/>
  </r>
  <r>
    <x v="29"/>
    <s v="GDEXPRD"/>
    <s v="TOT"/>
    <s v="MLN_USD"/>
    <s v="A"/>
    <x v="16"/>
    <x v="601"/>
  </r>
  <r>
    <x v="29"/>
    <s v="GDEXPRD"/>
    <s v="TOT"/>
    <s v="MLN_USD"/>
    <s v="A"/>
    <x v="7"/>
    <x v="602"/>
  </r>
  <r>
    <x v="29"/>
    <s v="GDEXPRD"/>
    <s v="TOT"/>
    <s v="MLN_USD"/>
    <s v="A"/>
    <x v="17"/>
    <x v="603"/>
  </r>
  <r>
    <x v="29"/>
    <s v="GDEXPRD"/>
    <s v="TOT"/>
    <s v="MLN_USD"/>
    <s v="A"/>
    <x v="8"/>
    <x v="604"/>
  </r>
  <r>
    <x v="29"/>
    <s v="GDEXPRD"/>
    <s v="TOT"/>
    <s v="MLN_USD"/>
    <s v="A"/>
    <x v="18"/>
    <x v="605"/>
  </r>
  <r>
    <x v="29"/>
    <s v="GDEXPRD"/>
    <s v="TOT"/>
    <s v="MLN_USD"/>
    <s v="A"/>
    <x v="9"/>
    <x v="606"/>
  </r>
  <r>
    <x v="29"/>
    <s v="GDEXPRD"/>
    <s v="TOT"/>
    <s v="MLN_USD"/>
    <s v="A"/>
    <x v="19"/>
    <x v="607"/>
  </r>
  <r>
    <x v="29"/>
    <s v="GDEXPRD"/>
    <s v="TOT"/>
    <s v="MLN_USD"/>
    <s v="A"/>
    <x v="10"/>
    <x v="608"/>
  </r>
  <r>
    <x v="29"/>
    <s v="GDEXPRD"/>
    <s v="TOT"/>
    <s v="MLN_USD"/>
    <s v="A"/>
    <x v="20"/>
    <x v="609"/>
  </r>
  <r>
    <x v="29"/>
    <s v="GDEXPRD"/>
    <s v="TOT"/>
    <s v="MLN_USD"/>
    <s v="A"/>
    <x v="21"/>
    <x v="610"/>
  </r>
  <r>
    <x v="30"/>
    <s v="GDEXPRD"/>
    <s v="TOT"/>
    <s v="MLN_USD"/>
    <s v="A"/>
    <x v="0"/>
    <x v="611"/>
  </r>
  <r>
    <x v="30"/>
    <s v="GDEXPRD"/>
    <s v="TOT"/>
    <s v="MLN_USD"/>
    <s v="A"/>
    <x v="11"/>
    <x v="612"/>
  </r>
  <r>
    <x v="30"/>
    <s v="GDEXPRD"/>
    <s v="TOT"/>
    <s v="MLN_USD"/>
    <s v="A"/>
    <x v="1"/>
    <x v="613"/>
  </r>
  <r>
    <x v="30"/>
    <s v="GDEXPRD"/>
    <s v="TOT"/>
    <s v="MLN_USD"/>
    <s v="A"/>
    <x v="12"/>
    <x v="614"/>
  </r>
  <r>
    <x v="30"/>
    <s v="GDEXPRD"/>
    <s v="TOT"/>
    <s v="MLN_USD"/>
    <s v="A"/>
    <x v="2"/>
    <x v="615"/>
  </r>
  <r>
    <x v="30"/>
    <s v="GDEXPRD"/>
    <s v="TOT"/>
    <s v="MLN_USD"/>
    <s v="A"/>
    <x v="13"/>
    <x v="616"/>
  </r>
  <r>
    <x v="30"/>
    <s v="GDEXPRD"/>
    <s v="TOT"/>
    <s v="MLN_USD"/>
    <s v="A"/>
    <x v="3"/>
    <x v="617"/>
  </r>
  <r>
    <x v="30"/>
    <s v="GDEXPRD"/>
    <s v="TOT"/>
    <s v="MLN_USD"/>
    <s v="A"/>
    <x v="14"/>
    <x v="618"/>
  </r>
  <r>
    <x v="30"/>
    <s v="GDEXPRD"/>
    <s v="TOT"/>
    <s v="MLN_USD"/>
    <s v="A"/>
    <x v="4"/>
    <x v="619"/>
  </r>
  <r>
    <x v="30"/>
    <s v="GDEXPRD"/>
    <s v="TOT"/>
    <s v="MLN_USD"/>
    <s v="A"/>
    <x v="15"/>
    <x v="620"/>
  </r>
  <r>
    <x v="30"/>
    <s v="GDEXPRD"/>
    <s v="TOT"/>
    <s v="MLN_USD"/>
    <s v="A"/>
    <x v="5"/>
    <x v="621"/>
  </r>
  <r>
    <x v="30"/>
    <s v="GDEXPRD"/>
    <s v="TOT"/>
    <s v="MLN_USD"/>
    <s v="A"/>
    <x v="6"/>
    <x v="622"/>
  </r>
  <r>
    <x v="30"/>
    <s v="GDEXPRD"/>
    <s v="TOT"/>
    <s v="MLN_USD"/>
    <s v="A"/>
    <x v="16"/>
    <x v="623"/>
  </r>
  <r>
    <x v="30"/>
    <s v="GDEXPRD"/>
    <s v="TOT"/>
    <s v="MLN_USD"/>
    <s v="A"/>
    <x v="7"/>
    <x v="624"/>
  </r>
  <r>
    <x v="30"/>
    <s v="GDEXPRD"/>
    <s v="TOT"/>
    <s v="MLN_USD"/>
    <s v="A"/>
    <x v="17"/>
    <x v="625"/>
  </r>
  <r>
    <x v="30"/>
    <s v="GDEXPRD"/>
    <s v="TOT"/>
    <s v="MLN_USD"/>
    <s v="A"/>
    <x v="8"/>
    <x v="626"/>
  </r>
  <r>
    <x v="30"/>
    <s v="GDEXPRD"/>
    <s v="TOT"/>
    <s v="MLN_USD"/>
    <s v="A"/>
    <x v="18"/>
    <x v="627"/>
  </r>
  <r>
    <x v="30"/>
    <s v="GDEXPRD"/>
    <s v="TOT"/>
    <s v="MLN_USD"/>
    <s v="A"/>
    <x v="9"/>
    <x v="628"/>
  </r>
  <r>
    <x v="30"/>
    <s v="GDEXPRD"/>
    <s v="TOT"/>
    <s v="MLN_USD"/>
    <s v="A"/>
    <x v="19"/>
    <x v="629"/>
  </r>
  <r>
    <x v="30"/>
    <s v="GDEXPRD"/>
    <s v="TOT"/>
    <s v="MLN_USD"/>
    <s v="A"/>
    <x v="10"/>
    <x v="630"/>
  </r>
  <r>
    <x v="30"/>
    <s v="GDEXPRD"/>
    <s v="TOT"/>
    <s v="MLN_USD"/>
    <s v="A"/>
    <x v="20"/>
    <x v="631"/>
  </r>
  <r>
    <x v="30"/>
    <s v="GDEXPRD"/>
    <s v="TOT"/>
    <s v="MLN_USD"/>
    <s v="A"/>
    <x v="21"/>
    <x v="632"/>
  </r>
  <r>
    <x v="31"/>
    <s v="GDEXPRD"/>
    <s v="TOT"/>
    <s v="MLN_USD"/>
    <s v="A"/>
    <x v="14"/>
    <x v="633"/>
  </r>
  <r>
    <x v="31"/>
    <s v="GDEXPRD"/>
    <s v="TOT"/>
    <s v="MLN_USD"/>
    <s v="A"/>
    <x v="4"/>
    <x v="634"/>
  </r>
  <r>
    <x v="31"/>
    <s v="GDEXPRD"/>
    <s v="TOT"/>
    <s v="MLN_USD"/>
    <s v="A"/>
    <x v="15"/>
    <x v="635"/>
  </r>
  <r>
    <x v="31"/>
    <s v="GDEXPRD"/>
    <s v="TOT"/>
    <s v="MLN_USD"/>
    <s v="A"/>
    <x v="5"/>
    <x v="636"/>
  </r>
  <r>
    <x v="31"/>
    <s v="GDEXPRD"/>
    <s v="TOT"/>
    <s v="MLN_USD"/>
    <s v="A"/>
    <x v="6"/>
    <x v="637"/>
  </r>
  <r>
    <x v="31"/>
    <s v="GDEXPRD"/>
    <s v="TOT"/>
    <s v="MLN_USD"/>
    <s v="A"/>
    <x v="16"/>
    <x v="638"/>
  </r>
  <r>
    <x v="31"/>
    <s v="GDEXPRD"/>
    <s v="TOT"/>
    <s v="MLN_USD"/>
    <s v="A"/>
    <x v="7"/>
    <x v="639"/>
  </r>
  <r>
    <x v="31"/>
    <s v="GDEXPRD"/>
    <s v="TOT"/>
    <s v="MLN_USD"/>
    <s v="A"/>
    <x v="17"/>
    <x v="640"/>
  </r>
  <r>
    <x v="31"/>
    <s v="GDEXPRD"/>
    <s v="TOT"/>
    <s v="MLN_USD"/>
    <s v="A"/>
    <x v="8"/>
    <x v="641"/>
  </r>
  <r>
    <x v="31"/>
    <s v="GDEXPRD"/>
    <s v="TOT"/>
    <s v="MLN_USD"/>
    <s v="A"/>
    <x v="18"/>
    <x v="642"/>
  </r>
  <r>
    <x v="31"/>
    <s v="GDEXPRD"/>
    <s v="TOT"/>
    <s v="MLN_USD"/>
    <s v="A"/>
    <x v="9"/>
    <x v="643"/>
  </r>
  <r>
    <x v="31"/>
    <s v="GDEXPRD"/>
    <s v="TOT"/>
    <s v="MLN_USD"/>
    <s v="A"/>
    <x v="19"/>
    <x v="644"/>
  </r>
  <r>
    <x v="31"/>
    <s v="GDEXPRD"/>
    <s v="TOT"/>
    <s v="MLN_USD"/>
    <s v="A"/>
    <x v="10"/>
    <x v="645"/>
  </r>
  <r>
    <x v="31"/>
    <s v="GDEXPRD"/>
    <s v="TOT"/>
    <s v="MLN_USD"/>
    <s v="A"/>
    <x v="20"/>
    <x v="646"/>
  </r>
  <r>
    <x v="32"/>
    <s v="GDEXPRD"/>
    <s v="TOT"/>
    <s v="MLN_USD"/>
    <s v="A"/>
    <x v="0"/>
    <x v="647"/>
  </r>
  <r>
    <x v="32"/>
    <s v="GDEXPRD"/>
    <s v="TOT"/>
    <s v="MLN_USD"/>
    <s v="A"/>
    <x v="11"/>
    <x v="648"/>
  </r>
  <r>
    <x v="32"/>
    <s v="GDEXPRD"/>
    <s v="TOT"/>
    <s v="MLN_USD"/>
    <s v="A"/>
    <x v="1"/>
    <x v="649"/>
  </r>
  <r>
    <x v="32"/>
    <s v="GDEXPRD"/>
    <s v="TOT"/>
    <s v="MLN_USD"/>
    <s v="A"/>
    <x v="12"/>
    <x v="650"/>
  </r>
  <r>
    <x v="32"/>
    <s v="GDEXPRD"/>
    <s v="TOT"/>
    <s v="MLN_USD"/>
    <s v="A"/>
    <x v="2"/>
    <x v="651"/>
  </r>
  <r>
    <x v="32"/>
    <s v="GDEXPRD"/>
    <s v="TOT"/>
    <s v="MLN_USD"/>
    <s v="A"/>
    <x v="13"/>
    <x v="652"/>
  </r>
  <r>
    <x v="32"/>
    <s v="GDEXPRD"/>
    <s v="TOT"/>
    <s v="MLN_USD"/>
    <s v="A"/>
    <x v="3"/>
    <x v="653"/>
  </r>
  <r>
    <x v="32"/>
    <s v="GDEXPRD"/>
    <s v="TOT"/>
    <s v="MLN_USD"/>
    <s v="A"/>
    <x v="14"/>
    <x v="654"/>
  </r>
  <r>
    <x v="32"/>
    <s v="GDEXPRD"/>
    <s v="TOT"/>
    <s v="MLN_USD"/>
    <s v="A"/>
    <x v="4"/>
    <x v="655"/>
  </r>
  <r>
    <x v="32"/>
    <s v="GDEXPRD"/>
    <s v="TOT"/>
    <s v="MLN_USD"/>
    <s v="A"/>
    <x v="15"/>
    <x v="656"/>
  </r>
  <r>
    <x v="32"/>
    <s v="GDEXPRD"/>
    <s v="TOT"/>
    <s v="MLN_USD"/>
    <s v="A"/>
    <x v="5"/>
    <x v="657"/>
  </r>
  <r>
    <x v="32"/>
    <s v="GDEXPRD"/>
    <s v="TOT"/>
    <s v="MLN_USD"/>
    <s v="A"/>
    <x v="6"/>
    <x v="658"/>
  </r>
  <r>
    <x v="32"/>
    <s v="GDEXPRD"/>
    <s v="TOT"/>
    <s v="MLN_USD"/>
    <s v="A"/>
    <x v="16"/>
    <x v="659"/>
  </r>
  <r>
    <x v="32"/>
    <s v="GDEXPRD"/>
    <s v="TOT"/>
    <s v="MLN_USD"/>
    <s v="A"/>
    <x v="7"/>
    <x v="660"/>
  </r>
  <r>
    <x v="32"/>
    <s v="GDEXPRD"/>
    <s v="TOT"/>
    <s v="MLN_USD"/>
    <s v="A"/>
    <x v="17"/>
    <x v="661"/>
  </r>
  <r>
    <x v="32"/>
    <s v="GDEXPRD"/>
    <s v="TOT"/>
    <s v="MLN_USD"/>
    <s v="A"/>
    <x v="8"/>
    <x v="662"/>
  </r>
  <r>
    <x v="32"/>
    <s v="GDEXPRD"/>
    <s v="TOT"/>
    <s v="MLN_USD"/>
    <s v="A"/>
    <x v="18"/>
    <x v="663"/>
  </r>
  <r>
    <x v="32"/>
    <s v="GDEXPRD"/>
    <s v="TOT"/>
    <s v="MLN_USD"/>
    <s v="A"/>
    <x v="9"/>
    <x v="664"/>
  </r>
  <r>
    <x v="32"/>
    <s v="GDEXPRD"/>
    <s v="TOT"/>
    <s v="MLN_USD"/>
    <s v="A"/>
    <x v="19"/>
    <x v="665"/>
  </r>
  <r>
    <x v="32"/>
    <s v="GDEXPRD"/>
    <s v="TOT"/>
    <s v="MLN_USD"/>
    <s v="A"/>
    <x v="10"/>
    <x v="666"/>
  </r>
  <r>
    <x v="32"/>
    <s v="GDEXPRD"/>
    <s v="TOT"/>
    <s v="MLN_USD"/>
    <s v="A"/>
    <x v="20"/>
    <x v="667"/>
  </r>
  <r>
    <x v="32"/>
    <s v="GDEXPRD"/>
    <s v="TOT"/>
    <s v="MLN_USD"/>
    <s v="A"/>
    <x v="21"/>
    <x v="668"/>
  </r>
  <r>
    <x v="33"/>
    <m/>
    <m/>
    <m/>
    <m/>
    <x v="22"/>
    <x v="669"/>
  </r>
  <r>
    <x v="34"/>
    <s v="GDEXPRD"/>
    <s v="TOT"/>
    <s v="MLN_USD"/>
    <s v="A"/>
    <x v="0"/>
    <x v="670"/>
  </r>
  <r>
    <x v="34"/>
    <s v="GDEXPRD"/>
    <s v="TOT"/>
    <s v="MLN_USD"/>
    <s v="A"/>
    <x v="11"/>
    <x v="671"/>
  </r>
  <r>
    <x v="34"/>
    <s v="GDEXPRD"/>
    <s v="TOT"/>
    <s v="MLN_USD"/>
    <s v="A"/>
    <x v="1"/>
    <x v="672"/>
  </r>
  <r>
    <x v="34"/>
    <s v="GDEXPRD"/>
    <s v="TOT"/>
    <s v="MLN_USD"/>
    <s v="A"/>
    <x v="12"/>
    <x v="673"/>
  </r>
  <r>
    <x v="34"/>
    <s v="GDEXPRD"/>
    <s v="TOT"/>
    <s v="MLN_USD"/>
    <s v="A"/>
    <x v="2"/>
    <x v="674"/>
  </r>
  <r>
    <x v="34"/>
    <s v="GDEXPRD"/>
    <s v="TOT"/>
    <s v="MLN_USD"/>
    <s v="A"/>
    <x v="13"/>
    <x v="675"/>
  </r>
  <r>
    <x v="34"/>
    <s v="GDEXPRD"/>
    <s v="TOT"/>
    <s v="MLN_USD"/>
    <s v="A"/>
    <x v="3"/>
    <x v="676"/>
  </r>
  <r>
    <x v="34"/>
    <s v="GDEXPRD"/>
    <s v="TOT"/>
    <s v="MLN_USD"/>
    <s v="A"/>
    <x v="14"/>
    <x v="677"/>
  </r>
  <r>
    <x v="34"/>
    <s v="GDEXPRD"/>
    <s v="TOT"/>
    <s v="MLN_USD"/>
    <s v="A"/>
    <x v="4"/>
    <x v="678"/>
  </r>
  <r>
    <x v="34"/>
    <s v="GDEXPRD"/>
    <s v="TOT"/>
    <s v="MLN_USD"/>
    <s v="A"/>
    <x v="15"/>
    <x v="679"/>
  </r>
  <r>
    <x v="34"/>
    <s v="GDEXPRD"/>
    <s v="TOT"/>
    <s v="MLN_USD"/>
    <s v="A"/>
    <x v="5"/>
    <x v="680"/>
  </r>
  <r>
    <x v="34"/>
    <s v="GDEXPRD"/>
    <s v="TOT"/>
    <s v="MLN_USD"/>
    <s v="A"/>
    <x v="6"/>
    <x v="681"/>
  </r>
  <r>
    <x v="34"/>
    <s v="GDEXPRD"/>
    <s v="TOT"/>
    <s v="MLN_USD"/>
    <s v="A"/>
    <x v="16"/>
    <x v="682"/>
  </r>
  <r>
    <x v="34"/>
    <s v="GDEXPRD"/>
    <s v="TOT"/>
    <s v="MLN_USD"/>
    <s v="A"/>
    <x v="7"/>
    <x v="683"/>
  </r>
  <r>
    <x v="34"/>
    <s v="GDEXPRD"/>
    <s v="TOT"/>
    <s v="MLN_USD"/>
    <s v="A"/>
    <x v="17"/>
    <x v="684"/>
  </r>
  <r>
    <x v="34"/>
    <s v="GDEXPRD"/>
    <s v="TOT"/>
    <s v="MLN_USD"/>
    <s v="A"/>
    <x v="8"/>
    <x v="685"/>
  </r>
  <r>
    <x v="34"/>
    <s v="GDEXPRD"/>
    <s v="TOT"/>
    <s v="MLN_USD"/>
    <s v="A"/>
    <x v="18"/>
    <x v="686"/>
  </r>
  <r>
    <x v="34"/>
    <s v="GDEXPRD"/>
    <s v="TOT"/>
    <s v="MLN_USD"/>
    <s v="A"/>
    <x v="9"/>
    <x v="687"/>
  </r>
  <r>
    <x v="34"/>
    <s v="GDEXPRD"/>
    <s v="TOT"/>
    <s v="MLN_USD"/>
    <s v="A"/>
    <x v="19"/>
    <x v="688"/>
  </r>
  <r>
    <x v="34"/>
    <s v="GDEXPRD"/>
    <s v="TOT"/>
    <s v="MLN_USD"/>
    <s v="A"/>
    <x v="10"/>
    <x v="689"/>
  </r>
  <r>
    <x v="34"/>
    <s v="GDEXPRD"/>
    <s v="TOT"/>
    <s v="MLN_USD"/>
    <s v="A"/>
    <x v="20"/>
    <x v="690"/>
  </r>
  <r>
    <x v="34"/>
    <s v="GDEXPRD"/>
    <s v="TOT"/>
    <s v="MLN_USD"/>
    <s v="A"/>
    <x v="21"/>
    <x v="691"/>
  </r>
  <r>
    <x v="35"/>
    <s v="GDEXPRD"/>
    <s v="TOT"/>
    <s v="MLN_USD"/>
    <s v="A"/>
    <x v="0"/>
    <x v="692"/>
  </r>
  <r>
    <x v="35"/>
    <s v="GDEXPRD"/>
    <s v="TOT"/>
    <s v="MLN_USD"/>
    <s v="A"/>
    <x v="11"/>
    <x v="693"/>
  </r>
  <r>
    <x v="35"/>
    <s v="GDEXPRD"/>
    <s v="TOT"/>
    <s v="MLN_USD"/>
    <s v="A"/>
    <x v="1"/>
    <x v="694"/>
  </r>
  <r>
    <x v="35"/>
    <s v="GDEXPRD"/>
    <s v="TOT"/>
    <s v="MLN_USD"/>
    <s v="A"/>
    <x v="12"/>
    <x v="695"/>
  </r>
  <r>
    <x v="35"/>
    <s v="GDEXPRD"/>
    <s v="TOT"/>
    <s v="MLN_USD"/>
    <s v="A"/>
    <x v="2"/>
    <x v="696"/>
  </r>
  <r>
    <x v="35"/>
    <s v="GDEXPRD"/>
    <s v="TOT"/>
    <s v="MLN_USD"/>
    <s v="A"/>
    <x v="13"/>
    <x v="697"/>
  </r>
  <r>
    <x v="35"/>
    <s v="GDEXPRD"/>
    <s v="TOT"/>
    <s v="MLN_USD"/>
    <s v="A"/>
    <x v="3"/>
    <x v="698"/>
  </r>
  <r>
    <x v="35"/>
    <s v="GDEXPRD"/>
    <s v="TOT"/>
    <s v="MLN_USD"/>
    <s v="A"/>
    <x v="14"/>
    <x v="699"/>
  </r>
  <r>
    <x v="35"/>
    <s v="GDEXPRD"/>
    <s v="TOT"/>
    <s v="MLN_USD"/>
    <s v="A"/>
    <x v="4"/>
    <x v="700"/>
  </r>
  <r>
    <x v="35"/>
    <s v="GDEXPRD"/>
    <s v="TOT"/>
    <s v="MLN_USD"/>
    <s v="A"/>
    <x v="15"/>
    <x v="701"/>
  </r>
  <r>
    <x v="35"/>
    <s v="GDEXPRD"/>
    <s v="TOT"/>
    <s v="MLN_USD"/>
    <s v="A"/>
    <x v="5"/>
    <x v="702"/>
  </r>
  <r>
    <x v="35"/>
    <s v="GDEXPRD"/>
    <s v="TOT"/>
    <s v="MLN_USD"/>
    <s v="A"/>
    <x v="6"/>
    <x v="703"/>
  </r>
  <r>
    <x v="35"/>
    <s v="GDEXPRD"/>
    <s v="TOT"/>
    <s v="MLN_USD"/>
    <s v="A"/>
    <x v="16"/>
    <x v="704"/>
  </r>
  <r>
    <x v="35"/>
    <s v="GDEXPRD"/>
    <s v="TOT"/>
    <s v="MLN_USD"/>
    <s v="A"/>
    <x v="7"/>
    <x v="705"/>
  </r>
  <r>
    <x v="35"/>
    <s v="GDEXPRD"/>
    <s v="TOT"/>
    <s v="MLN_USD"/>
    <s v="A"/>
    <x v="17"/>
    <x v="706"/>
  </r>
  <r>
    <x v="35"/>
    <s v="GDEXPRD"/>
    <s v="TOT"/>
    <s v="MLN_USD"/>
    <s v="A"/>
    <x v="8"/>
    <x v="707"/>
  </r>
  <r>
    <x v="35"/>
    <s v="GDEXPRD"/>
    <s v="TOT"/>
    <s v="MLN_USD"/>
    <s v="A"/>
    <x v="18"/>
    <x v="708"/>
  </r>
  <r>
    <x v="35"/>
    <s v="GDEXPRD"/>
    <s v="TOT"/>
    <s v="MLN_USD"/>
    <s v="A"/>
    <x v="9"/>
    <x v="709"/>
  </r>
  <r>
    <x v="35"/>
    <s v="GDEXPRD"/>
    <s v="TOT"/>
    <s v="MLN_USD"/>
    <s v="A"/>
    <x v="19"/>
    <x v="710"/>
  </r>
  <r>
    <x v="35"/>
    <s v="GDEXPRD"/>
    <s v="TOT"/>
    <s v="MLN_USD"/>
    <s v="A"/>
    <x v="10"/>
    <x v="711"/>
  </r>
  <r>
    <x v="35"/>
    <s v="GDEXPRD"/>
    <s v="TOT"/>
    <s v="MLN_USD"/>
    <s v="A"/>
    <x v="20"/>
    <x v="712"/>
  </r>
  <r>
    <x v="35"/>
    <s v="GDEXPRD"/>
    <s v="TOT"/>
    <s v="MLN_USD"/>
    <s v="A"/>
    <x v="21"/>
    <x v="713"/>
  </r>
  <r>
    <x v="36"/>
    <s v="GDEXPRD"/>
    <s v="TOT"/>
    <s v="MLN_USD"/>
    <s v="A"/>
    <x v="0"/>
    <x v="714"/>
  </r>
  <r>
    <x v="36"/>
    <s v="GDEXPRD"/>
    <s v="TOT"/>
    <s v="MLN_USD"/>
    <s v="A"/>
    <x v="11"/>
    <x v="715"/>
  </r>
  <r>
    <x v="36"/>
    <s v="GDEXPRD"/>
    <s v="TOT"/>
    <s v="MLN_USD"/>
    <s v="A"/>
    <x v="1"/>
    <x v="716"/>
  </r>
  <r>
    <x v="36"/>
    <s v="GDEXPRD"/>
    <s v="TOT"/>
    <s v="MLN_USD"/>
    <s v="A"/>
    <x v="12"/>
    <x v="717"/>
  </r>
  <r>
    <x v="36"/>
    <s v="GDEXPRD"/>
    <s v="TOT"/>
    <s v="MLN_USD"/>
    <s v="A"/>
    <x v="2"/>
    <x v="718"/>
  </r>
  <r>
    <x v="36"/>
    <s v="GDEXPRD"/>
    <s v="TOT"/>
    <s v="MLN_USD"/>
    <s v="A"/>
    <x v="13"/>
    <x v="719"/>
  </r>
  <r>
    <x v="36"/>
    <s v="GDEXPRD"/>
    <s v="TOT"/>
    <s v="MLN_USD"/>
    <s v="A"/>
    <x v="3"/>
    <x v="720"/>
  </r>
  <r>
    <x v="36"/>
    <s v="GDEXPRD"/>
    <s v="TOT"/>
    <s v="MLN_USD"/>
    <s v="A"/>
    <x v="14"/>
    <x v="721"/>
  </r>
  <r>
    <x v="36"/>
    <s v="GDEXPRD"/>
    <s v="TOT"/>
    <s v="MLN_USD"/>
    <s v="A"/>
    <x v="4"/>
    <x v="722"/>
  </r>
  <r>
    <x v="36"/>
    <s v="GDEXPRD"/>
    <s v="TOT"/>
    <s v="MLN_USD"/>
    <s v="A"/>
    <x v="15"/>
    <x v="723"/>
  </r>
  <r>
    <x v="36"/>
    <s v="GDEXPRD"/>
    <s v="TOT"/>
    <s v="MLN_USD"/>
    <s v="A"/>
    <x v="5"/>
    <x v="724"/>
  </r>
  <r>
    <x v="36"/>
    <s v="GDEXPRD"/>
    <s v="TOT"/>
    <s v="MLN_USD"/>
    <s v="A"/>
    <x v="6"/>
    <x v="725"/>
  </r>
  <r>
    <x v="36"/>
    <s v="GDEXPRD"/>
    <s v="TOT"/>
    <s v="MLN_USD"/>
    <s v="A"/>
    <x v="16"/>
    <x v="726"/>
  </r>
  <r>
    <x v="36"/>
    <s v="GDEXPRD"/>
    <s v="TOT"/>
    <s v="MLN_USD"/>
    <s v="A"/>
    <x v="7"/>
    <x v="727"/>
  </r>
  <r>
    <x v="36"/>
    <s v="GDEXPRD"/>
    <s v="TOT"/>
    <s v="MLN_USD"/>
    <s v="A"/>
    <x v="17"/>
    <x v="728"/>
  </r>
  <r>
    <x v="36"/>
    <s v="GDEXPRD"/>
    <s v="TOT"/>
    <s v="MLN_USD"/>
    <s v="A"/>
    <x v="8"/>
    <x v="729"/>
  </r>
  <r>
    <x v="36"/>
    <s v="GDEXPRD"/>
    <s v="TOT"/>
    <s v="MLN_USD"/>
    <s v="A"/>
    <x v="18"/>
    <x v="730"/>
  </r>
  <r>
    <x v="36"/>
    <s v="GDEXPRD"/>
    <s v="TOT"/>
    <s v="MLN_USD"/>
    <s v="A"/>
    <x v="9"/>
    <x v="731"/>
  </r>
  <r>
    <x v="36"/>
    <s v="GDEXPRD"/>
    <s v="TOT"/>
    <s v="MLN_USD"/>
    <s v="A"/>
    <x v="19"/>
    <x v="732"/>
  </r>
  <r>
    <x v="36"/>
    <s v="GDEXPRD"/>
    <s v="TOT"/>
    <s v="MLN_USD"/>
    <s v="A"/>
    <x v="10"/>
    <x v="733"/>
  </r>
  <r>
    <x v="36"/>
    <s v="GDEXPRD"/>
    <s v="TOT"/>
    <s v="MLN_USD"/>
    <s v="A"/>
    <x v="20"/>
    <x v="734"/>
  </r>
  <r>
    <x v="36"/>
    <s v="GDEXPRD"/>
    <s v="TOT"/>
    <s v="MLN_USD"/>
    <s v="A"/>
    <x v="21"/>
    <x v="735"/>
  </r>
  <r>
    <x v="37"/>
    <s v="GDEXPRD"/>
    <s v="TOT"/>
    <s v="MLN_USD"/>
    <s v="A"/>
    <x v="0"/>
    <x v="736"/>
  </r>
  <r>
    <x v="37"/>
    <s v="GDEXPRD"/>
    <s v="TOT"/>
    <s v="MLN_USD"/>
    <s v="A"/>
    <x v="11"/>
    <x v="737"/>
  </r>
  <r>
    <x v="37"/>
    <s v="GDEXPRD"/>
    <s v="TOT"/>
    <s v="MLN_USD"/>
    <s v="A"/>
    <x v="1"/>
    <x v="738"/>
  </r>
  <r>
    <x v="37"/>
    <s v="GDEXPRD"/>
    <s v="TOT"/>
    <s v="MLN_USD"/>
    <s v="A"/>
    <x v="12"/>
    <x v="739"/>
  </r>
  <r>
    <x v="37"/>
    <s v="GDEXPRD"/>
    <s v="TOT"/>
    <s v="MLN_USD"/>
    <s v="A"/>
    <x v="2"/>
    <x v="740"/>
  </r>
  <r>
    <x v="37"/>
    <s v="GDEXPRD"/>
    <s v="TOT"/>
    <s v="MLN_USD"/>
    <s v="A"/>
    <x v="13"/>
    <x v="741"/>
  </r>
  <r>
    <x v="37"/>
    <s v="GDEXPRD"/>
    <s v="TOT"/>
    <s v="MLN_USD"/>
    <s v="A"/>
    <x v="3"/>
    <x v="742"/>
  </r>
  <r>
    <x v="37"/>
    <s v="GDEXPRD"/>
    <s v="TOT"/>
    <s v="MLN_USD"/>
    <s v="A"/>
    <x v="14"/>
    <x v="743"/>
  </r>
  <r>
    <x v="37"/>
    <s v="GDEXPRD"/>
    <s v="TOT"/>
    <s v="MLN_USD"/>
    <s v="A"/>
    <x v="4"/>
    <x v="744"/>
  </r>
  <r>
    <x v="37"/>
    <s v="GDEXPRD"/>
    <s v="TOT"/>
    <s v="MLN_USD"/>
    <s v="A"/>
    <x v="15"/>
    <x v="745"/>
  </r>
  <r>
    <x v="37"/>
    <s v="GDEXPRD"/>
    <s v="TOT"/>
    <s v="MLN_USD"/>
    <s v="A"/>
    <x v="5"/>
    <x v="746"/>
  </r>
  <r>
    <x v="37"/>
    <s v="GDEXPRD"/>
    <s v="TOT"/>
    <s v="MLN_USD"/>
    <s v="A"/>
    <x v="6"/>
    <x v="747"/>
  </r>
  <r>
    <x v="37"/>
    <s v="GDEXPRD"/>
    <s v="TOT"/>
    <s v="MLN_USD"/>
    <s v="A"/>
    <x v="16"/>
    <x v="748"/>
  </r>
  <r>
    <x v="37"/>
    <s v="GDEXPRD"/>
    <s v="TOT"/>
    <s v="MLN_USD"/>
    <s v="A"/>
    <x v="7"/>
    <x v="749"/>
  </r>
  <r>
    <x v="37"/>
    <s v="GDEXPRD"/>
    <s v="TOT"/>
    <s v="MLN_USD"/>
    <s v="A"/>
    <x v="17"/>
    <x v="750"/>
  </r>
  <r>
    <x v="37"/>
    <s v="GDEXPRD"/>
    <s v="TOT"/>
    <s v="MLN_USD"/>
    <s v="A"/>
    <x v="8"/>
    <x v="751"/>
  </r>
  <r>
    <x v="37"/>
    <s v="GDEXPRD"/>
    <s v="TOT"/>
    <s v="MLN_USD"/>
    <s v="A"/>
    <x v="18"/>
    <x v="752"/>
  </r>
  <r>
    <x v="37"/>
    <s v="GDEXPRD"/>
    <s v="TOT"/>
    <s v="MLN_USD"/>
    <s v="A"/>
    <x v="9"/>
    <x v="753"/>
  </r>
  <r>
    <x v="37"/>
    <s v="GDEXPRD"/>
    <s v="TOT"/>
    <s v="MLN_USD"/>
    <s v="A"/>
    <x v="19"/>
    <x v="754"/>
  </r>
  <r>
    <x v="37"/>
    <s v="GDEXPRD"/>
    <s v="TOT"/>
    <s v="MLN_USD"/>
    <s v="A"/>
    <x v="10"/>
    <x v="755"/>
  </r>
  <r>
    <x v="37"/>
    <s v="GDEXPRD"/>
    <s v="TOT"/>
    <s v="MLN_USD"/>
    <s v="A"/>
    <x v="20"/>
    <x v="756"/>
  </r>
  <r>
    <x v="38"/>
    <s v="GDEXPRD"/>
    <s v="TOT"/>
    <s v="MLN_USD"/>
    <s v="A"/>
    <x v="0"/>
    <x v="757"/>
  </r>
  <r>
    <x v="38"/>
    <s v="GDEXPRD"/>
    <s v="TOT"/>
    <s v="MLN_USD"/>
    <s v="A"/>
    <x v="11"/>
    <x v="758"/>
  </r>
  <r>
    <x v="38"/>
    <s v="GDEXPRD"/>
    <s v="TOT"/>
    <s v="MLN_USD"/>
    <s v="A"/>
    <x v="1"/>
    <x v="759"/>
  </r>
  <r>
    <x v="38"/>
    <s v="GDEXPRD"/>
    <s v="TOT"/>
    <s v="MLN_USD"/>
    <s v="A"/>
    <x v="12"/>
    <x v="760"/>
  </r>
  <r>
    <x v="38"/>
    <s v="GDEXPRD"/>
    <s v="TOT"/>
    <s v="MLN_USD"/>
    <s v="A"/>
    <x v="2"/>
    <x v="761"/>
  </r>
  <r>
    <x v="38"/>
    <s v="GDEXPRD"/>
    <s v="TOT"/>
    <s v="MLN_USD"/>
    <s v="A"/>
    <x v="13"/>
    <x v="762"/>
  </r>
  <r>
    <x v="38"/>
    <s v="GDEXPRD"/>
    <s v="TOT"/>
    <s v="MLN_USD"/>
    <s v="A"/>
    <x v="3"/>
    <x v="763"/>
  </r>
  <r>
    <x v="38"/>
    <s v="GDEXPRD"/>
    <s v="TOT"/>
    <s v="MLN_USD"/>
    <s v="A"/>
    <x v="14"/>
    <x v="764"/>
  </r>
  <r>
    <x v="38"/>
    <s v="GDEXPRD"/>
    <s v="TOT"/>
    <s v="MLN_USD"/>
    <s v="A"/>
    <x v="4"/>
    <x v="765"/>
  </r>
  <r>
    <x v="38"/>
    <s v="GDEXPRD"/>
    <s v="TOT"/>
    <s v="MLN_USD"/>
    <s v="A"/>
    <x v="15"/>
    <x v="766"/>
  </r>
  <r>
    <x v="38"/>
    <s v="GDEXPRD"/>
    <s v="TOT"/>
    <s v="MLN_USD"/>
    <s v="A"/>
    <x v="5"/>
    <x v="767"/>
  </r>
  <r>
    <x v="38"/>
    <s v="GDEXPRD"/>
    <s v="TOT"/>
    <s v="MLN_USD"/>
    <s v="A"/>
    <x v="6"/>
    <x v="768"/>
  </r>
  <r>
    <x v="38"/>
    <s v="GDEXPRD"/>
    <s v="TOT"/>
    <s v="MLN_USD"/>
    <s v="A"/>
    <x v="16"/>
    <x v="769"/>
  </r>
  <r>
    <x v="38"/>
    <s v="GDEXPRD"/>
    <s v="TOT"/>
    <s v="MLN_USD"/>
    <s v="A"/>
    <x v="7"/>
    <x v="770"/>
  </r>
  <r>
    <x v="38"/>
    <s v="GDEXPRD"/>
    <s v="TOT"/>
    <s v="MLN_USD"/>
    <s v="A"/>
    <x v="17"/>
    <x v="771"/>
  </r>
  <r>
    <x v="38"/>
    <s v="GDEXPRD"/>
    <s v="TOT"/>
    <s v="MLN_USD"/>
    <s v="A"/>
    <x v="8"/>
    <x v="772"/>
  </r>
  <r>
    <x v="38"/>
    <s v="GDEXPRD"/>
    <s v="TOT"/>
    <s v="MLN_USD"/>
    <s v="A"/>
    <x v="18"/>
    <x v="773"/>
  </r>
  <r>
    <x v="38"/>
    <s v="GDEXPRD"/>
    <s v="TOT"/>
    <s v="MLN_USD"/>
    <s v="A"/>
    <x v="9"/>
    <x v="774"/>
  </r>
  <r>
    <x v="38"/>
    <s v="GDEXPRD"/>
    <s v="TOT"/>
    <s v="MLN_USD"/>
    <s v="A"/>
    <x v="19"/>
    <x v="775"/>
  </r>
  <r>
    <x v="38"/>
    <s v="GDEXPRD"/>
    <s v="TOT"/>
    <s v="MLN_USD"/>
    <s v="A"/>
    <x v="10"/>
    <x v="776"/>
  </r>
  <r>
    <x v="38"/>
    <s v="GDEXPRD"/>
    <s v="TOT"/>
    <s v="MLN_USD"/>
    <s v="A"/>
    <x v="20"/>
    <x v="777"/>
  </r>
  <r>
    <x v="39"/>
    <s v="GDEXPRD"/>
    <s v="TOT"/>
    <s v="MLN_USD"/>
    <s v="A"/>
    <x v="0"/>
    <x v="778"/>
  </r>
  <r>
    <x v="39"/>
    <s v="GDEXPRD"/>
    <s v="TOT"/>
    <s v="MLN_USD"/>
    <s v="A"/>
    <x v="11"/>
    <x v="779"/>
  </r>
  <r>
    <x v="39"/>
    <s v="GDEXPRD"/>
    <s v="TOT"/>
    <s v="MLN_USD"/>
    <s v="A"/>
    <x v="1"/>
    <x v="780"/>
  </r>
  <r>
    <x v="39"/>
    <s v="GDEXPRD"/>
    <s v="TOT"/>
    <s v="MLN_USD"/>
    <s v="A"/>
    <x v="12"/>
    <x v="781"/>
  </r>
  <r>
    <x v="39"/>
    <s v="GDEXPRD"/>
    <s v="TOT"/>
    <s v="MLN_USD"/>
    <s v="A"/>
    <x v="2"/>
    <x v="782"/>
  </r>
  <r>
    <x v="39"/>
    <s v="GDEXPRD"/>
    <s v="TOT"/>
    <s v="MLN_USD"/>
    <s v="A"/>
    <x v="13"/>
    <x v="783"/>
  </r>
  <r>
    <x v="39"/>
    <s v="GDEXPRD"/>
    <s v="TOT"/>
    <s v="MLN_USD"/>
    <s v="A"/>
    <x v="3"/>
    <x v="784"/>
  </r>
  <r>
    <x v="39"/>
    <s v="GDEXPRD"/>
    <s v="TOT"/>
    <s v="MLN_USD"/>
    <s v="A"/>
    <x v="14"/>
    <x v="785"/>
  </r>
  <r>
    <x v="39"/>
    <s v="GDEXPRD"/>
    <s v="TOT"/>
    <s v="MLN_USD"/>
    <s v="A"/>
    <x v="4"/>
    <x v="786"/>
  </r>
  <r>
    <x v="39"/>
    <s v="GDEXPRD"/>
    <s v="TOT"/>
    <s v="MLN_USD"/>
    <s v="A"/>
    <x v="15"/>
    <x v="787"/>
  </r>
  <r>
    <x v="39"/>
    <s v="GDEXPRD"/>
    <s v="TOT"/>
    <s v="MLN_USD"/>
    <s v="A"/>
    <x v="5"/>
    <x v="788"/>
  </r>
  <r>
    <x v="39"/>
    <s v="GDEXPRD"/>
    <s v="TOT"/>
    <s v="MLN_USD"/>
    <s v="A"/>
    <x v="6"/>
    <x v="789"/>
  </r>
  <r>
    <x v="39"/>
    <s v="GDEXPRD"/>
    <s v="TOT"/>
    <s v="MLN_USD"/>
    <s v="A"/>
    <x v="16"/>
    <x v="790"/>
  </r>
  <r>
    <x v="39"/>
    <s v="GDEXPRD"/>
    <s v="TOT"/>
    <s v="MLN_USD"/>
    <s v="A"/>
    <x v="7"/>
    <x v="791"/>
  </r>
  <r>
    <x v="39"/>
    <s v="GDEXPRD"/>
    <s v="TOT"/>
    <s v="MLN_USD"/>
    <s v="A"/>
    <x v="17"/>
    <x v="792"/>
  </r>
  <r>
    <x v="39"/>
    <s v="GDEXPRD"/>
    <s v="TOT"/>
    <s v="MLN_USD"/>
    <s v="A"/>
    <x v="8"/>
    <x v="793"/>
  </r>
  <r>
    <x v="39"/>
    <s v="GDEXPRD"/>
    <s v="TOT"/>
    <s v="MLN_USD"/>
    <s v="A"/>
    <x v="18"/>
    <x v="794"/>
  </r>
  <r>
    <x v="39"/>
    <s v="GDEXPRD"/>
    <s v="TOT"/>
    <s v="MLN_USD"/>
    <s v="A"/>
    <x v="9"/>
    <x v="795"/>
  </r>
  <r>
    <x v="39"/>
    <s v="GDEXPRD"/>
    <s v="TOT"/>
    <s v="MLN_USD"/>
    <s v="A"/>
    <x v="19"/>
    <x v="796"/>
  </r>
  <r>
    <x v="39"/>
    <s v="GDEXPRD"/>
    <s v="TOT"/>
    <s v="MLN_USD"/>
    <s v="A"/>
    <x v="10"/>
    <x v="797"/>
  </r>
  <r>
    <x v="39"/>
    <s v="GDEXPRD"/>
    <s v="TOT"/>
    <s v="MLN_USD"/>
    <s v="A"/>
    <x v="20"/>
    <x v="798"/>
  </r>
  <r>
    <x v="39"/>
    <s v="GDEXPRD"/>
    <s v="TOT"/>
    <s v="MLN_USD"/>
    <s v="A"/>
    <x v="21"/>
    <x v="799"/>
  </r>
  <r>
    <x v="40"/>
    <s v="GDEXPRD"/>
    <s v="TOT"/>
    <s v="MLN_USD"/>
    <s v="A"/>
    <x v="11"/>
    <x v="800"/>
  </r>
  <r>
    <x v="40"/>
    <s v="GDEXPRD"/>
    <s v="TOT"/>
    <s v="MLN_USD"/>
    <s v="A"/>
    <x v="12"/>
    <x v="801"/>
  </r>
  <r>
    <x v="40"/>
    <s v="GDEXPRD"/>
    <s v="TOT"/>
    <s v="MLN_USD"/>
    <s v="A"/>
    <x v="2"/>
    <x v="802"/>
  </r>
  <r>
    <x v="40"/>
    <s v="GDEXPRD"/>
    <s v="TOT"/>
    <s v="MLN_USD"/>
    <s v="A"/>
    <x v="13"/>
    <x v="803"/>
  </r>
  <r>
    <x v="40"/>
    <s v="GDEXPRD"/>
    <s v="TOT"/>
    <s v="MLN_USD"/>
    <s v="A"/>
    <x v="3"/>
    <x v="804"/>
  </r>
  <r>
    <x v="40"/>
    <s v="GDEXPRD"/>
    <s v="TOT"/>
    <s v="MLN_USD"/>
    <s v="A"/>
    <x v="14"/>
    <x v="805"/>
  </r>
  <r>
    <x v="40"/>
    <s v="GDEXPRD"/>
    <s v="TOT"/>
    <s v="MLN_USD"/>
    <s v="A"/>
    <x v="4"/>
    <x v="806"/>
  </r>
  <r>
    <x v="40"/>
    <s v="GDEXPRD"/>
    <s v="TOT"/>
    <s v="MLN_USD"/>
    <s v="A"/>
    <x v="15"/>
    <x v="807"/>
  </r>
  <r>
    <x v="40"/>
    <s v="GDEXPRD"/>
    <s v="TOT"/>
    <s v="MLN_USD"/>
    <s v="A"/>
    <x v="5"/>
    <x v="808"/>
  </r>
  <r>
    <x v="40"/>
    <s v="GDEXPRD"/>
    <s v="TOT"/>
    <s v="MLN_USD"/>
    <s v="A"/>
    <x v="6"/>
    <x v="809"/>
  </r>
  <r>
    <x v="40"/>
    <s v="GDEXPRD"/>
    <s v="TOT"/>
    <s v="MLN_USD"/>
    <s v="A"/>
    <x v="16"/>
    <x v="810"/>
  </r>
  <r>
    <x v="40"/>
    <s v="GDEXPRD"/>
    <s v="TOT"/>
    <s v="MLN_USD"/>
    <s v="A"/>
    <x v="7"/>
    <x v="811"/>
  </r>
  <r>
    <x v="40"/>
    <s v="GDEXPRD"/>
    <s v="TOT"/>
    <s v="MLN_USD"/>
    <s v="A"/>
    <x v="17"/>
    <x v="812"/>
  </r>
  <r>
    <x v="40"/>
    <s v="GDEXPRD"/>
    <s v="TOT"/>
    <s v="MLN_USD"/>
    <s v="A"/>
    <x v="8"/>
    <x v="813"/>
  </r>
  <r>
    <x v="40"/>
    <s v="GDEXPRD"/>
    <s v="TOT"/>
    <s v="MLN_USD"/>
    <s v="A"/>
    <x v="18"/>
    <x v="814"/>
  </r>
  <r>
    <x v="40"/>
    <s v="GDEXPRD"/>
    <s v="TOT"/>
    <s v="MLN_USD"/>
    <s v="A"/>
    <x v="9"/>
    <x v="815"/>
  </r>
  <r>
    <x v="40"/>
    <s v="GDEXPRD"/>
    <s v="TOT"/>
    <s v="MLN_USD"/>
    <s v="A"/>
    <x v="19"/>
    <x v="816"/>
  </r>
  <r>
    <x v="40"/>
    <s v="GDEXPRD"/>
    <s v="TOT"/>
    <s v="MLN_USD"/>
    <s v="A"/>
    <x v="10"/>
    <x v="817"/>
  </r>
  <r>
    <x v="40"/>
    <s v="GDEXPRD"/>
    <s v="TOT"/>
    <s v="MLN_USD"/>
    <s v="A"/>
    <x v="20"/>
    <x v="818"/>
  </r>
  <r>
    <x v="41"/>
    <s v="GDEXPRD"/>
    <s v="TOT"/>
    <s v="MLN_USD"/>
    <s v="A"/>
    <x v="0"/>
    <x v="819"/>
  </r>
  <r>
    <x v="41"/>
    <s v="GDEXPRD"/>
    <s v="TOT"/>
    <s v="MLN_USD"/>
    <s v="A"/>
    <x v="11"/>
    <x v="820"/>
  </r>
  <r>
    <x v="41"/>
    <s v="GDEXPRD"/>
    <s v="TOT"/>
    <s v="MLN_USD"/>
    <s v="A"/>
    <x v="1"/>
    <x v="821"/>
  </r>
  <r>
    <x v="41"/>
    <s v="GDEXPRD"/>
    <s v="TOT"/>
    <s v="MLN_USD"/>
    <s v="A"/>
    <x v="12"/>
    <x v="822"/>
  </r>
  <r>
    <x v="41"/>
    <s v="GDEXPRD"/>
    <s v="TOT"/>
    <s v="MLN_USD"/>
    <s v="A"/>
    <x v="2"/>
    <x v="823"/>
  </r>
  <r>
    <x v="41"/>
    <s v="GDEXPRD"/>
    <s v="TOT"/>
    <s v="MLN_USD"/>
    <s v="A"/>
    <x v="13"/>
    <x v="824"/>
  </r>
  <r>
    <x v="41"/>
    <s v="GDEXPRD"/>
    <s v="TOT"/>
    <s v="MLN_USD"/>
    <s v="A"/>
    <x v="3"/>
    <x v="825"/>
  </r>
  <r>
    <x v="41"/>
    <s v="GDEXPRD"/>
    <s v="TOT"/>
    <s v="MLN_USD"/>
    <s v="A"/>
    <x v="14"/>
    <x v="826"/>
  </r>
  <r>
    <x v="41"/>
    <s v="GDEXPRD"/>
    <s v="TOT"/>
    <s v="MLN_USD"/>
    <s v="A"/>
    <x v="4"/>
    <x v="827"/>
  </r>
  <r>
    <x v="41"/>
    <s v="GDEXPRD"/>
    <s v="TOT"/>
    <s v="MLN_USD"/>
    <s v="A"/>
    <x v="15"/>
    <x v="828"/>
  </r>
  <r>
    <x v="41"/>
    <s v="GDEXPRD"/>
    <s v="TOT"/>
    <s v="MLN_USD"/>
    <s v="A"/>
    <x v="5"/>
    <x v="829"/>
  </r>
  <r>
    <x v="41"/>
    <s v="GDEXPRD"/>
    <s v="TOT"/>
    <s v="MLN_USD"/>
    <s v="A"/>
    <x v="6"/>
    <x v="830"/>
  </r>
  <r>
    <x v="41"/>
    <s v="GDEXPRD"/>
    <s v="TOT"/>
    <s v="MLN_USD"/>
    <s v="A"/>
    <x v="16"/>
    <x v="831"/>
  </r>
  <r>
    <x v="41"/>
    <s v="GDEXPRD"/>
    <s v="TOT"/>
    <s v="MLN_USD"/>
    <s v="A"/>
    <x v="7"/>
    <x v="832"/>
  </r>
  <r>
    <x v="41"/>
    <s v="GDEXPRD"/>
    <s v="TOT"/>
    <s v="MLN_USD"/>
    <s v="A"/>
    <x v="17"/>
    <x v="833"/>
  </r>
  <r>
    <x v="41"/>
    <s v="GDEXPRD"/>
    <s v="TOT"/>
    <s v="MLN_USD"/>
    <s v="A"/>
    <x v="8"/>
    <x v="834"/>
  </r>
  <r>
    <x v="41"/>
    <s v="GDEXPRD"/>
    <s v="TOT"/>
    <s v="MLN_USD"/>
    <s v="A"/>
    <x v="18"/>
    <x v="835"/>
  </r>
  <r>
    <x v="41"/>
    <s v="GDEXPRD"/>
    <s v="TOT"/>
    <s v="MLN_USD"/>
    <s v="A"/>
    <x v="9"/>
    <x v="836"/>
  </r>
  <r>
    <x v="41"/>
    <s v="GDEXPRD"/>
    <s v="TOT"/>
    <s v="MLN_USD"/>
    <s v="A"/>
    <x v="19"/>
    <x v="837"/>
  </r>
  <r>
    <x v="41"/>
    <s v="GDEXPRD"/>
    <s v="TOT"/>
    <s v="MLN_USD"/>
    <s v="A"/>
    <x v="10"/>
    <x v="838"/>
  </r>
  <r>
    <x v="41"/>
    <s v="GDEXPRD"/>
    <s v="TOT"/>
    <s v="MLN_USD"/>
    <s v="A"/>
    <x v="20"/>
    <x v="839"/>
  </r>
  <r>
    <x v="41"/>
    <s v="GDEXPRD"/>
    <s v="TOT"/>
    <s v="MLN_USD"/>
    <s v="A"/>
    <x v="21"/>
    <x v="840"/>
  </r>
  <r>
    <x v="42"/>
    <s v="GDEXPRD"/>
    <s v="TOT"/>
    <s v="MLN_USD"/>
    <s v="A"/>
    <x v="0"/>
    <x v="841"/>
  </r>
  <r>
    <x v="42"/>
    <s v="GDEXPRD"/>
    <s v="TOT"/>
    <s v="MLN_USD"/>
    <s v="A"/>
    <x v="11"/>
    <x v="842"/>
  </r>
  <r>
    <x v="42"/>
    <s v="GDEXPRD"/>
    <s v="TOT"/>
    <s v="MLN_USD"/>
    <s v="A"/>
    <x v="1"/>
    <x v="843"/>
  </r>
  <r>
    <x v="42"/>
    <s v="GDEXPRD"/>
    <s v="TOT"/>
    <s v="MLN_USD"/>
    <s v="A"/>
    <x v="12"/>
    <x v="844"/>
  </r>
  <r>
    <x v="42"/>
    <s v="GDEXPRD"/>
    <s v="TOT"/>
    <s v="MLN_USD"/>
    <s v="A"/>
    <x v="2"/>
    <x v="845"/>
  </r>
  <r>
    <x v="42"/>
    <s v="GDEXPRD"/>
    <s v="TOT"/>
    <s v="MLN_USD"/>
    <s v="A"/>
    <x v="13"/>
    <x v="846"/>
  </r>
  <r>
    <x v="42"/>
    <s v="GDEXPRD"/>
    <s v="TOT"/>
    <s v="MLN_USD"/>
    <s v="A"/>
    <x v="3"/>
    <x v="847"/>
  </r>
  <r>
    <x v="42"/>
    <s v="GDEXPRD"/>
    <s v="TOT"/>
    <s v="MLN_USD"/>
    <s v="A"/>
    <x v="14"/>
    <x v="848"/>
  </r>
  <r>
    <x v="42"/>
    <s v="GDEXPRD"/>
    <s v="TOT"/>
    <s v="MLN_USD"/>
    <s v="A"/>
    <x v="4"/>
    <x v="849"/>
  </r>
  <r>
    <x v="42"/>
    <s v="GDEXPRD"/>
    <s v="TOT"/>
    <s v="MLN_USD"/>
    <s v="A"/>
    <x v="15"/>
    <x v="850"/>
  </r>
  <r>
    <x v="42"/>
    <s v="GDEXPRD"/>
    <s v="TOT"/>
    <s v="MLN_USD"/>
    <s v="A"/>
    <x v="5"/>
    <x v="851"/>
  </r>
  <r>
    <x v="42"/>
    <s v="GDEXPRD"/>
    <s v="TOT"/>
    <s v="MLN_USD"/>
    <s v="A"/>
    <x v="6"/>
    <x v="852"/>
  </r>
  <r>
    <x v="42"/>
    <s v="GDEXPRD"/>
    <s v="TOT"/>
    <s v="MLN_USD"/>
    <s v="A"/>
    <x v="16"/>
    <x v="853"/>
  </r>
  <r>
    <x v="42"/>
    <s v="GDEXPRD"/>
    <s v="TOT"/>
    <s v="MLN_USD"/>
    <s v="A"/>
    <x v="7"/>
    <x v="854"/>
  </r>
  <r>
    <x v="42"/>
    <s v="GDEXPRD"/>
    <s v="TOT"/>
    <s v="MLN_USD"/>
    <s v="A"/>
    <x v="17"/>
    <x v="855"/>
  </r>
  <r>
    <x v="42"/>
    <s v="GDEXPRD"/>
    <s v="TOT"/>
    <s v="MLN_USD"/>
    <s v="A"/>
    <x v="8"/>
    <x v="856"/>
  </r>
  <r>
    <x v="42"/>
    <s v="GDEXPRD"/>
    <s v="TOT"/>
    <s v="MLN_USD"/>
    <s v="A"/>
    <x v="18"/>
    <x v="857"/>
  </r>
  <r>
    <x v="42"/>
    <s v="GDEXPRD"/>
    <s v="TOT"/>
    <s v="MLN_USD"/>
    <s v="A"/>
    <x v="9"/>
    <x v="858"/>
  </r>
  <r>
    <x v="42"/>
    <s v="GDEXPRD"/>
    <s v="TOT"/>
    <s v="MLN_USD"/>
    <s v="A"/>
    <x v="19"/>
    <x v="859"/>
  </r>
  <r>
    <x v="42"/>
    <s v="GDEXPRD"/>
    <s v="TOT"/>
    <s v="MLN_USD"/>
    <s v="A"/>
    <x v="10"/>
    <x v="860"/>
  </r>
  <r>
    <x v="42"/>
    <s v="GDEXPRD"/>
    <s v="TOT"/>
    <s v="MLN_USD"/>
    <s v="A"/>
    <x v="20"/>
    <x v="861"/>
  </r>
  <r>
    <x v="42"/>
    <s v="GDEXPRD"/>
    <s v="TOT"/>
    <s v="MLN_USD"/>
    <s v="A"/>
    <x v="21"/>
    <x v="862"/>
  </r>
  <r>
    <x v="43"/>
    <s v="GDEXPRD"/>
    <s v="TOT"/>
    <s v="MLN_USD"/>
    <s v="A"/>
    <x v="0"/>
    <x v="863"/>
  </r>
  <r>
    <x v="43"/>
    <s v="GDEXPRD"/>
    <s v="TOT"/>
    <s v="MLN_USD"/>
    <s v="A"/>
    <x v="11"/>
    <x v="864"/>
  </r>
  <r>
    <x v="43"/>
    <s v="GDEXPRD"/>
    <s v="TOT"/>
    <s v="MLN_USD"/>
    <s v="A"/>
    <x v="1"/>
    <x v="865"/>
  </r>
  <r>
    <x v="43"/>
    <s v="GDEXPRD"/>
    <s v="TOT"/>
    <s v="MLN_USD"/>
    <s v="A"/>
    <x v="12"/>
    <x v="866"/>
  </r>
  <r>
    <x v="43"/>
    <s v="GDEXPRD"/>
    <s v="TOT"/>
    <s v="MLN_USD"/>
    <s v="A"/>
    <x v="2"/>
    <x v="867"/>
  </r>
  <r>
    <x v="43"/>
    <s v="GDEXPRD"/>
    <s v="TOT"/>
    <s v="MLN_USD"/>
    <s v="A"/>
    <x v="13"/>
    <x v="868"/>
  </r>
  <r>
    <x v="43"/>
    <s v="GDEXPRD"/>
    <s v="TOT"/>
    <s v="MLN_USD"/>
    <s v="A"/>
    <x v="3"/>
    <x v="869"/>
  </r>
  <r>
    <x v="43"/>
    <s v="GDEXPRD"/>
    <s v="TOT"/>
    <s v="MLN_USD"/>
    <s v="A"/>
    <x v="14"/>
    <x v="870"/>
  </r>
  <r>
    <x v="43"/>
    <s v="GDEXPRD"/>
    <s v="TOT"/>
    <s v="MLN_USD"/>
    <s v="A"/>
    <x v="4"/>
    <x v="871"/>
  </r>
  <r>
    <x v="43"/>
    <s v="GDEXPRD"/>
    <s v="TOT"/>
    <s v="MLN_USD"/>
    <s v="A"/>
    <x v="15"/>
    <x v="872"/>
  </r>
  <r>
    <x v="43"/>
    <s v="GDEXPRD"/>
    <s v="TOT"/>
    <s v="MLN_USD"/>
    <s v="A"/>
    <x v="5"/>
    <x v="873"/>
  </r>
  <r>
    <x v="43"/>
    <s v="GDEXPRD"/>
    <s v="TOT"/>
    <s v="MLN_USD"/>
    <s v="A"/>
    <x v="6"/>
    <x v="874"/>
  </r>
  <r>
    <x v="43"/>
    <s v="GDEXPRD"/>
    <s v="TOT"/>
    <s v="MLN_USD"/>
    <s v="A"/>
    <x v="16"/>
    <x v="875"/>
  </r>
  <r>
    <x v="43"/>
    <s v="GDEXPRD"/>
    <s v="TOT"/>
    <s v="MLN_USD"/>
    <s v="A"/>
    <x v="7"/>
    <x v="876"/>
  </r>
  <r>
    <x v="43"/>
    <s v="GDEXPRD"/>
    <s v="TOT"/>
    <s v="MLN_USD"/>
    <s v="A"/>
    <x v="17"/>
    <x v="877"/>
  </r>
  <r>
    <x v="43"/>
    <s v="GDEXPRD"/>
    <s v="TOT"/>
    <s v="MLN_USD"/>
    <s v="A"/>
    <x v="8"/>
    <x v="878"/>
  </r>
  <r>
    <x v="43"/>
    <s v="GDEXPRD"/>
    <s v="TOT"/>
    <s v="MLN_USD"/>
    <s v="A"/>
    <x v="18"/>
    <x v="879"/>
  </r>
  <r>
    <x v="43"/>
    <s v="GDEXPRD"/>
    <s v="TOT"/>
    <s v="MLN_USD"/>
    <s v="A"/>
    <x v="9"/>
    <x v="880"/>
  </r>
  <r>
    <x v="43"/>
    <s v="GDEXPRD"/>
    <s v="TOT"/>
    <s v="MLN_USD"/>
    <s v="A"/>
    <x v="19"/>
    <x v="881"/>
  </r>
  <r>
    <x v="43"/>
    <s v="GDEXPRD"/>
    <s v="TOT"/>
    <s v="MLN_USD"/>
    <s v="A"/>
    <x v="10"/>
    <x v="882"/>
  </r>
  <r>
    <x v="43"/>
    <s v="GDEXPRD"/>
    <s v="TOT"/>
    <s v="MLN_USD"/>
    <s v="A"/>
    <x v="20"/>
    <x v="883"/>
  </r>
  <r>
    <x v="43"/>
    <s v="GDEXPRD"/>
    <s v="TOT"/>
    <s v="MLN_USD"/>
    <s v="A"/>
    <x v="21"/>
    <x v="884"/>
  </r>
  <r>
    <x v="44"/>
    <s v="GDEXPRD"/>
    <s v="TOT"/>
    <s v="MLN_USD"/>
    <s v="A"/>
    <x v="0"/>
    <x v="885"/>
  </r>
  <r>
    <x v="44"/>
    <s v="GDEXPRD"/>
    <s v="TOT"/>
    <s v="MLN_USD"/>
    <s v="A"/>
    <x v="11"/>
    <x v="886"/>
  </r>
  <r>
    <x v="44"/>
    <s v="GDEXPRD"/>
    <s v="TOT"/>
    <s v="MLN_USD"/>
    <s v="A"/>
    <x v="1"/>
    <x v="887"/>
  </r>
  <r>
    <x v="44"/>
    <s v="GDEXPRD"/>
    <s v="TOT"/>
    <s v="MLN_USD"/>
    <s v="A"/>
    <x v="12"/>
    <x v="888"/>
  </r>
  <r>
    <x v="44"/>
    <s v="GDEXPRD"/>
    <s v="TOT"/>
    <s v="MLN_USD"/>
    <s v="A"/>
    <x v="2"/>
    <x v="889"/>
  </r>
  <r>
    <x v="44"/>
    <s v="GDEXPRD"/>
    <s v="TOT"/>
    <s v="MLN_USD"/>
    <s v="A"/>
    <x v="13"/>
    <x v="890"/>
  </r>
  <r>
    <x v="44"/>
    <s v="GDEXPRD"/>
    <s v="TOT"/>
    <s v="MLN_USD"/>
    <s v="A"/>
    <x v="3"/>
    <x v="891"/>
  </r>
  <r>
    <x v="44"/>
    <s v="GDEXPRD"/>
    <s v="TOT"/>
    <s v="MLN_USD"/>
    <s v="A"/>
    <x v="14"/>
    <x v="892"/>
  </r>
  <r>
    <x v="44"/>
    <s v="GDEXPRD"/>
    <s v="TOT"/>
    <s v="MLN_USD"/>
    <s v="A"/>
    <x v="4"/>
    <x v="893"/>
  </r>
  <r>
    <x v="44"/>
    <s v="GDEXPRD"/>
    <s v="TOT"/>
    <s v="MLN_USD"/>
    <s v="A"/>
    <x v="15"/>
    <x v="894"/>
  </r>
  <r>
    <x v="44"/>
    <s v="GDEXPRD"/>
    <s v="TOT"/>
    <s v="MLN_USD"/>
    <s v="A"/>
    <x v="5"/>
    <x v="895"/>
  </r>
  <r>
    <x v="44"/>
    <s v="GDEXPRD"/>
    <s v="TOT"/>
    <s v="MLN_USD"/>
    <s v="A"/>
    <x v="6"/>
    <x v="896"/>
  </r>
  <r>
    <x v="44"/>
    <s v="GDEXPRD"/>
    <s v="TOT"/>
    <s v="MLN_USD"/>
    <s v="A"/>
    <x v="16"/>
    <x v="897"/>
  </r>
  <r>
    <x v="44"/>
    <s v="GDEXPRD"/>
    <s v="TOT"/>
    <s v="MLN_USD"/>
    <s v="A"/>
    <x v="7"/>
    <x v="898"/>
  </r>
  <r>
    <x v="44"/>
    <s v="GDEXPRD"/>
    <s v="TOT"/>
    <s v="MLN_USD"/>
    <s v="A"/>
    <x v="17"/>
    <x v="899"/>
  </r>
  <r>
    <x v="44"/>
    <s v="GDEXPRD"/>
    <s v="TOT"/>
    <s v="MLN_USD"/>
    <s v="A"/>
    <x v="8"/>
    <x v="900"/>
  </r>
  <r>
    <x v="44"/>
    <s v="GDEXPRD"/>
    <s v="TOT"/>
    <s v="MLN_USD"/>
    <s v="A"/>
    <x v="18"/>
    <x v="901"/>
  </r>
  <r>
    <x v="44"/>
    <s v="GDEXPRD"/>
    <s v="TOT"/>
    <s v="MLN_USD"/>
    <s v="A"/>
    <x v="9"/>
    <x v="902"/>
  </r>
  <r>
    <x v="44"/>
    <s v="GDEXPRD"/>
    <s v="TOT"/>
    <s v="MLN_USD"/>
    <s v="A"/>
    <x v="19"/>
    <x v="903"/>
  </r>
  <r>
    <x v="44"/>
    <s v="GDEXPRD"/>
    <s v="TOT"/>
    <s v="MLN_USD"/>
    <s v="A"/>
    <x v="10"/>
    <x v="904"/>
  </r>
  <r>
    <x v="44"/>
    <s v="GDEXPRD"/>
    <s v="TOT"/>
    <s v="MLN_USD"/>
    <s v="A"/>
    <x v="20"/>
    <x v="905"/>
  </r>
  <r>
    <x v="44"/>
    <s v="GDEXPRD"/>
    <s v="TOT"/>
    <s v="MLN_USD"/>
    <s v="A"/>
    <x v="21"/>
    <x v="906"/>
  </r>
  <r>
    <x v="45"/>
    <s v="GDEXPRD"/>
    <s v="TOT"/>
    <s v="MLN_USD"/>
    <s v="A"/>
    <x v="0"/>
    <x v="907"/>
  </r>
  <r>
    <x v="45"/>
    <s v="GDEXPRD"/>
    <s v="TOT"/>
    <s v="MLN_USD"/>
    <s v="A"/>
    <x v="11"/>
    <x v="908"/>
  </r>
  <r>
    <x v="45"/>
    <s v="GDEXPRD"/>
    <s v="TOT"/>
    <s v="MLN_USD"/>
    <s v="A"/>
    <x v="1"/>
    <x v="909"/>
  </r>
  <r>
    <x v="45"/>
    <s v="GDEXPRD"/>
    <s v="TOT"/>
    <s v="MLN_USD"/>
    <s v="A"/>
    <x v="12"/>
    <x v="910"/>
  </r>
  <r>
    <x v="45"/>
    <s v="GDEXPRD"/>
    <s v="TOT"/>
    <s v="MLN_USD"/>
    <s v="A"/>
    <x v="2"/>
    <x v="911"/>
  </r>
  <r>
    <x v="45"/>
    <s v="GDEXPRD"/>
    <s v="TOT"/>
    <s v="MLN_USD"/>
    <s v="A"/>
    <x v="13"/>
    <x v="912"/>
  </r>
  <r>
    <x v="45"/>
    <s v="GDEXPRD"/>
    <s v="TOT"/>
    <s v="MLN_USD"/>
    <s v="A"/>
    <x v="3"/>
    <x v="913"/>
  </r>
  <r>
    <x v="45"/>
    <s v="GDEXPRD"/>
    <s v="TOT"/>
    <s v="MLN_USD"/>
    <s v="A"/>
    <x v="14"/>
    <x v="914"/>
  </r>
  <r>
    <x v="45"/>
    <s v="GDEXPRD"/>
    <s v="TOT"/>
    <s v="MLN_USD"/>
    <s v="A"/>
    <x v="4"/>
    <x v="915"/>
  </r>
  <r>
    <x v="45"/>
    <s v="GDEXPRD"/>
    <s v="TOT"/>
    <s v="MLN_USD"/>
    <s v="A"/>
    <x v="15"/>
    <x v="916"/>
  </r>
  <r>
    <x v="45"/>
    <s v="GDEXPRD"/>
    <s v="TOT"/>
    <s v="MLN_USD"/>
    <s v="A"/>
    <x v="5"/>
    <x v="917"/>
  </r>
  <r>
    <x v="45"/>
    <s v="GDEXPRD"/>
    <s v="TOT"/>
    <s v="MLN_USD"/>
    <s v="A"/>
    <x v="6"/>
    <x v="918"/>
  </r>
  <r>
    <x v="45"/>
    <s v="GDEXPRD"/>
    <s v="TOT"/>
    <s v="MLN_USD"/>
    <s v="A"/>
    <x v="16"/>
    <x v="919"/>
  </r>
  <r>
    <x v="45"/>
    <s v="GDEXPRD"/>
    <s v="TOT"/>
    <s v="MLN_USD"/>
    <s v="A"/>
    <x v="7"/>
    <x v="920"/>
  </r>
  <r>
    <x v="45"/>
    <s v="GDEXPRD"/>
    <s v="TOT"/>
    <s v="MLN_USD"/>
    <s v="A"/>
    <x v="17"/>
    <x v="921"/>
  </r>
  <r>
    <x v="45"/>
    <s v="GDEXPRD"/>
    <s v="TOT"/>
    <s v="MLN_USD"/>
    <s v="A"/>
    <x v="8"/>
    <x v="922"/>
  </r>
  <r>
    <x v="45"/>
    <s v="GDEXPRD"/>
    <s v="TOT"/>
    <s v="MLN_USD"/>
    <s v="A"/>
    <x v="18"/>
    <x v="923"/>
  </r>
  <r>
    <x v="45"/>
    <s v="GDEXPRD"/>
    <s v="TOT"/>
    <s v="MLN_USD"/>
    <s v="A"/>
    <x v="9"/>
    <x v="924"/>
  </r>
  <r>
    <x v="45"/>
    <s v="GDEXPRD"/>
    <s v="TOT"/>
    <s v="MLN_USD"/>
    <s v="A"/>
    <x v="19"/>
    <x v="925"/>
  </r>
  <r>
    <x v="45"/>
    <s v="GDEXPRD"/>
    <s v="TOT"/>
    <s v="MLN_USD"/>
    <s v="A"/>
    <x v="10"/>
    <x v="926"/>
  </r>
  <r>
    <x v="45"/>
    <s v="GDEXPRD"/>
    <s v="TOT"/>
    <s v="MLN_USD"/>
    <s v="A"/>
    <x v="20"/>
    <x v="927"/>
  </r>
  <r>
    <x v="46"/>
    <s v="GDEXPRD"/>
    <s v="TOT"/>
    <s v="MLN_USD"/>
    <s v="A"/>
    <x v="0"/>
    <x v="928"/>
  </r>
  <r>
    <x v="46"/>
    <s v="GDEXPRD"/>
    <s v="TOT"/>
    <s v="MLN_USD"/>
    <s v="A"/>
    <x v="11"/>
    <x v="929"/>
  </r>
  <r>
    <x v="46"/>
    <s v="GDEXPRD"/>
    <s v="TOT"/>
    <s v="MLN_USD"/>
    <s v="A"/>
    <x v="1"/>
    <x v="930"/>
  </r>
  <r>
    <x v="46"/>
    <s v="GDEXPRD"/>
    <s v="TOT"/>
    <s v="MLN_USD"/>
    <s v="A"/>
    <x v="12"/>
    <x v="931"/>
  </r>
  <r>
    <x v="46"/>
    <s v="GDEXPRD"/>
    <s v="TOT"/>
    <s v="MLN_USD"/>
    <s v="A"/>
    <x v="2"/>
    <x v="932"/>
  </r>
  <r>
    <x v="46"/>
    <s v="GDEXPRD"/>
    <s v="TOT"/>
    <s v="MLN_USD"/>
    <s v="A"/>
    <x v="13"/>
    <x v="933"/>
  </r>
  <r>
    <x v="46"/>
    <s v="GDEXPRD"/>
    <s v="TOT"/>
    <s v="MLN_USD"/>
    <s v="A"/>
    <x v="3"/>
    <x v="934"/>
  </r>
  <r>
    <x v="46"/>
    <s v="GDEXPRD"/>
    <s v="TOT"/>
    <s v="MLN_USD"/>
    <s v="A"/>
    <x v="14"/>
    <x v="935"/>
  </r>
  <r>
    <x v="46"/>
    <s v="GDEXPRD"/>
    <s v="TOT"/>
    <s v="MLN_USD"/>
    <s v="A"/>
    <x v="4"/>
    <x v="936"/>
  </r>
  <r>
    <x v="46"/>
    <s v="GDEXPRD"/>
    <s v="TOT"/>
    <s v="MLN_USD"/>
    <s v="A"/>
    <x v="15"/>
    <x v="937"/>
  </r>
  <r>
    <x v="46"/>
    <s v="GDEXPRD"/>
    <s v="TOT"/>
    <s v="MLN_USD"/>
    <s v="A"/>
    <x v="5"/>
    <x v="938"/>
  </r>
  <r>
    <x v="46"/>
    <s v="GDEXPRD"/>
    <s v="TOT"/>
    <s v="MLN_USD"/>
    <s v="A"/>
    <x v="6"/>
    <x v="939"/>
  </r>
  <r>
    <x v="46"/>
    <s v="GDEXPRD"/>
    <s v="TOT"/>
    <s v="MLN_USD"/>
    <s v="A"/>
    <x v="16"/>
    <x v="940"/>
  </r>
  <r>
    <x v="46"/>
    <s v="GDEXPRD"/>
    <s v="TOT"/>
    <s v="MLN_USD"/>
    <s v="A"/>
    <x v="7"/>
    <x v="941"/>
  </r>
  <r>
    <x v="46"/>
    <s v="GDEXPRD"/>
    <s v="TOT"/>
    <s v="MLN_USD"/>
    <s v="A"/>
    <x v="17"/>
    <x v="942"/>
  </r>
  <r>
    <x v="46"/>
    <s v="GDEXPRD"/>
    <s v="TOT"/>
    <s v="MLN_USD"/>
    <s v="A"/>
    <x v="8"/>
    <x v="943"/>
  </r>
  <r>
    <x v="46"/>
    <s v="GDEXPRD"/>
    <s v="TOT"/>
    <s v="MLN_USD"/>
    <s v="A"/>
    <x v="18"/>
    <x v="944"/>
  </r>
  <r>
    <x v="46"/>
    <s v="GDEXPRD"/>
    <s v="TOT"/>
    <s v="MLN_USD"/>
    <s v="A"/>
    <x v="9"/>
    <x v="945"/>
  </r>
  <r>
    <x v="46"/>
    <s v="GDEXPRD"/>
    <s v="TOT"/>
    <s v="MLN_USD"/>
    <s v="A"/>
    <x v="19"/>
    <x v="946"/>
  </r>
  <r>
    <x v="46"/>
    <s v="GDEXPRD"/>
    <s v="TOT"/>
    <s v="MLN_USD"/>
    <s v="A"/>
    <x v="10"/>
    <x v="947"/>
  </r>
  <r>
    <x v="46"/>
    <s v="GDEXPRD"/>
    <s v="TOT"/>
    <s v="MLN_USD"/>
    <s v="A"/>
    <x v="20"/>
    <x v="948"/>
  </r>
  <r>
    <x v="46"/>
    <s v="GDEXPRD"/>
    <s v="TOT"/>
    <s v="MLN_USD"/>
    <s v="A"/>
    <x v="21"/>
    <x v="949"/>
  </r>
  <r>
    <x v="47"/>
    <s v="GDEXPRD"/>
    <s v="TOT"/>
    <s v="MLN_USD"/>
    <s v="A"/>
    <x v="17"/>
    <x v="950"/>
  </r>
  <r>
    <x v="47"/>
    <s v="GDEXPRD"/>
    <s v="TOT"/>
    <s v="MLN_USD"/>
    <s v="A"/>
    <x v="8"/>
    <x v="951"/>
  </r>
  <r>
    <x v="47"/>
    <s v="GDEXPRD"/>
    <s v="TOT"/>
    <s v="MLN_USD"/>
    <s v="A"/>
    <x v="18"/>
    <x v="952"/>
  </r>
  <r>
    <x v="47"/>
    <s v="GDEXPRD"/>
    <s v="TOT"/>
    <s v="MLN_USD"/>
    <s v="A"/>
    <x v="9"/>
    <x v="953"/>
  </r>
  <r>
    <x v="47"/>
    <s v="GDEXPRD"/>
    <s v="TOT"/>
    <s v="MLN_USD"/>
    <s v="A"/>
    <x v="19"/>
    <x v="954"/>
  </r>
  <r>
    <x v="47"/>
    <s v="GDEXPRD"/>
    <s v="TOT"/>
    <s v="MLN_USD"/>
    <s v="A"/>
    <x v="20"/>
    <x v="955"/>
  </r>
  <r>
    <x v="47"/>
    <s v="GDEXPRD"/>
    <s v="TOT"/>
    <s v="MLN_USD"/>
    <s v="A"/>
    <x v="21"/>
    <x v="956"/>
  </r>
  <r>
    <x v="33"/>
    <m/>
    <m/>
    <m/>
    <m/>
    <x v="23"/>
    <x v="9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>
  <location ref="A3:AW28" firstHeaderRow="1" firstDataRow="2" firstDataCol="1"/>
  <pivotFields count="7">
    <pivotField axis="axisCol" showAll="0">
      <items count="48">
        <item x="30"/>
        <item x="0"/>
        <item x="1"/>
        <item x="2"/>
        <item x="3"/>
        <item x="26"/>
        <item x="31"/>
        <item n="Trung Quốc" x="32"/>
        <item x="44"/>
        <item x="46"/>
        <item x="4"/>
        <item n="Đức" x="8"/>
        <item x="5"/>
        <item x="24"/>
        <item x="33"/>
        <item x="45"/>
        <item x="6"/>
        <item n="Pháp" x="7"/>
        <item n="Anh" x="28"/>
        <item x="9"/>
        <item x="10"/>
        <item x="12"/>
        <item x="11"/>
        <item x="34"/>
        <item x="13"/>
        <item n="Nhật Bản" x="14"/>
        <item n="Hàn Quốc" x="15"/>
        <item x="43"/>
        <item x="16"/>
        <item x="42"/>
        <item x="17"/>
        <item x="18"/>
        <item x="20"/>
        <item x="19"/>
        <item x="41"/>
        <item x="21"/>
        <item x="22"/>
        <item x="35"/>
        <item x="36"/>
        <item x="37"/>
        <item x="23"/>
        <item x="38"/>
        <item x="25"/>
        <item x="27"/>
        <item x="40"/>
        <item n="Mỹ" x="29"/>
        <item x="39"/>
        <item t="default"/>
      </items>
    </pivotField>
    <pivotField showAll="0"/>
    <pivotField showAll="0"/>
    <pivotField showAll="0"/>
    <pivotField showAll="0"/>
    <pivotField axis="axisRow" showAll="0">
      <items count="24">
        <item x="0"/>
        <item x="11"/>
        <item x="1"/>
        <item x="12"/>
        <item x="2"/>
        <item x="13"/>
        <item x="3"/>
        <item x="14"/>
        <item x="4"/>
        <item x="15"/>
        <item x="5"/>
        <item x="6"/>
        <item x="16"/>
        <item x="7"/>
        <item x="17"/>
        <item x="8"/>
        <item x="18"/>
        <item x="9"/>
        <item x="19"/>
        <item x="10"/>
        <item x="20"/>
        <item x="21"/>
        <item x="22"/>
        <item t="default"/>
      </items>
    </pivotField>
    <pivotField dataField="1" showAll="0"/>
  </pivotFields>
  <rowFields count="1">
    <field x="5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0"/>
  </colFields>
  <col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colItems>
  <dataFields count="1">
    <dataField name="Somme de Value" fld="6" baseField="0" baseItem="0"/>
  </dataFields>
  <formats count="1">
    <format dxfId="0">
      <pivotArea collapsedLevelsAreSubtotals="1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BD1536-4BF2-1340-AC55-35FE34ED1B41}" name="Tableau croisé dynamique2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4:C46" firstHeaderRow="1" firstDataRow="2" firstDataCol="1" rowPageCount="1" colPageCount="1"/>
  <pivotFields count="7">
    <pivotField axis="axisRow" showAll="0" sortType="ascending">
      <items count="49">
        <item x="30"/>
        <item x="0"/>
        <item x="1"/>
        <item x="2"/>
        <item x="3"/>
        <item x="26"/>
        <item x="31"/>
        <item x="32"/>
        <item x="45"/>
        <item x="47"/>
        <item x="4"/>
        <item x="8"/>
        <item x="5"/>
        <item x="24"/>
        <item x="34"/>
        <item x="46"/>
        <item x="6"/>
        <item x="7"/>
        <item x="28"/>
        <item x="9"/>
        <item x="10"/>
        <item x="12"/>
        <item x="11"/>
        <item x="35"/>
        <item x="13"/>
        <item x="14"/>
        <item x="15"/>
        <item x="44"/>
        <item x="16"/>
        <item x="43"/>
        <item x="17"/>
        <item x="18"/>
        <item x="20"/>
        <item x="19"/>
        <item x="42"/>
        <item x="21"/>
        <item x="22"/>
        <item x="36"/>
        <item x="37"/>
        <item x="38"/>
        <item x="23"/>
        <item x="39"/>
        <item x="25"/>
        <item x="27"/>
        <item x="41"/>
        <item x="29"/>
        <item x="40"/>
        <item x="33"/>
        <item t="default"/>
      </items>
    </pivotField>
    <pivotField showAll="0"/>
    <pivotField showAll="0"/>
    <pivotField showAll="0"/>
    <pivotField showAll="0"/>
    <pivotField axis="axisCol" multipleItemSelectionAllowed="1" showAll="0" sortType="ascending">
      <items count="25">
        <item h="1" x="0"/>
        <item h="1" x="11"/>
        <item h="1" x="1"/>
        <item h="1" x="12"/>
        <item h="1" x="2"/>
        <item h="1" x="13"/>
        <item h="1" x="3"/>
        <item h="1" x="14"/>
        <item h="1" x="4"/>
        <item h="1" x="15"/>
        <item h="1" x="5"/>
        <item h="1" x="6"/>
        <item h="1" x="16"/>
        <item h="1" x="7"/>
        <item h="1" x="17"/>
        <item h="1" x="8"/>
        <item h="1" x="18"/>
        <item h="1" x="9"/>
        <item h="1" x="19"/>
        <item h="1" x="10"/>
        <item h="1" x="20"/>
        <item x="21"/>
        <item h="1" x="22"/>
        <item h="1" x="23"/>
        <item t="default"/>
      </items>
    </pivotField>
    <pivotField axis="axisPage" dataField="1" showAll="0">
      <items count="959">
        <item x="864"/>
        <item x="863"/>
        <item x="866"/>
        <item x="865"/>
        <item x="670"/>
        <item x="867"/>
        <item x="671"/>
        <item x="672"/>
        <item x="872"/>
        <item x="673"/>
        <item x="879"/>
        <item x="868"/>
        <item x="873"/>
        <item x="674"/>
        <item x="239"/>
        <item x="885"/>
        <item x="880"/>
        <item x="956"/>
        <item x="229"/>
        <item x="876"/>
        <item x="870"/>
        <item x="871"/>
        <item x="240"/>
        <item x="875"/>
        <item x="675"/>
        <item x="874"/>
        <item x="878"/>
        <item x="955"/>
        <item x="869"/>
        <item x="232"/>
        <item x="886"/>
        <item x="231"/>
        <item x="230"/>
        <item x="877"/>
        <item x="887"/>
        <item x="881"/>
        <item x="238"/>
        <item x="954"/>
        <item x="882"/>
        <item x="241"/>
        <item x="233"/>
        <item x="242"/>
        <item x="243"/>
        <item x="244"/>
        <item x="888"/>
        <item x="237"/>
        <item x="236"/>
        <item x="235"/>
        <item x="952"/>
        <item x="883"/>
        <item x="953"/>
        <item x="676"/>
        <item x="234"/>
        <item x="951"/>
        <item x="677"/>
        <item x="884"/>
        <item x="679"/>
        <item x="246"/>
        <item x="245"/>
        <item x="950"/>
        <item x="889"/>
        <item x="678"/>
        <item x="907"/>
        <item x="908"/>
        <item x="890"/>
        <item x="686"/>
        <item x="680"/>
        <item x="247"/>
        <item x="477"/>
        <item x="687"/>
        <item x="475"/>
        <item x="684"/>
        <item x="895"/>
        <item x="478"/>
        <item x="891"/>
        <item x="473"/>
        <item x="476"/>
        <item x="685"/>
        <item x="474"/>
        <item x="894"/>
        <item x="909"/>
        <item x="479"/>
        <item x="480"/>
        <item x="688"/>
        <item x="892"/>
        <item x="683"/>
        <item x="893"/>
        <item x="482"/>
        <item x="910"/>
        <item x="336"/>
        <item x="481"/>
        <item x="912"/>
        <item x="911"/>
        <item x="778"/>
        <item x="896"/>
        <item x="781"/>
        <item x="897"/>
        <item x="346"/>
        <item x="913"/>
        <item x="347"/>
        <item x="901"/>
        <item x="348"/>
        <item x="337"/>
        <item x="354"/>
        <item x="355"/>
        <item x="689"/>
        <item x="779"/>
        <item x="338"/>
        <item x="339"/>
        <item x="898"/>
        <item x="780"/>
        <item x="682"/>
        <item x="782"/>
        <item x="349"/>
        <item x="352"/>
        <item x="690"/>
        <item x="344"/>
        <item x="345"/>
        <item x="353"/>
        <item x="902"/>
        <item x="681"/>
        <item x="351"/>
        <item x="350"/>
        <item x="783"/>
        <item x="914"/>
        <item x="340"/>
        <item x="343"/>
        <item x="899"/>
        <item x="691"/>
        <item x="342"/>
        <item x="341"/>
        <item x="903"/>
        <item x="483"/>
        <item x="900"/>
        <item x="714"/>
        <item x="915"/>
        <item x="916"/>
        <item x="785"/>
        <item x="784"/>
        <item x="633"/>
        <item x="917"/>
        <item x="484"/>
        <item x="904"/>
        <item x="715"/>
        <item x="716"/>
        <item x="918"/>
        <item x="905"/>
        <item x="786"/>
        <item x="636"/>
        <item x="717"/>
        <item x="635"/>
        <item x="787"/>
        <item x="906"/>
        <item x="485"/>
        <item x="634"/>
        <item x="718"/>
        <item x="919"/>
        <item x="486"/>
        <item x="637"/>
        <item x="396"/>
        <item x="489"/>
        <item x="788"/>
        <item x="795"/>
        <item x="719"/>
        <item x="794"/>
        <item x="487"/>
        <item x="638"/>
        <item x="646"/>
        <item x="793"/>
        <item x="796"/>
        <item x="491"/>
        <item x="397"/>
        <item x="643"/>
        <item x="920"/>
        <item x="640"/>
        <item x="645"/>
        <item x="492"/>
        <item x="792"/>
        <item x="490"/>
        <item x="639"/>
        <item x="207"/>
        <item x="642"/>
        <item x="398"/>
        <item x="641"/>
        <item x="789"/>
        <item x="797"/>
        <item x="727"/>
        <item x="798"/>
        <item x="493"/>
        <item x="728"/>
        <item x="791"/>
        <item x="720"/>
        <item x="644"/>
        <item x="790"/>
        <item x="724"/>
        <item x="799"/>
        <item x="924"/>
        <item x="494"/>
        <item x="399"/>
        <item x="613"/>
        <item x="923"/>
        <item x="723"/>
        <item x="187"/>
        <item x="208"/>
        <item x="927"/>
        <item x="921"/>
        <item x="726"/>
        <item x="402"/>
        <item x="400"/>
        <item x="725"/>
        <item x="188"/>
        <item x="401"/>
        <item x="488"/>
        <item x="189"/>
        <item x="248"/>
        <item x="721"/>
        <item x="614"/>
        <item x="249"/>
        <item x="211"/>
        <item x="210"/>
        <item x="925"/>
        <item x="209"/>
        <item x="190"/>
        <item x="250"/>
        <item x="729"/>
        <item x="612"/>
        <item x="197"/>
        <item x="453"/>
        <item x="403"/>
        <item x="191"/>
        <item x="195"/>
        <item x="450"/>
        <item x="730"/>
        <item x="196"/>
        <item x="926"/>
        <item x="212"/>
        <item x="452"/>
        <item x="454"/>
        <item x="611"/>
        <item x="192"/>
        <item x="722"/>
        <item x="922"/>
        <item x="251"/>
        <item x="451"/>
        <item x="194"/>
        <item x="198"/>
        <item x="734"/>
        <item x="615"/>
        <item x="455"/>
        <item x="214"/>
        <item x="731"/>
        <item x="213"/>
        <item x="199"/>
        <item x="215"/>
        <item x="733"/>
        <item x="732"/>
        <item x="404"/>
        <item x="735"/>
        <item x="252"/>
        <item x="193"/>
        <item x="216"/>
        <item x="78"/>
        <item x="616"/>
        <item x="217"/>
        <item x="79"/>
        <item x="253"/>
        <item x="80"/>
        <item x="200"/>
        <item x="405"/>
        <item x="218"/>
        <item x="201"/>
        <item x="254"/>
        <item x="81"/>
        <item x="219"/>
        <item x="456"/>
        <item x="406"/>
        <item x="617"/>
        <item x="82"/>
        <item x="255"/>
        <item x="223"/>
        <item x="800"/>
        <item x="202"/>
        <item x="83"/>
        <item x="220"/>
        <item x="256"/>
        <item x="221"/>
        <item x="618"/>
        <item x="430"/>
        <item x="431"/>
        <item x="222"/>
        <item x="203"/>
        <item x="801"/>
        <item x="457"/>
        <item x="619"/>
        <item x="407"/>
        <item x="259"/>
        <item x="224"/>
        <item x="260"/>
        <item x="432"/>
        <item x="257"/>
        <item x="258"/>
        <item x="261"/>
        <item x="408"/>
        <item x="429"/>
        <item x="84"/>
        <item x="465"/>
        <item x="263"/>
        <item x="428"/>
        <item x="204"/>
        <item x="410"/>
        <item x="464"/>
        <item x="264"/>
        <item x="433"/>
        <item x="409"/>
        <item x="463"/>
        <item x="262"/>
        <item x="630"/>
        <item x="757"/>
        <item x="466"/>
        <item x="802"/>
        <item x="411"/>
        <item x="631"/>
        <item x="434"/>
        <item x="87"/>
        <item x="205"/>
        <item x="86"/>
        <item x="462"/>
        <item x="629"/>
        <item x="85"/>
        <item x="412"/>
        <item x="467"/>
        <item x="632"/>
        <item x="620"/>
        <item x="206"/>
        <item x="88"/>
        <item x="758"/>
        <item x="435"/>
        <item x="818"/>
        <item x="225"/>
        <item x="627"/>
        <item x="468"/>
        <item x="545"/>
        <item x="803"/>
        <item x="265"/>
        <item x="808"/>
        <item x="621"/>
        <item x="266"/>
        <item x="226"/>
        <item x="759"/>
        <item x="461"/>
        <item x="413"/>
        <item x="458"/>
        <item x="809"/>
        <item x="760"/>
        <item x="227"/>
        <item x="546"/>
        <item x="548"/>
        <item x="469"/>
        <item x="810"/>
        <item x="817"/>
        <item x="628"/>
        <item x="622"/>
        <item x="416"/>
        <item x="811"/>
        <item x="460"/>
        <item x="414"/>
        <item x="547"/>
        <item x="436"/>
        <item x="415"/>
        <item x="807"/>
        <item x="804"/>
        <item x="459"/>
        <item x="625"/>
        <item x="417"/>
        <item x="470"/>
        <item x="267"/>
        <item x="356"/>
        <item x="89"/>
        <item x="805"/>
        <item x="418"/>
        <item x="228"/>
        <item x="812"/>
        <item x="419"/>
        <item x="626"/>
        <item x="816"/>
        <item x="357"/>
        <item x="761"/>
        <item x="624"/>
        <item x="268"/>
        <item x="623"/>
        <item x="806"/>
        <item x="420"/>
        <item x="813"/>
        <item x="471"/>
        <item x="549"/>
        <item x="437"/>
        <item x="269"/>
        <item x="100"/>
        <item x="814"/>
        <item x="90"/>
        <item x="358"/>
        <item x="815"/>
        <item x="762"/>
        <item x="101"/>
        <item x="421"/>
        <item x="472"/>
        <item x="103"/>
        <item x="94"/>
        <item x="102"/>
        <item x="104"/>
        <item x="91"/>
        <item x="422"/>
        <item x="121"/>
        <item x="438"/>
        <item x="122"/>
        <item x="763"/>
        <item x="105"/>
        <item x="137"/>
        <item x="123"/>
        <item x="11"/>
        <item x="359"/>
        <item x="92"/>
        <item x="423"/>
        <item x="136"/>
        <item x="138"/>
        <item x="360"/>
        <item x="424"/>
        <item x="95"/>
        <item x="106"/>
        <item x="426"/>
        <item x="124"/>
        <item x="93"/>
        <item x="139"/>
        <item x="439"/>
        <item x="362"/>
        <item x="550"/>
        <item x="695"/>
        <item x="692"/>
        <item x="425"/>
        <item x="427"/>
        <item x="140"/>
        <item x="12"/>
        <item x="125"/>
        <item x="361"/>
        <item x="766"/>
        <item x="141"/>
        <item x="551"/>
        <item x="135"/>
        <item x="696"/>
        <item x="694"/>
        <item x="126"/>
        <item x="693"/>
        <item x="767"/>
        <item x="13"/>
        <item x="107"/>
        <item x="96"/>
        <item x="134"/>
        <item x="142"/>
        <item x="363"/>
        <item x="109"/>
        <item x="764"/>
        <item x="373"/>
        <item x="127"/>
        <item x="98"/>
        <item x="110"/>
        <item x="108"/>
        <item x="36"/>
        <item x="97"/>
        <item x="111"/>
        <item x="14"/>
        <item x="113"/>
        <item x="697"/>
        <item x="112"/>
        <item x="133"/>
        <item x="33"/>
        <item x="99"/>
        <item x="35"/>
        <item x="37"/>
        <item x="128"/>
        <item x="15"/>
        <item x="38"/>
        <item x="769"/>
        <item x="440"/>
        <item x="441"/>
        <item x="130"/>
        <item x="34"/>
        <item x="39"/>
        <item x="768"/>
        <item x="114"/>
        <item x="364"/>
        <item x="131"/>
        <item x="698"/>
        <item x="132"/>
        <item x="770"/>
        <item x="129"/>
        <item x="116"/>
        <item x="368"/>
        <item x="765"/>
        <item x="365"/>
        <item x="120"/>
        <item x="118"/>
        <item x="372"/>
        <item x="119"/>
        <item x="115"/>
        <item x="369"/>
        <item x="40"/>
        <item x="117"/>
        <item x="16"/>
        <item x="442"/>
        <item x="537"/>
        <item x="17"/>
        <item x="41"/>
        <item x="370"/>
        <item x="367"/>
        <item x="552"/>
        <item x="42"/>
        <item x="366"/>
        <item x="701"/>
        <item x="553"/>
        <item x="371"/>
        <item x="702"/>
        <item x="771"/>
        <item x="699"/>
        <item x="775"/>
        <item x="774"/>
        <item x="18"/>
        <item x="700"/>
        <item x="43"/>
        <item x="444"/>
        <item x="443"/>
        <item x="773"/>
        <item x="776"/>
        <item x="703"/>
        <item x="20"/>
        <item x="772"/>
        <item x="0"/>
        <item x="554"/>
        <item x="19"/>
        <item x="44"/>
        <item x="704"/>
        <item x="21"/>
        <item x="538"/>
        <item x="22"/>
        <item x="705"/>
        <item x="555"/>
        <item x="45"/>
        <item x="777"/>
        <item x="445"/>
        <item x="495"/>
        <item x="46"/>
        <item x="706"/>
        <item x="47"/>
        <item x="819"/>
        <item x="496"/>
        <item x="23"/>
        <item x="24"/>
        <item x="820"/>
        <item x="48"/>
        <item x="707"/>
        <item x="556"/>
        <item x="1"/>
        <item x="374"/>
        <item x="376"/>
        <item x="519"/>
        <item x="539"/>
        <item x="377"/>
        <item x="26"/>
        <item x="25"/>
        <item x="375"/>
        <item x="518"/>
        <item x="520"/>
        <item x="49"/>
        <item x="378"/>
        <item x="383"/>
        <item x="497"/>
        <item x="379"/>
        <item x="382"/>
        <item x="517"/>
        <item x="525"/>
        <item x="27"/>
        <item x="28"/>
        <item x="381"/>
        <item x="380"/>
        <item x="557"/>
        <item x="524"/>
        <item x="522"/>
        <item x="821"/>
        <item x="384"/>
        <item x="31"/>
        <item x="708"/>
        <item x="446"/>
        <item x="526"/>
        <item x="29"/>
        <item x="529"/>
        <item x="50"/>
        <item x="527"/>
        <item x="2"/>
        <item x="521"/>
        <item x="528"/>
        <item x="30"/>
        <item x="540"/>
        <item x="558"/>
        <item x="523"/>
        <item x="498"/>
        <item x="32"/>
        <item x="709"/>
        <item x="822"/>
        <item x="530"/>
        <item x="499"/>
        <item x="51"/>
        <item x="385"/>
        <item x="386"/>
        <item x="531"/>
        <item x="447"/>
        <item x="710"/>
        <item x="559"/>
        <item x="448"/>
        <item x="541"/>
        <item x="823"/>
        <item x="532"/>
        <item x="500"/>
        <item x="533"/>
        <item x="542"/>
        <item x="52"/>
        <item x="560"/>
        <item x="534"/>
        <item x="387"/>
        <item x="3"/>
        <item x="535"/>
        <item x="53"/>
        <item x="824"/>
        <item x="388"/>
        <item x="389"/>
        <item x="449"/>
        <item x="536"/>
        <item x="711"/>
        <item x="543"/>
        <item x="390"/>
        <item x="501"/>
        <item x="54"/>
        <item x="509"/>
        <item x="391"/>
        <item x="392"/>
        <item x="508"/>
        <item x="736"/>
        <item x="510"/>
        <item x="712"/>
        <item x="511"/>
        <item x="544"/>
        <item x="825"/>
        <item x="507"/>
        <item x="393"/>
        <item x="502"/>
        <item x="512"/>
        <item x="394"/>
        <item x="4"/>
        <item x="713"/>
        <item x="8"/>
        <item x="9"/>
        <item x="5"/>
        <item x="506"/>
        <item x="6"/>
        <item x="395"/>
        <item x="826"/>
        <item x="10"/>
        <item x="55"/>
        <item x="513"/>
        <item x="505"/>
        <item x="504"/>
        <item x="503"/>
        <item x="314"/>
        <item x="7"/>
        <item x="514"/>
        <item x="515"/>
        <item x="270"/>
        <item x="737"/>
        <item x="561"/>
        <item x="827"/>
        <item x="57"/>
        <item x="271"/>
        <item x="56"/>
        <item x="516"/>
        <item x="273"/>
        <item x="274"/>
        <item x="275"/>
        <item x="828"/>
        <item x="58"/>
        <item x="272"/>
        <item x="315"/>
        <item x="738"/>
        <item x="276"/>
        <item x="59"/>
        <item x="316"/>
        <item x="562"/>
        <item x="65"/>
        <item x="64"/>
        <item x="829"/>
        <item x="60"/>
        <item x="70"/>
        <item x="68"/>
        <item x="741"/>
        <item x="66"/>
        <item x="61"/>
        <item x="67"/>
        <item x="740"/>
        <item x="277"/>
        <item x="63"/>
        <item x="62"/>
        <item x="71"/>
        <item x="279"/>
        <item x="69"/>
        <item x="278"/>
        <item x="317"/>
        <item x="281"/>
        <item x="72"/>
        <item x="280"/>
        <item x="739"/>
        <item x="282"/>
        <item x="830"/>
        <item x="283"/>
        <item x="77"/>
        <item x="742"/>
        <item x="563"/>
        <item x="284"/>
        <item x="73"/>
        <item x="831"/>
        <item x="285"/>
        <item x="76"/>
        <item x="74"/>
        <item x="564"/>
        <item x="286"/>
        <item x="75"/>
        <item x="832"/>
        <item x="318"/>
        <item x="287"/>
        <item x="290"/>
        <item x="833"/>
        <item x="565"/>
        <item x="744"/>
        <item x="834"/>
        <item x="291"/>
        <item x="743"/>
        <item x="288"/>
        <item x="319"/>
        <item x="746"/>
        <item x="289"/>
        <item x="747"/>
        <item x="835"/>
        <item x="567"/>
        <item x="568"/>
        <item x="748"/>
        <item x="745"/>
        <item x="569"/>
        <item x="754"/>
        <item x="571"/>
        <item x="749"/>
        <item x="570"/>
        <item x="566"/>
        <item x="836"/>
        <item x="572"/>
        <item x="320"/>
        <item x="750"/>
        <item x="751"/>
        <item x="752"/>
        <item x="755"/>
        <item x="573"/>
        <item x="647"/>
        <item x="753"/>
        <item x="837"/>
        <item x="756"/>
        <item x="579"/>
        <item x="576"/>
        <item x="577"/>
        <item x="575"/>
        <item x="574"/>
        <item x="578"/>
        <item x="580"/>
        <item x="838"/>
        <item x="321"/>
        <item x="648"/>
        <item x="839"/>
        <item x="322"/>
        <item x="143"/>
        <item x="323"/>
        <item x="144"/>
        <item x="146"/>
        <item x="148"/>
        <item x="147"/>
        <item x="145"/>
        <item x="840"/>
        <item x="149"/>
        <item x="150"/>
        <item x="151"/>
        <item x="324"/>
        <item x="649"/>
        <item x="152"/>
        <item x="153"/>
        <item x="154"/>
        <item x="155"/>
        <item x="156"/>
        <item x="158"/>
        <item x="159"/>
        <item x="157"/>
        <item x="581"/>
        <item x="163"/>
        <item x="160"/>
        <item x="325"/>
        <item x="161"/>
        <item x="582"/>
        <item x="164"/>
        <item x="162"/>
        <item x="650"/>
        <item x="583"/>
        <item x="584"/>
        <item x="326"/>
        <item x="327"/>
        <item x="328"/>
        <item x="329"/>
        <item x="651"/>
        <item x="587"/>
        <item x="165"/>
        <item x="330"/>
        <item x="585"/>
        <item x="586"/>
        <item x="166"/>
        <item x="167"/>
        <item x="169"/>
        <item x="168"/>
        <item x="170"/>
        <item x="588"/>
        <item x="171"/>
        <item x="331"/>
        <item x="172"/>
        <item x="652"/>
        <item x="174"/>
        <item x="173"/>
        <item x="332"/>
        <item x="175"/>
        <item x="333"/>
        <item x="334"/>
        <item x="176"/>
        <item x="178"/>
        <item x="177"/>
        <item x="653"/>
        <item x="335"/>
        <item x="179"/>
        <item x="180"/>
        <item x="181"/>
        <item x="182"/>
        <item x="185"/>
        <item x="654"/>
        <item x="183"/>
        <item x="186"/>
        <item x="184"/>
        <item x="292"/>
        <item x="293"/>
        <item x="294"/>
        <item x="295"/>
        <item x="296"/>
        <item x="655"/>
        <item x="301"/>
        <item x="302"/>
        <item x="297"/>
        <item x="303"/>
        <item x="304"/>
        <item x="298"/>
        <item x="308"/>
        <item x="300"/>
        <item x="312"/>
        <item x="305"/>
        <item x="299"/>
        <item x="307"/>
        <item x="309"/>
        <item x="311"/>
        <item x="313"/>
        <item x="306"/>
        <item x="310"/>
        <item x="656"/>
        <item x="657"/>
        <item x="928"/>
        <item x="658"/>
        <item x="929"/>
        <item x="930"/>
        <item x="931"/>
        <item x="932"/>
        <item x="933"/>
        <item x="934"/>
        <item x="659"/>
        <item x="935"/>
        <item x="936"/>
        <item x="937"/>
        <item x="938"/>
        <item x="660"/>
        <item x="939"/>
        <item x="940"/>
        <item x="941"/>
        <item x="942"/>
        <item x="661"/>
        <item x="943"/>
        <item x="944"/>
        <item x="591"/>
        <item x="589"/>
        <item x="945"/>
        <item x="662"/>
        <item x="590"/>
        <item x="592"/>
        <item x="593"/>
        <item x="946"/>
        <item x="948"/>
        <item x="594"/>
        <item x="947"/>
        <item x="663"/>
        <item x="949"/>
        <item x="595"/>
        <item x="596"/>
        <item x="664"/>
        <item x="599"/>
        <item x="598"/>
        <item x="597"/>
        <item x="601"/>
        <item x="600"/>
        <item x="665"/>
        <item x="602"/>
        <item x="603"/>
        <item x="604"/>
        <item x="666"/>
        <item x="605"/>
        <item x="606"/>
        <item x="667"/>
        <item x="669"/>
        <item x="607"/>
        <item x="668"/>
        <item x="608"/>
        <item x="609"/>
        <item x="610"/>
        <item x="841"/>
        <item x="842"/>
        <item x="843"/>
        <item x="844"/>
        <item x="845"/>
        <item x="846"/>
        <item x="847"/>
        <item x="848"/>
        <item x="850"/>
        <item x="849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957"/>
        <item t="default"/>
      </items>
    </pivotField>
  </pivotFields>
  <rowFields count="1">
    <field x="0"/>
  </rowFields>
  <rowItems count="41">
    <i>
      <x/>
    </i>
    <i>
      <x v="2"/>
    </i>
    <i>
      <x v="3"/>
    </i>
    <i>
      <x v="4"/>
    </i>
    <i>
      <x v="5"/>
    </i>
    <i>
      <x v="7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1"/>
    </i>
    <i>
      <x v="32"/>
    </i>
    <i>
      <x v="33"/>
    </i>
    <i>
      <x v="34"/>
    </i>
    <i>
      <x v="35"/>
    </i>
    <i>
      <x v="36"/>
    </i>
    <i>
      <x v="37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5"/>
  </colFields>
  <colItems count="2">
    <i>
      <x v="21"/>
    </i>
    <i t="grand">
      <x/>
    </i>
  </colItems>
  <pageFields count="1">
    <pageField fld="6" hier="-1"/>
  </pageFields>
  <dataFields count="1">
    <dataField name="Max. de Value" fld="6" subtotal="max" baseField="0" baseItem="0">
      <extLst>
        <ext xmlns:x14="http://schemas.microsoft.com/office/spreadsheetml/2009/9/main" uri="{E15A36E0-9728-4e99-A89B-3F7291B0FE68}">
          <x14:dataField pivotShowAs="rankDescending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CF27DB-89DD-AF4C-85DC-A90651EFA9E6}" name="Tableau croisé dynamique1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AX29" firstHeaderRow="1" firstDataRow="2" firstDataCol="1"/>
  <pivotFields count="7">
    <pivotField axis="axisCol" showAll="0">
      <items count="49">
        <item x="30"/>
        <item x="0"/>
        <item x="1"/>
        <item x="2"/>
        <item x="3"/>
        <item x="26"/>
        <item x="31"/>
        <item n="Trung Quốc" x="32"/>
        <item x="44"/>
        <item x="46"/>
        <item x="4"/>
        <item n="Đức" x="8"/>
        <item x="5"/>
        <item x="24"/>
        <item x="33"/>
        <item x="45"/>
        <item x="6"/>
        <item n="Pháp" x="7"/>
        <item n="Anh" x="28"/>
        <item x="9"/>
        <item x="10"/>
        <item x="12"/>
        <item x="11"/>
        <item x="34"/>
        <item x="13"/>
        <item n="Nhật Bản" x="14"/>
        <item n="Hàn Quốc" x="15"/>
        <item x="43"/>
        <item x="16"/>
        <item x="42"/>
        <item x="17"/>
        <item x="18"/>
        <item x="20"/>
        <item x="19"/>
        <item x="41"/>
        <item x="21"/>
        <item x="22"/>
        <item x="35"/>
        <item x="36"/>
        <item x="37"/>
        <item x="23"/>
        <item x="38"/>
        <item x="25"/>
        <item x="27"/>
        <item x="40"/>
        <item n="Mỹ" x="29"/>
        <item x="39"/>
        <item x="47"/>
        <item t="default"/>
      </items>
    </pivotField>
    <pivotField showAll="0"/>
    <pivotField showAll="0"/>
    <pivotField showAll="0"/>
    <pivotField showAll="0"/>
    <pivotField axis="axisRow" showAll="0">
      <items count="25">
        <item x="0"/>
        <item x="11"/>
        <item x="1"/>
        <item x="12"/>
        <item x="2"/>
        <item x="13"/>
        <item x="3"/>
        <item x="14"/>
        <item x="4"/>
        <item x="15"/>
        <item x="5"/>
        <item x="6"/>
        <item x="16"/>
        <item x="7"/>
        <item x="17"/>
        <item x="8"/>
        <item x="18"/>
        <item x="9"/>
        <item x="19"/>
        <item x="10"/>
        <item x="20"/>
        <item x="21"/>
        <item x="22"/>
        <item x="23"/>
        <item t="default"/>
      </items>
    </pivotField>
    <pivotField dataField="1" showAll="0"/>
  </pivotFields>
  <rowFields count="1">
    <field x="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colItems>
  <dataFields count="1">
    <dataField name="Somme de Val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GERD_TORD&amp;Coords=%5bCOUNTRY%5d.%5bDEU%5d&amp;ShowOnWeb=true&amp;Lang=en" TargetMode="External"/><Relationship Id="rId2" Type="http://schemas.openxmlformats.org/officeDocument/2006/relationships/hyperlink" Target="http://stats.oecd.org/OECDStat_Metadata/ShowMetadata.ashx?Dataset=GERD_TOE&amp;Coords=%5bCOUNTRY%5d.%5bDEU%5d&amp;ShowOnWeb=true&amp;Lang=en" TargetMode="External"/><Relationship Id="rId1" Type="http://schemas.openxmlformats.org/officeDocument/2006/relationships/hyperlink" Target="http://stats.oecd.org/OECDStat_Metadata/ShowMetadata.ashx?Dataset=GERD_TOE&amp;Coords=%5bCOUNTRY%5d.%5bDEU%5d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stats-3.oecd.org/index.aspx?DatasetCode=GBARD_NABS2007" TargetMode="External"/><Relationship Id="rId1" Type="http://schemas.openxmlformats.org/officeDocument/2006/relationships/hyperlink" Target="http://localhost/OECDStat_Metadata/ShowMetadata.ashx?Dataset=GBARD_NABS2007&amp;ShowOnWeb=true&amp;Lang=en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W53"/>
  <sheetViews>
    <sheetView topLeftCell="E6" zoomScale="41" workbookViewId="0">
      <selection activeCell="AC36" sqref="AC36"/>
    </sheetView>
  </sheetViews>
  <sheetFormatPr baseColWidth="10" defaultRowHeight="16" x14ac:dyDescent="0.2"/>
  <cols>
    <col min="1" max="1" width="20.1640625" bestFit="1" customWidth="1"/>
    <col min="2" max="2" width="22.83203125" bestFit="1" customWidth="1"/>
    <col min="3" max="48" width="12.1640625" bestFit="1" customWidth="1"/>
    <col min="49" max="49" width="12.1640625" customWidth="1"/>
    <col min="50" max="50" width="21.1640625" bestFit="1" customWidth="1"/>
    <col min="51" max="51" width="15.5" bestFit="1" customWidth="1"/>
    <col min="52" max="52" width="21.1640625" bestFit="1" customWidth="1"/>
    <col min="53" max="53" width="15.5" bestFit="1" customWidth="1"/>
    <col min="54" max="54" width="21.1640625" bestFit="1" customWidth="1"/>
    <col min="55" max="55" width="15.5" bestFit="1" customWidth="1"/>
    <col min="56" max="56" width="21.1640625" bestFit="1" customWidth="1"/>
    <col min="57" max="57" width="15.5" bestFit="1" customWidth="1"/>
    <col min="58" max="58" width="21.1640625" bestFit="1" customWidth="1"/>
    <col min="59" max="59" width="15.5" bestFit="1" customWidth="1"/>
    <col min="60" max="60" width="21.1640625" bestFit="1" customWidth="1"/>
    <col min="61" max="61" width="15.5" bestFit="1" customWidth="1"/>
    <col min="62" max="62" width="21.1640625" bestFit="1" customWidth="1"/>
    <col min="63" max="63" width="15.5" bestFit="1" customWidth="1"/>
    <col min="64" max="64" width="21.1640625" bestFit="1" customWidth="1"/>
    <col min="65" max="65" width="15.5" bestFit="1" customWidth="1"/>
    <col min="66" max="66" width="21.1640625" bestFit="1" customWidth="1"/>
    <col min="67" max="67" width="15.5" bestFit="1" customWidth="1"/>
    <col min="68" max="68" width="21.1640625" bestFit="1" customWidth="1"/>
    <col min="69" max="69" width="15.5" bestFit="1" customWidth="1"/>
    <col min="70" max="70" width="21.1640625" bestFit="1" customWidth="1"/>
    <col min="71" max="71" width="15.5" bestFit="1" customWidth="1"/>
    <col min="72" max="72" width="21.1640625" bestFit="1" customWidth="1"/>
    <col min="73" max="73" width="15.5" bestFit="1" customWidth="1"/>
    <col min="74" max="74" width="21.1640625" bestFit="1" customWidth="1"/>
    <col min="75" max="75" width="15.5" bestFit="1" customWidth="1"/>
    <col min="76" max="76" width="21.1640625" bestFit="1" customWidth="1"/>
    <col min="77" max="77" width="15.5" bestFit="1" customWidth="1"/>
    <col min="78" max="78" width="21.1640625" bestFit="1" customWidth="1"/>
    <col min="79" max="79" width="15.5" bestFit="1" customWidth="1"/>
    <col min="80" max="80" width="21.1640625" bestFit="1" customWidth="1"/>
    <col min="81" max="81" width="15.5" bestFit="1" customWidth="1"/>
    <col min="82" max="82" width="21.1640625" bestFit="1" customWidth="1"/>
    <col min="83" max="83" width="15.5" bestFit="1" customWidth="1"/>
    <col min="84" max="84" width="21.1640625" bestFit="1" customWidth="1"/>
    <col min="85" max="85" width="15.5" bestFit="1" customWidth="1"/>
    <col min="86" max="86" width="21.1640625" bestFit="1" customWidth="1"/>
    <col min="87" max="87" width="15.5" bestFit="1" customWidth="1"/>
    <col min="88" max="88" width="21.1640625" bestFit="1" customWidth="1"/>
    <col min="89" max="89" width="15.5" bestFit="1" customWidth="1"/>
    <col min="90" max="90" width="21.1640625" bestFit="1" customWidth="1"/>
    <col min="91" max="91" width="15.5" bestFit="1" customWidth="1"/>
    <col min="92" max="92" width="21.1640625" bestFit="1" customWidth="1"/>
    <col min="93" max="93" width="15.5" bestFit="1" customWidth="1"/>
    <col min="94" max="94" width="21.1640625" bestFit="1" customWidth="1"/>
    <col min="95" max="95" width="15.5" bestFit="1" customWidth="1"/>
    <col min="96" max="96" width="26" bestFit="1" customWidth="1"/>
    <col min="97" max="97" width="20.33203125" bestFit="1" customWidth="1"/>
    <col min="98" max="98" width="19.33203125" bestFit="1" customWidth="1"/>
    <col min="99" max="99" width="21.1640625" bestFit="1" customWidth="1"/>
    <col min="100" max="100" width="15.5" bestFit="1" customWidth="1"/>
    <col min="101" max="101" width="19.33203125" bestFit="1" customWidth="1"/>
    <col min="102" max="102" width="21.1640625" bestFit="1" customWidth="1"/>
    <col min="103" max="103" width="15.5" bestFit="1" customWidth="1"/>
    <col min="104" max="104" width="19.33203125" bestFit="1" customWidth="1"/>
    <col min="105" max="105" width="21.1640625" bestFit="1" customWidth="1"/>
    <col min="106" max="106" width="15.5" bestFit="1" customWidth="1"/>
    <col min="107" max="107" width="19.33203125" bestFit="1" customWidth="1"/>
    <col min="108" max="108" width="21.1640625" bestFit="1" customWidth="1"/>
    <col min="109" max="109" width="15.5" bestFit="1" customWidth="1"/>
    <col min="110" max="110" width="19.33203125" bestFit="1" customWidth="1"/>
    <col min="111" max="111" width="21.1640625" bestFit="1" customWidth="1"/>
    <col min="112" max="112" width="15.5" bestFit="1" customWidth="1"/>
    <col min="113" max="113" width="19.33203125" bestFit="1" customWidth="1"/>
    <col min="114" max="114" width="21.1640625" bestFit="1" customWidth="1"/>
    <col min="115" max="115" width="15.5" bestFit="1" customWidth="1"/>
    <col min="116" max="116" width="19.33203125" bestFit="1" customWidth="1"/>
    <col min="117" max="117" width="21.1640625" bestFit="1" customWidth="1"/>
    <col min="118" max="118" width="15.5" bestFit="1" customWidth="1"/>
    <col min="119" max="119" width="19.33203125" bestFit="1" customWidth="1"/>
    <col min="120" max="120" width="21.1640625" bestFit="1" customWidth="1"/>
    <col min="121" max="121" width="15.5" bestFit="1" customWidth="1"/>
    <col min="122" max="122" width="19.33203125" bestFit="1" customWidth="1"/>
    <col min="123" max="123" width="21.1640625" bestFit="1" customWidth="1"/>
    <col min="124" max="124" width="15.5" bestFit="1" customWidth="1"/>
    <col min="125" max="125" width="19.33203125" bestFit="1" customWidth="1"/>
    <col min="126" max="126" width="21.1640625" bestFit="1" customWidth="1"/>
    <col min="127" max="127" width="15.5" bestFit="1" customWidth="1"/>
    <col min="128" max="128" width="19.33203125" bestFit="1" customWidth="1"/>
    <col min="129" max="129" width="21.1640625" bestFit="1" customWidth="1"/>
    <col min="130" max="130" width="15.5" bestFit="1" customWidth="1"/>
    <col min="131" max="131" width="19.33203125" bestFit="1" customWidth="1"/>
    <col min="132" max="132" width="21.1640625" bestFit="1" customWidth="1"/>
    <col min="133" max="133" width="15.5" bestFit="1" customWidth="1"/>
    <col min="134" max="134" width="19.33203125" bestFit="1" customWidth="1"/>
    <col min="135" max="135" width="21.1640625" bestFit="1" customWidth="1"/>
    <col min="136" max="136" width="15.5" bestFit="1" customWidth="1"/>
    <col min="137" max="137" width="19.33203125" bestFit="1" customWidth="1"/>
    <col min="138" max="138" width="21.1640625" bestFit="1" customWidth="1"/>
    <col min="139" max="139" width="15.5" bestFit="1" customWidth="1"/>
    <col min="140" max="140" width="19.33203125" bestFit="1" customWidth="1"/>
    <col min="141" max="141" width="21.1640625" bestFit="1" customWidth="1"/>
    <col min="142" max="142" width="15.5" bestFit="1" customWidth="1"/>
    <col min="143" max="143" width="24.1640625" bestFit="1" customWidth="1"/>
    <col min="144" max="144" width="26" bestFit="1" customWidth="1"/>
    <col min="145" max="145" width="20.33203125" bestFit="1" customWidth="1"/>
    <col min="146" max="146" width="18.1640625" bestFit="1" customWidth="1"/>
    <col min="147" max="147" width="19.33203125" bestFit="1" customWidth="1"/>
    <col min="148" max="148" width="21.1640625" bestFit="1" customWidth="1"/>
    <col min="149" max="149" width="15.5" bestFit="1" customWidth="1"/>
    <col min="150" max="150" width="18.1640625" bestFit="1" customWidth="1"/>
    <col min="151" max="151" width="19.33203125" bestFit="1" customWidth="1"/>
    <col min="152" max="152" width="21.1640625" bestFit="1" customWidth="1"/>
    <col min="153" max="153" width="15.5" bestFit="1" customWidth="1"/>
    <col min="154" max="154" width="18.1640625" bestFit="1" customWidth="1"/>
    <col min="155" max="155" width="19.33203125" bestFit="1" customWidth="1"/>
    <col min="156" max="156" width="21.1640625" bestFit="1" customWidth="1"/>
    <col min="157" max="157" width="15.5" bestFit="1" customWidth="1"/>
    <col min="158" max="158" width="18.1640625" bestFit="1" customWidth="1"/>
    <col min="159" max="159" width="19.33203125" bestFit="1" customWidth="1"/>
    <col min="160" max="160" width="21.1640625" bestFit="1" customWidth="1"/>
    <col min="161" max="161" width="15.5" bestFit="1" customWidth="1"/>
    <col min="162" max="162" width="18.1640625" bestFit="1" customWidth="1"/>
    <col min="163" max="163" width="19.33203125" bestFit="1" customWidth="1"/>
    <col min="164" max="164" width="21.1640625" bestFit="1" customWidth="1"/>
    <col min="165" max="165" width="15.5" bestFit="1" customWidth="1"/>
    <col min="166" max="166" width="18.1640625" bestFit="1" customWidth="1"/>
    <col min="167" max="167" width="19.33203125" bestFit="1" customWidth="1"/>
    <col min="168" max="168" width="21.1640625" bestFit="1" customWidth="1"/>
    <col min="169" max="169" width="15.5" bestFit="1" customWidth="1"/>
    <col min="170" max="170" width="18.1640625" bestFit="1" customWidth="1"/>
    <col min="171" max="171" width="19.33203125" bestFit="1" customWidth="1"/>
    <col min="172" max="172" width="21.1640625" bestFit="1" customWidth="1"/>
    <col min="173" max="173" width="15.5" bestFit="1" customWidth="1"/>
    <col min="174" max="174" width="18.1640625" bestFit="1" customWidth="1"/>
    <col min="175" max="175" width="19.33203125" bestFit="1" customWidth="1"/>
    <col min="176" max="176" width="21.1640625" bestFit="1" customWidth="1"/>
    <col min="177" max="177" width="15.5" bestFit="1" customWidth="1"/>
    <col min="178" max="178" width="18.1640625" bestFit="1" customWidth="1"/>
    <col min="179" max="179" width="19.33203125" bestFit="1" customWidth="1"/>
    <col min="180" max="180" width="21.1640625" bestFit="1" customWidth="1"/>
    <col min="181" max="181" width="15.5" bestFit="1" customWidth="1"/>
    <col min="182" max="182" width="18.1640625" bestFit="1" customWidth="1"/>
    <col min="183" max="183" width="19.33203125" bestFit="1" customWidth="1"/>
    <col min="184" max="184" width="21.1640625" bestFit="1" customWidth="1"/>
    <col min="185" max="185" width="15.5" bestFit="1" customWidth="1"/>
    <col min="186" max="186" width="18.1640625" bestFit="1" customWidth="1"/>
    <col min="187" max="187" width="19.33203125" bestFit="1" customWidth="1"/>
    <col min="188" max="188" width="21.1640625" bestFit="1" customWidth="1"/>
    <col min="189" max="189" width="15.5" bestFit="1" customWidth="1"/>
    <col min="190" max="190" width="23" bestFit="1" customWidth="1"/>
    <col min="191" max="191" width="24.1640625" bestFit="1" customWidth="1"/>
    <col min="192" max="192" width="26" bestFit="1" customWidth="1"/>
    <col min="193" max="193" width="20.33203125" bestFit="1" customWidth="1"/>
    <col min="194" max="198" width="16.83203125" bestFit="1" customWidth="1"/>
    <col min="199" max="199" width="15.6640625" bestFit="1" customWidth="1"/>
    <col min="200" max="204" width="16.83203125" bestFit="1" customWidth="1"/>
    <col min="205" max="205" width="15.6640625" bestFit="1" customWidth="1"/>
    <col min="206" max="206" width="8.83203125" bestFit="1" customWidth="1"/>
    <col min="207" max="222" width="16.83203125" bestFit="1" customWidth="1"/>
    <col min="223" max="223" width="15.6640625" bestFit="1" customWidth="1"/>
    <col min="224" max="228" width="16.83203125" bestFit="1" customWidth="1"/>
    <col min="229" max="229" width="9.5" bestFit="1" customWidth="1"/>
    <col min="230" max="250" width="16.83203125" bestFit="1" customWidth="1"/>
    <col min="251" max="251" width="9.6640625" bestFit="1" customWidth="1"/>
    <col min="252" max="273" width="16.83203125" bestFit="1" customWidth="1"/>
    <col min="274" max="274" width="8.83203125" bestFit="1" customWidth="1"/>
    <col min="275" max="278" width="16.83203125" bestFit="1" customWidth="1"/>
    <col min="279" max="279" width="15.6640625" bestFit="1" customWidth="1"/>
    <col min="280" max="281" width="16.83203125" bestFit="1" customWidth="1"/>
    <col min="282" max="282" width="15.6640625" bestFit="1" customWidth="1"/>
    <col min="283" max="291" width="16.83203125" bestFit="1" customWidth="1"/>
    <col min="292" max="292" width="14.6640625" bestFit="1" customWidth="1"/>
    <col min="293" max="296" width="16.83203125" bestFit="1" customWidth="1"/>
    <col min="297" max="297" width="8.83203125" bestFit="1" customWidth="1"/>
    <col min="298" max="309" width="16.83203125" bestFit="1" customWidth="1"/>
    <col min="310" max="311" width="15.6640625" bestFit="1" customWidth="1"/>
    <col min="312" max="312" width="16.83203125" bestFit="1" customWidth="1"/>
    <col min="313" max="313" width="15.6640625" bestFit="1" customWidth="1"/>
    <col min="314" max="319" width="16.83203125" bestFit="1" customWidth="1"/>
    <col min="320" max="320" width="15.1640625" bestFit="1" customWidth="1"/>
    <col min="321" max="327" width="16.83203125" bestFit="1" customWidth="1"/>
    <col min="328" max="328" width="15.6640625" bestFit="1" customWidth="1"/>
    <col min="329" max="335" width="16.83203125" bestFit="1" customWidth="1"/>
    <col min="336" max="336" width="14.6640625" bestFit="1" customWidth="1"/>
    <col min="337" max="342" width="16.83203125" bestFit="1" customWidth="1"/>
    <col min="343" max="343" width="8.6640625" bestFit="1" customWidth="1"/>
    <col min="344" max="358" width="16.83203125" bestFit="1" customWidth="1"/>
    <col min="359" max="359" width="14.6640625" bestFit="1" customWidth="1"/>
    <col min="360" max="361" width="16.83203125" bestFit="1" customWidth="1"/>
    <col min="362" max="362" width="15.6640625" bestFit="1" customWidth="1"/>
    <col min="363" max="365" width="16.83203125" bestFit="1" customWidth="1"/>
    <col min="366" max="366" width="9.1640625" bestFit="1" customWidth="1"/>
    <col min="367" max="371" width="16.83203125" bestFit="1" customWidth="1"/>
    <col min="372" max="372" width="15.6640625" bestFit="1" customWidth="1"/>
    <col min="373" max="375" width="16.83203125" bestFit="1" customWidth="1"/>
    <col min="376" max="376" width="15.6640625" bestFit="1" customWidth="1"/>
    <col min="377" max="379" width="16.83203125" bestFit="1" customWidth="1"/>
    <col min="380" max="380" width="15.6640625" bestFit="1" customWidth="1"/>
    <col min="381" max="382" width="16.83203125" bestFit="1" customWidth="1"/>
    <col min="383" max="384" width="15.6640625" bestFit="1" customWidth="1"/>
    <col min="385" max="387" width="16.83203125" bestFit="1" customWidth="1"/>
    <col min="388" max="388" width="15.6640625" bestFit="1" customWidth="1"/>
    <col min="389" max="389" width="9.5" bestFit="1" customWidth="1"/>
    <col min="390" max="391" width="16.83203125" bestFit="1" customWidth="1"/>
    <col min="392" max="392" width="15.6640625" bestFit="1" customWidth="1"/>
    <col min="393" max="403" width="16.83203125" bestFit="1" customWidth="1"/>
    <col min="404" max="404" width="14.6640625" bestFit="1" customWidth="1"/>
    <col min="405" max="405" width="15.6640625" bestFit="1" customWidth="1"/>
    <col min="406" max="407" width="16.83203125" bestFit="1" customWidth="1"/>
    <col min="408" max="408" width="15.6640625" bestFit="1" customWidth="1"/>
    <col min="409" max="409" width="16.83203125" bestFit="1" customWidth="1"/>
    <col min="410" max="410" width="9.33203125" bestFit="1" customWidth="1"/>
    <col min="411" max="424" width="16.83203125" bestFit="1" customWidth="1"/>
    <col min="425" max="425" width="15.6640625" bestFit="1" customWidth="1"/>
    <col min="426" max="432" width="16.83203125" bestFit="1" customWidth="1"/>
    <col min="433" max="433" width="9.83203125" bestFit="1" customWidth="1"/>
    <col min="434" max="434" width="16.83203125" bestFit="1" customWidth="1"/>
    <col min="435" max="436" width="15.6640625" bestFit="1" customWidth="1"/>
    <col min="437" max="440" width="16.83203125" bestFit="1" customWidth="1"/>
    <col min="441" max="441" width="15.6640625" bestFit="1" customWidth="1"/>
    <col min="442" max="443" width="16.83203125" bestFit="1" customWidth="1"/>
    <col min="444" max="444" width="14.6640625" bestFit="1" customWidth="1"/>
    <col min="445" max="445" width="15.6640625" bestFit="1" customWidth="1"/>
    <col min="446" max="454" width="16.83203125" bestFit="1" customWidth="1"/>
    <col min="455" max="455" width="15.6640625" bestFit="1" customWidth="1"/>
    <col min="456" max="456" width="8.33203125" bestFit="1" customWidth="1"/>
    <col min="457" max="471" width="16.83203125" bestFit="1" customWidth="1"/>
    <col min="472" max="472" width="15.6640625" bestFit="1" customWidth="1"/>
    <col min="473" max="475" width="16.83203125" bestFit="1" customWidth="1"/>
    <col min="476" max="476" width="8.1640625" bestFit="1" customWidth="1"/>
    <col min="477" max="480" width="16.83203125" bestFit="1" customWidth="1"/>
    <col min="481" max="481" width="14.6640625" bestFit="1" customWidth="1"/>
    <col min="482" max="482" width="16.83203125" bestFit="1" customWidth="1"/>
    <col min="483" max="483" width="15.6640625" bestFit="1" customWidth="1"/>
    <col min="484" max="489" width="16.83203125" bestFit="1" customWidth="1"/>
    <col min="490" max="490" width="15.6640625" bestFit="1" customWidth="1"/>
    <col min="491" max="493" width="16.83203125" bestFit="1" customWidth="1"/>
    <col min="494" max="494" width="15.6640625" bestFit="1" customWidth="1"/>
    <col min="495" max="496" width="16.83203125" bestFit="1" customWidth="1"/>
    <col min="497" max="497" width="15.6640625" bestFit="1" customWidth="1"/>
    <col min="498" max="498" width="16.83203125" bestFit="1" customWidth="1"/>
    <col min="499" max="499" width="8.5" bestFit="1" customWidth="1"/>
    <col min="500" max="510" width="16.83203125" bestFit="1" customWidth="1"/>
    <col min="511" max="511" width="14.6640625" bestFit="1" customWidth="1"/>
    <col min="512" max="514" width="16.83203125" bestFit="1" customWidth="1"/>
    <col min="515" max="515" width="15.6640625" bestFit="1" customWidth="1"/>
    <col min="516" max="521" width="16.83203125" bestFit="1" customWidth="1"/>
    <col min="522" max="522" width="8.5" bestFit="1" customWidth="1"/>
    <col min="523" max="524" width="16.83203125" bestFit="1" customWidth="1"/>
    <col min="525" max="525" width="15.6640625" bestFit="1" customWidth="1"/>
    <col min="526" max="544" width="16.83203125" bestFit="1" customWidth="1"/>
    <col min="545" max="545" width="8.83203125" bestFit="1" customWidth="1"/>
    <col min="546" max="546" width="15.6640625" bestFit="1" customWidth="1"/>
    <col min="547" max="549" width="16.83203125" bestFit="1" customWidth="1"/>
    <col min="550" max="550" width="15.6640625" bestFit="1" customWidth="1"/>
    <col min="551" max="559" width="16.83203125" bestFit="1" customWidth="1"/>
    <col min="560" max="561" width="15.6640625" bestFit="1" customWidth="1"/>
    <col min="562" max="562" width="16.83203125" bestFit="1" customWidth="1"/>
    <col min="563" max="563" width="14.6640625" bestFit="1" customWidth="1"/>
    <col min="564" max="564" width="16.83203125" bestFit="1" customWidth="1"/>
    <col min="565" max="565" width="15.6640625" bestFit="1" customWidth="1"/>
    <col min="566" max="566" width="16.83203125" bestFit="1" customWidth="1"/>
    <col min="567" max="567" width="15.6640625" bestFit="1" customWidth="1"/>
    <col min="568" max="568" width="9.5" bestFit="1" customWidth="1"/>
    <col min="569" max="569" width="16.83203125" bestFit="1" customWidth="1"/>
    <col min="570" max="570" width="15.6640625" bestFit="1" customWidth="1"/>
    <col min="571" max="577" width="16.83203125" bestFit="1" customWidth="1"/>
    <col min="578" max="579" width="15.6640625" bestFit="1" customWidth="1"/>
    <col min="580" max="582" width="16.83203125" bestFit="1" customWidth="1"/>
    <col min="583" max="584" width="15.6640625" bestFit="1" customWidth="1"/>
    <col min="585" max="590" width="16.83203125" bestFit="1" customWidth="1"/>
    <col min="591" max="591" width="9" bestFit="1" customWidth="1"/>
    <col min="592" max="594" width="16.83203125" bestFit="1" customWidth="1"/>
    <col min="595" max="595" width="15.6640625" bestFit="1" customWidth="1"/>
    <col min="596" max="603" width="16.83203125" bestFit="1" customWidth="1"/>
    <col min="604" max="604" width="15.6640625" bestFit="1" customWidth="1"/>
    <col min="605" max="611" width="16.83203125" bestFit="1" customWidth="1"/>
    <col min="612" max="612" width="9.1640625" bestFit="1" customWidth="1"/>
    <col min="613" max="623" width="16.83203125" bestFit="1" customWidth="1"/>
    <col min="624" max="624" width="15.6640625" bestFit="1" customWidth="1"/>
    <col min="625" max="627" width="16.83203125" bestFit="1" customWidth="1"/>
    <col min="628" max="628" width="14.6640625" bestFit="1" customWidth="1"/>
    <col min="629" max="630" width="16.83203125" bestFit="1" customWidth="1"/>
    <col min="631" max="631" width="14.6640625" bestFit="1" customWidth="1"/>
    <col min="632" max="634" width="16.83203125" bestFit="1" customWidth="1"/>
    <col min="635" max="635" width="9" bestFit="1" customWidth="1"/>
    <col min="636" max="636" width="16.83203125" bestFit="1" customWidth="1"/>
    <col min="637" max="637" width="15.6640625" bestFit="1" customWidth="1"/>
    <col min="638" max="649" width="16.83203125" bestFit="1" customWidth="1"/>
    <col min="650" max="650" width="15.6640625" bestFit="1" customWidth="1"/>
    <col min="651" max="653" width="16.83203125" bestFit="1" customWidth="1"/>
    <col min="654" max="654" width="9.6640625" bestFit="1" customWidth="1"/>
    <col min="655" max="671" width="16.83203125" bestFit="1" customWidth="1"/>
    <col min="672" max="673" width="15.6640625" bestFit="1" customWidth="1"/>
    <col min="674" max="675" width="16.83203125" bestFit="1" customWidth="1"/>
    <col min="676" max="676" width="15.6640625" bestFit="1" customWidth="1"/>
    <col min="677" max="677" width="9.33203125" bestFit="1" customWidth="1"/>
    <col min="678" max="678" width="15.6640625" bestFit="1" customWidth="1"/>
    <col min="679" max="681" width="16.83203125" bestFit="1" customWidth="1"/>
    <col min="682" max="682" width="15.6640625" bestFit="1" customWidth="1"/>
    <col min="683" max="698" width="16.83203125" bestFit="1" customWidth="1"/>
    <col min="699" max="699" width="9.6640625" bestFit="1" customWidth="1"/>
    <col min="700" max="701" width="16.83203125" bestFit="1" customWidth="1"/>
    <col min="702" max="702" width="15.6640625" bestFit="1" customWidth="1"/>
    <col min="703" max="710" width="16.83203125" bestFit="1" customWidth="1"/>
    <col min="711" max="711" width="9" bestFit="1" customWidth="1"/>
    <col min="712" max="713" width="16.83203125" bestFit="1" customWidth="1"/>
    <col min="714" max="714" width="15.6640625" bestFit="1" customWidth="1"/>
    <col min="715" max="733" width="16.83203125" bestFit="1" customWidth="1"/>
    <col min="734" max="734" width="10.5" bestFit="1" customWidth="1"/>
    <col min="735" max="735" width="15.6640625" bestFit="1" customWidth="1"/>
    <col min="736" max="737" width="16.83203125" bestFit="1" customWidth="1"/>
    <col min="738" max="738" width="15.6640625" bestFit="1" customWidth="1"/>
    <col min="739" max="743" width="16.83203125" bestFit="1" customWidth="1"/>
    <col min="744" max="744" width="14.6640625" bestFit="1" customWidth="1"/>
    <col min="745" max="753" width="16.83203125" bestFit="1" customWidth="1"/>
    <col min="754" max="754" width="14.6640625" bestFit="1" customWidth="1"/>
    <col min="755" max="756" width="16.83203125" bestFit="1" customWidth="1"/>
    <col min="757" max="757" width="9" bestFit="1" customWidth="1"/>
    <col min="758" max="758" width="15.6640625" bestFit="1" customWidth="1"/>
    <col min="759" max="767" width="16.83203125" bestFit="1" customWidth="1"/>
    <col min="768" max="769" width="15.6640625" bestFit="1" customWidth="1"/>
    <col min="770" max="780" width="16.83203125" bestFit="1" customWidth="1"/>
    <col min="781" max="781" width="9" bestFit="1" customWidth="1"/>
    <col min="782" max="784" width="16.83203125" bestFit="1" customWidth="1"/>
    <col min="785" max="785" width="15.6640625" bestFit="1" customWidth="1"/>
    <col min="786" max="803" width="16.83203125" bestFit="1" customWidth="1"/>
    <col min="804" max="804" width="9.6640625" bestFit="1" customWidth="1"/>
    <col min="805" max="808" width="16.83203125" bestFit="1" customWidth="1"/>
    <col min="809" max="809" width="14.6640625" bestFit="1" customWidth="1"/>
    <col min="810" max="823" width="16.83203125" bestFit="1" customWidth="1"/>
    <col min="824" max="824" width="15.6640625" bestFit="1" customWidth="1"/>
    <col min="825" max="825" width="16.83203125" bestFit="1" customWidth="1"/>
    <col min="826" max="826" width="9.33203125" bestFit="1" customWidth="1"/>
    <col min="827" max="829" width="16.83203125" bestFit="1" customWidth="1"/>
    <col min="830" max="831" width="15.6640625" bestFit="1" customWidth="1"/>
    <col min="832" max="841" width="16.83203125" bestFit="1" customWidth="1"/>
    <col min="842" max="842" width="15.6640625" bestFit="1" customWidth="1"/>
    <col min="843" max="845" width="16.83203125" bestFit="1" customWidth="1"/>
    <col min="846" max="846" width="15.6640625" bestFit="1" customWidth="1"/>
    <col min="847" max="847" width="16.83203125" bestFit="1" customWidth="1"/>
    <col min="848" max="848" width="9.1640625" bestFit="1" customWidth="1"/>
    <col min="849" max="852" width="16.83203125" bestFit="1" customWidth="1"/>
    <col min="853" max="853" width="15.6640625" bestFit="1" customWidth="1"/>
    <col min="854" max="854" width="16.83203125" bestFit="1" customWidth="1"/>
    <col min="855" max="855" width="15.6640625" bestFit="1" customWidth="1"/>
    <col min="856" max="858" width="16.83203125" bestFit="1" customWidth="1"/>
    <col min="859" max="859" width="15.6640625" bestFit="1" customWidth="1"/>
    <col min="860" max="862" width="16.83203125" bestFit="1" customWidth="1"/>
    <col min="863" max="864" width="15.6640625" bestFit="1" customWidth="1"/>
    <col min="865" max="870" width="16.83203125" bestFit="1" customWidth="1"/>
    <col min="871" max="871" width="9.1640625" bestFit="1" customWidth="1"/>
    <col min="872" max="872" width="16.83203125" bestFit="1" customWidth="1"/>
    <col min="873" max="873" width="14.6640625" bestFit="1" customWidth="1"/>
    <col min="874" max="874" width="16.83203125" bestFit="1" customWidth="1"/>
    <col min="875" max="875" width="15.6640625" bestFit="1" customWidth="1"/>
    <col min="876" max="882" width="16.83203125" bestFit="1" customWidth="1"/>
    <col min="883" max="883" width="15.6640625" bestFit="1" customWidth="1"/>
    <col min="884" max="893" width="16.83203125" bestFit="1" customWidth="1"/>
    <col min="894" max="894" width="9.33203125" bestFit="1" customWidth="1"/>
    <col min="895" max="895" width="16.83203125" bestFit="1" customWidth="1"/>
    <col min="896" max="897" width="15.6640625" bestFit="1" customWidth="1"/>
    <col min="898" max="900" width="16.83203125" bestFit="1" customWidth="1"/>
    <col min="901" max="901" width="15.6640625" bestFit="1" customWidth="1"/>
    <col min="902" max="904" width="16.83203125" bestFit="1" customWidth="1"/>
    <col min="905" max="905" width="15.6640625" bestFit="1" customWidth="1"/>
    <col min="906" max="913" width="16.83203125" bestFit="1" customWidth="1"/>
    <col min="914" max="914" width="15.6640625" bestFit="1" customWidth="1"/>
    <col min="915" max="915" width="9.6640625" bestFit="1" customWidth="1"/>
    <col min="916" max="930" width="16.83203125" bestFit="1" customWidth="1"/>
    <col min="931" max="931" width="15.6640625" bestFit="1" customWidth="1"/>
    <col min="932" max="935" width="16.83203125" bestFit="1" customWidth="1"/>
    <col min="936" max="936" width="15.6640625" bestFit="1" customWidth="1"/>
    <col min="937" max="937" width="16.83203125" bestFit="1" customWidth="1"/>
    <col min="938" max="938" width="9.33203125" bestFit="1" customWidth="1"/>
    <col min="939" max="945" width="16.83203125" bestFit="1" customWidth="1"/>
    <col min="946" max="947" width="15.6640625" bestFit="1" customWidth="1"/>
    <col min="948" max="949" width="16.83203125" bestFit="1" customWidth="1"/>
    <col min="950" max="950" width="15.6640625" bestFit="1" customWidth="1"/>
    <col min="951" max="957" width="16.83203125" bestFit="1" customWidth="1"/>
    <col min="958" max="958" width="15.6640625" bestFit="1" customWidth="1"/>
    <col min="959" max="960" width="16.83203125" bestFit="1" customWidth="1"/>
    <col min="961" max="961" width="10" bestFit="1" customWidth="1"/>
    <col min="962" max="962" width="7.1640625" bestFit="1" customWidth="1"/>
    <col min="963" max="970" width="16.83203125" bestFit="1" customWidth="1"/>
    <col min="971" max="971" width="15.6640625" bestFit="1" customWidth="1"/>
    <col min="972" max="975" width="16.83203125" bestFit="1" customWidth="1"/>
    <col min="976" max="976" width="15.6640625" bestFit="1" customWidth="1"/>
    <col min="977" max="978" width="16.83203125" bestFit="1" customWidth="1"/>
    <col min="979" max="979" width="15.6640625" bestFit="1" customWidth="1"/>
    <col min="980" max="983" width="16.83203125" bestFit="1" customWidth="1"/>
    <col min="984" max="984" width="9.33203125" bestFit="1" customWidth="1"/>
    <col min="985" max="990" width="16.83203125" bestFit="1" customWidth="1"/>
    <col min="991" max="991" width="15.6640625" bestFit="1" customWidth="1"/>
    <col min="992" max="1001" width="16.83203125" bestFit="1" customWidth="1"/>
    <col min="1002" max="1002" width="15.6640625" bestFit="1" customWidth="1"/>
    <col min="1003" max="1003" width="16.83203125" bestFit="1" customWidth="1"/>
    <col min="1004" max="1004" width="9" bestFit="1" customWidth="1"/>
    <col min="1005" max="1005" width="12" bestFit="1" customWidth="1"/>
  </cols>
  <sheetData>
    <row r="3" spans="1:49" x14ac:dyDescent="0.2">
      <c r="A3" s="1" t="s">
        <v>62</v>
      </c>
      <c r="B3" s="1" t="s">
        <v>61</v>
      </c>
    </row>
    <row r="4" spans="1:49" x14ac:dyDescent="0.2">
      <c r="A4" s="1" t="s">
        <v>59</v>
      </c>
      <c r="B4" t="s">
        <v>42</v>
      </c>
      <c r="C4" t="s">
        <v>8</v>
      </c>
      <c r="D4" t="s">
        <v>13</v>
      </c>
      <c r="E4" t="s">
        <v>14</v>
      </c>
      <c r="F4" t="s">
        <v>15</v>
      </c>
      <c r="G4" t="s">
        <v>38</v>
      </c>
      <c r="H4" t="s">
        <v>43</v>
      </c>
      <c r="I4" t="s">
        <v>68</v>
      </c>
      <c r="J4" t="s">
        <v>56</v>
      </c>
      <c r="K4" t="s">
        <v>58</v>
      </c>
      <c r="L4" t="s">
        <v>16</v>
      </c>
      <c r="M4" t="s">
        <v>63</v>
      </c>
      <c r="N4" t="s">
        <v>17</v>
      </c>
      <c r="O4" t="s">
        <v>36</v>
      </c>
      <c r="P4" t="s">
        <v>45</v>
      </c>
      <c r="Q4" t="s">
        <v>57</v>
      </c>
      <c r="R4" t="s">
        <v>18</v>
      </c>
      <c r="S4" t="s">
        <v>64</v>
      </c>
      <c r="T4" t="s">
        <v>73</v>
      </c>
      <c r="U4" t="s">
        <v>21</v>
      </c>
      <c r="V4" t="s">
        <v>22</v>
      </c>
      <c r="W4" t="s">
        <v>24</v>
      </c>
      <c r="X4" t="s">
        <v>23</v>
      </c>
      <c r="Y4" t="s">
        <v>46</v>
      </c>
      <c r="Z4" t="s">
        <v>25</v>
      </c>
      <c r="AA4" t="s">
        <v>66</v>
      </c>
      <c r="AB4" t="s">
        <v>67</v>
      </c>
      <c r="AC4" t="s">
        <v>55</v>
      </c>
      <c r="AD4" t="s">
        <v>28</v>
      </c>
      <c r="AE4" t="s">
        <v>54</v>
      </c>
      <c r="AF4" t="s">
        <v>29</v>
      </c>
      <c r="AG4" t="s">
        <v>30</v>
      </c>
      <c r="AH4" t="s">
        <v>32</v>
      </c>
      <c r="AI4" t="s">
        <v>31</v>
      </c>
      <c r="AJ4" t="s">
        <v>53</v>
      </c>
      <c r="AK4" t="s">
        <v>33</v>
      </c>
      <c r="AL4" t="s">
        <v>34</v>
      </c>
      <c r="AM4" t="s">
        <v>47</v>
      </c>
      <c r="AN4" t="s">
        <v>48</v>
      </c>
      <c r="AO4" t="s">
        <v>49</v>
      </c>
      <c r="AP4" t="s">
        <v>35</v>
      </c>
      <c r="AQ4" t="s">
        <v>50</v>
      </c>
      <c r="AR4" t="s">
        <v>37</v>
      </c>
      <c r="AS4" t="s">
        <v>39</v>
      </c>
      <c r="AT4" t="s">
        <v>52</v>
      </c>
      <c r="AU4" t="s">
        <v>65</v>
      </c>
      <c r="AV4" t="s">
        <v>51</v>
      </c>
      <c r="AW4" t="s">
        <v>60</v>
      </c>
    </row>
    <row r="5" spans="1:49" x14ac:dyDescent="0.2">
      <c r="A5" s="2">
        <v>2000</v>
      </c>
      <c r="B5" s="4">
        <v>2264.2163487392099</v>
      </c>
      <c r="C5" s="4">
        <v>10645.325454764999</v>
      </c>
      <c r="D5" s="4">
        <v>6622.1448377409497</v>
      </c>
      <c r="E5" s="4">
        <v>7977.48394245692</v>
      </c>
      <c r="F5" s="4">
        <v>21748.0514574105</v>
      </c>
      <c r="G5" s="4">
        <v>9341.0491881023099</v>
      </c>
      <c r="H5" s="4"/>
      <c r="I5" s="4">
        <v>39806.306926472003</v>
      </c>
      <c r="J5" s="4">
        <v>468.277583698245</v>
      </c>
      <c r="K5" s="4"/>
      <c r="L5" s="4">
        <v>2664.6739590918901</v>
      </c>
      <c r="M5" s="4">
        <v>79146.346392269101</v>
      </c>
      <c r="N5" s="4"/>
      <c r="O5" s="4">
        <v>11623.2961350354</v>
      </c>
      <c r="P5" s="4">
        <v>139.97110187874199</v>
      </c>
      <c r="Q5" s="4">
        <v>230916.97239914801</v>
      </c>
      <c r="R5" s="4">
        <v>6311.0974482113397</v>
      </c>
      <c r="S5" s="4">
        <v>47748.496104090198</v>
      </c>
      <c r="T5" s="4">
        <v>35096.804082147799</v>
      </c>
      <c r="U5" s="4"/>
      <c r="V5" s="4">
        <v>1526.2699922916299</v>
      </c>
      <c r="W5" s="4">
        <v>1924.6386218856301</v>
      </c>
      <c r="X5" s="4">
        <v>283.427742736239</v>
      </c>
      <c r="Y5" s="4">
        <v>6989.4643831035501</v>
      </c>
      <c r="Z5" s="4">
        <v>22557.998601999301</v>
      </c>
      <c r="AA5" s="4">
        <v>133313.802786243</v>
      </c>
      <c r="AB5" s="4">
        <v>22393.690517151401</v>
      </c>
      <c r="AC5" s="4">
        <v>266.07176791859803</v>
      </c>
      <c r="AD5" s="4">
        <v>653.63932828172506</v>
      </c>
      <c r="AE5" s="4">
        <v>125.413608918591</v>
      </c>
      <c r="AF5" s="4">
        <v>5106.1893945408601</v>
      </c>
      <c r="AG5" s="4">
        <v>12831.6996430485</v>
      </c>
      <c r="AH5" s="4"/>
      <c r="AI5" s="4"/>
      <c r="AJ5" s="4">
        <v>863251.39065163897</v>
      </c>
      <c r="AK5" s="4">
        <v>3844.90759417963</v>
      </c>
      <c r="AL5" s="4">
        <v>2150.2006294978801</v>
      </c>
      <c r="AM5" s="4">
        <v>904.35585320735299</v>
      </c>
      <c r="AN5" s="4">
        <v>19755.004068979601</v>
      </c>
      <c r="AO5" s="4">
        <v>3989.5009834435</v>
      </c>
      <c r="AP5" s="4">
        <v>562.02254323556497</v>
      </c>
      <c r="AQ5" s="4">
        <v>665.02172626066601</v>
      </c>
      <c r="AR5" s="4"/>
      <c r="AS5" s="4">
        <v>4508.2094457215298</v>
      </c>
      <c r="AT5" s="4">
        <v>12103.821309622501</v>
      </c>
      <c r="AU5" s="4">
        <v>360339.97690689901</v>
      </c>
      <c r="AV5" s="4"/>
      <c r="AW5" s="4">
        <v>1992567.2314620628</v>
      </c>
    </row>
    <row r="6" spans="1:49" x14ac:dyDescent="0.2">
      <c r="A6" s="2">
        <v>2001</v>
      </c>
      <c r="B6" s="4">
        <v>2094.1996312828401</v>
      </c>
      <c r="C6" s="4"/>
      <c r="D6" s="4">
        <v>7083.2436689075203</v>
      </c>
      <c r="E6" s="4">
        <v>8467.5777661163393</v>
      </c>
      <c r="F6" s="4">
        <v>23974.039313195299</v>
      </c>
      <c r="G6" s="4"/>
      <c r="H6" s="4"/>
      <c r="I6" s="4">
        <v>45401.857570975299</v>
      </c>
      <c r="J6" s="4">
        <v>479.38038895466798</v>
      </c>
      <c r="K6" s="4"/>
      <c r="L6" s="4">
        <v>2717.8830945047298</v>
      </c>
      <c r="M6" s="4">
        <v>80295.331104068799</v>
      </c>
      <c r="N6" s="4">
        <v>5675.5001377705103</v>
      </c>
      <c r="O6" s="4">
        <v>12156.6765015907</v>
      </c>
      <c r="P6" s="4">
        <v>172.701366035913</v>
      </c>
      <c r="Q6" s="4">
        <v>239593.42133936199</v>
      </c>
      <c r="R6" s="4">
        <v>6380.6030788865501</v>
      </c>
      <c r="S6" s="4">
        <v>49732.697982318801</v>
      </c>
      <c r="T6" s="4">
        <v>35576.013443767297</v>
      </c>
      <c r="U6" s="4">
        <v>1736.7626353349499</v>
      </c>
      <c r="V6" s="4">
        <v>1833.74147859084</v>
      </c>
      <c r="W6" s="4">
        <v>1967.1224454711</v>
      </c>
      <c r="X6" s="4">
        <v>325.50754436190101</v>
      </c>
      <c r="Y6" s="4">
        <v>7448.8434026035402</v>
      </c>
      <c r="Z6" s="4">
        <v>23847.5340037352</v>
      </c>
      <c r="AA6" s="4">
        <v>136875.38278428299</v>
      </c>
      <c r="AB6" s="4">
        <v>25175.7472279375</v>
      </c>
      <c r="AC6" s="4">
        <v>323.17003255534797</v>
      </c>
      <c r="AD6" s="4"/>
      <c r="AE6" s="4">
        <v>123.466891254925</v>
      </c>
      <c r="AF6" s="4">
        <v>5385.3055379242996</v>
      </c>
      <c r="AG6" s="4">
        <v>13176.441701277399</v>
      </c>
      <c r="AH6" s="4">
        <v>3687.8617755986002</v>
      </c>
      <c r="AI6" s="4">
        <v>1300.03488156699</v>
      </c>
      <c r="AJ6" s="4">
        <v>889781.93152936804</v>
      </c>
      <c r="AK6" s="4">
        <v>3776.70670994177</v>
      </c>
      <c r="AL6" s="4">
        <v>2323.3996184533498</v>
      </c>
      <c r="AM6" s="4">
        <v>1016.58368835737</v>
      </c>
      <c r="AN6" s="4">
        <v>23274.350980293901</v>
      </c>
      <c r="AO6" s="4">
        <v>4364.6006050905098</v>
      </c>
      <c r="AP6" s="4">
        <v>568.11093814910998</v>
      </c>
      <c r="AQ6" s="4">
        <v>740.85515785285099</v>
      </c>
      <c r="AR6" s="4">
        <v>13657.018098274701</v>
      </c>
      <c r="AS6" s="4">
        <v>4768.2051195091899</v>
      </c>
      <c r="AT6" s="4">
        <v>12633.422258376801</v>
      </c>
      <c r="AU6" s="4">
        <v>366182.735541487</v>
      </c>
      <c r="AV6" s="4">
        <v>3200.6232583600399</v>
      </c>
      <c r="AW6" s="4">
        <v>2069296.5922337475</v>
      </c>
    </row>
    <row r="7" spans="1:49" x14ac:dyDescent="0.2">
      <c r="A7" s="2">
        <v>2002</v>
      </c>
      <c r="B7" s="4">
        <v>1708.9485019634701</v>
      </c>
      <c r="C7" s="4">
        <v>12749.2982354658</v>
      </c>
      <c r="D7" s="4">
        <v>7467.2555011110499</v>
      </c>
      <c r="E7" s="4">
        <v>8063.2855375884001</v>
      </c>
      <c r="F7" s="4">
        <v>23836.965626930702</v>
      </c>
      <c r="G7" s="4"/>
      <c r="H7" s="4"/>
      <c r="I7" s="4">
        <v>55741.652660579799</v>
      </c>
      <c r="J7" s="4">
        <v>571.06332171617703</v>
      </c>
      <c r="K7" s="4"/>
      <c r="L7" s="4">
        <v>2759.2644149010498</v>
      </c>
      <c r="M7" s="4">
        <v>81197.8617115378</v>
      </c>
      <c r="N7" s="4">
        <v>5988.4103546626902</v>
      </c>
      <c r="O7" s="4">
        <v>13492.138720656199</v>
      </c>
      <c r="P7" s="4">
        <v>187.89043992936601</v>
      </c>
      <c r="Q7" s="4">
        <v>244445.64452780801</v>
      </c>
      <c r="R7" s="4">
        <v>6610.1352378502297</v>
      </c>
      <c r="S7" s="4">
        <v>51154.961286213802</v>
      </c>
      <c r="T7" s="4">
        <v>36594.8245792858</v>
      </c>
      <c r="U7" s="4"/>
      <c r="V7" s="4">
        <v>2068.8729127484899</v>
      </c>
      <c r="W7" s="4">
        <v>2090.7314811263</v>
      </c>
      <c r="X7" s="4">
        <v>325.17474938085797</v>
      </c>
      <c r="Y7" s="4">
        <v>7323.5072403805498</v>
      </c>
      <c r="Z7" s="4">
        <v>24839.266798431599</v>
      </c>
      <c r="AA7" s="4">
        <v>138883.76212065999</v>
      </c>
      <c r="AB7" s="4">
        <v>26276.718222568001</v>
      </c>
      <c r="AC7" s="4">
        <v>339.787751630824</v>
      </c>
      <c r="AD7" s="4"/>
      <c r="AE7" s="4">
        <v>134.12599072178301</v>
      </c>
      <c r="AF7" s="4">
        <v>5883.2548073505204</v>
      </c>
      <c r="AG7" s="4">
        <v>12832.643125008201</v>
      </c>
      <c r="AH7" s="4">
        <v>3773.43138941697</v>
      </c>
      <c r="AI7" s="4"/>
      <c r="AJ7" s="4">
        <v>894472.17531770305</v>
      </c>
      <c r="AK7" s="4">
        <v>3451.6307910861301</v>
      </c>
      <c r="AL7" s="4">
        <v>2209.7284220607698</v>
      </c>
      <c r="AM7" s="4">
        <v>1035.89302684923</v>
      </c>
      <c r="AN7" s="4">
        <v>25819.594803880798</v>
      </c>
      <c r="AO7" s="4">
        <v>4588.5341870505199</v>
      </c>
      <c r="AP7" s="4">
        <v>535.261693674811</v>
      </c>
      <c r="AQ7" s="4">
        <v>754.06631184852097</v>
      </c>
      <c r="AR7" s="4"/>
      <c r="AS7" s="4">
        <v>4945.1921924404496</v>
      </c>
      <c r="AT7" s="4">
        <v>13888.664854009799</v>
      </c>
      <c r="AU7" s="4">
        <v>359727.41936735302</v>
      </c>
      <c r="AV7" s="4"/>
      <c r="AW7" s="4">
        <v>2088769.038215582</v>
      </c>
    </row>
    <row r="8" spans="1:49" x14ac:dyDescent="0.2">
      <c r="A8" s="2">
        <v>2003</v>
      </c>
      <c r="B8" s="4">
        <v>1963.8138325180801</v>
      </c>
      <c r="C8" s="4"/>
      <c r="D8" s="4">
        <v>7933.6748955883804</v>
      </c>
      <c r="E8" s="4">
        <v>7881.3593748395797</v>
      </c>
      <c r="F8" s="4">
        <v>24648.739457124</v>
      </c>
      <c r="G8" s="4"/>
      <c r="H8" s="4"/>
      <c r="I8" s="4">
        <v>64961.271002662099</v>
      </c>
      <c r="J8" s="4">
        <v>648.35135752427095</v>
      </c>
      <c r="K8" s="4"/>
      <c r="L8" s="4">
        <v>2972.4128632788902</v>
      </c>
      <c r="M8" s="4">
        <v>81900.035816800693</v>
      </c>
      <c r="N8" s="4">
        <v>6182.65648758319</v>
      </c>
      <c r="O8" s="4">
        <v>14821.304014445799</v>
      </c>
      <c r="P8" s="4">
        <v>217.236744791565</v>
      </c>
      <c r="Q8" s="4">
        <v>246409.665817081</v>
      </c>
      <c r="R8" s="4">
        <v>6836.1566788330201</v>
      </c>
      <c r="S8" s="4">
        <v>50282.023863419701</v>
      </c>
      <c r="T8" s="4">
        <v>36940.132586321699</v>
      </c>
      <c r="U8" s="4">
        <v>1865.29060963349</v>
      </c>
      <c r="V8" s="4">
        <v>2011.49369408957</v>
      </c>
      <c r="W8" s="4">
        <v>2293.6999220724701</v>
      </c>
      <c r="X8" s="4">
        <v>318.520264259805</v>
      </c>
      <c r="Y8" s="4">
        <v>6987.3738617817698</v>
      </c>
      <c r="Z8" s="4">
        <v>24360.818575606401</v>
      </c>
      <c r="AA8" s="4">
        <v>142350.18321012799</v>
      </c>
      <c r="AB8" s="4">
        <v>27956.7083697991</v>
      </c>
      <c r="AC8" s="4">
        <v>379.44614874656401</v>
      </c>
      <c r="AD8" s="4">
        <v>731.87847108932897</v>
      </c>
      <c r="AE8" s="4">
        <v>127.928673389981</v>
      </c>
      <c r="AF8" s="4">
        <v>6622.6861962829698</v>
      </c>
      <c r="AG8" s="4">
        <v>13135.8616642669</v>
      </c>
      <c r="AH8" s="4">
        <v>3928.2725001828098</v>
      </c>
      <c r="AI8" s="4">
        <v>1490.5781561654801</v>
      </c>
      <c r="AJ8" s="4">
        <v>914527.48562083405</v>
      </c>
      <c r="AK8" s="4">
        <v>3452.4697581977498</v>
      </c>
      <c r="AL8" s="4">
        <v>2116.9373517094</v>
      </c>
      <c r="AM8" s="4">
        <v>1115.9812012459399</v>
      </c>
      <c r="AN8" s="4">
        <v>28551.719685182099</v>
      </c>
      <c r="AO8" s="4">
        <v>4711.6529019982199</v>
      </c>
      <c r="AP8" s="4">
        <v>563.00677695073</v>
      </c>
      <c r="AQ8" s="4">
        <v>671.311148903353</v>
      </c>
      <c r="AR8" s="4">
        <v>13194.505219023</v>
      </c>
      <c r="AS8" s="4">
        <v>4780.9313092103002</v>
      </c>
      <c r="AT8" s="4">
        <v>15249.046231013301</v>
      </c>
      <c r="AU8" s="4">
        <v>370177.91114104103</v>
      </c>
      <c r="AV8" s="4">
        <v>3599.25192832728</v>
      </c>
      <c r="AW8" s="4">
        <v>2151871.785383943</v>
      </c>
    </row>
    <row r="9" spans="1:49" x14ac:dyDescent="0.2">
      <c r="A9" s="2">
        <v>2004</v>
      </c>
      <c r="B9" s="4">
        <v>2354.21951513366</v>
      </c>
      <c r="C9" s="4">
        <v>14376.7290155599</v>
      </c>
      <c r="D9" s="4">
        <v>8119.0365021440803</v>
      </c>
      <c r="E9" s="4">
        <v>8071.0909098635502</v>
      </c>
      <c r="F9" s="4">
        <v>26165.191329818699</v>
      </c>
      <c r="G9" s="4">
        <v>11214.8288997089</v>
      </c>
      <c r="H9" s="4"/>
      <c r="I9" s="4">
        <v>77572.102021166706</v>
      </c>
      <c r="J9" s="4">
        <v>662.52362894752503</v>
      </c>
      <c r="K9" s="4"/>
      <c r="L9" s="4">
        <v>3108.0240027196601</v>
      </c>
      <c r="M9" s="4">
        <v>81542.269343759195</v>
      </c>
      <c r="N9" s="4">
        <v>6115.8443646238402</v>
      </c>
      <c r="O9" s="4">
        <v>15540.2763408337</v>
      </c>
      <c r="P9" s="4">
        <v>256.65260155162002</v>
      </c>
      <c r="Q9" s="4">
        <v>249642.03831878799</v>
      </c>
      <c r="R9" s="4">
        <v>7132.4503643334301</v>
      </c>
      <c r="S9" s="4">
        <v>51087.224288810197</v>
      </c>
      <c r="T9" s="4">
        <v>36618.322371685099</v>
      </c>
      <c r="U9" s="4">
        <v>1890.7304418203</v>
      </c>
      <c r="V9" s="4">
        <v>1976.68898837953</v>
      </c>
      <c r="W9" s="4">
        <v>2565.7830564345099</v>
      </c>
      <c r="X9" s="4"/>
      <c r="Y9" s="4">
        <v>7291.5516686460996</v>
      </c>
      <c r="Z9" s="4">
        <v>24504.831366795901</v>
      </c>
      <c r="AA9" s="4">
        <v>144881.41881903901</v>
      </c>
      <c r="AB9" s="4">
        <v>31539.5465831742</v>
      </c>
      <c r="AC9" s="4">
        <v>457.51451488490102</v>
      </c>
      <c r="AD9" s="4">
        <v>746.25759539147202</v>
      </c>
      <c r="AE9" s="4">
        <v>153.601624246461</v>
      </c>
      <c r="AF9" s="4">
        <v>6795.21645487148</v>
      </c>
      <c r="AG9" s="4">
        <v>13435.0310515775</v>
      </c>
      <c r="AH9" s="4">
        <v>3881.6717385987099</v>
      </c>
      <c r="AI9" s="4"/>
      <c r="AJ9" s="4">
        <v>932477.46630903799</v>
      </c>
      <c r="AK9" s="4">
        <v>3721.7408160250002</v>
      </c>
      <c r="AL9" s="4">
        <v>2251.36750174393</v>
      </c>
      <c r="AM9" s="4">
        <v>1208.5951553361001</v>
      </c>
      <c r="AN9" s="4">
        <v>27395.458232910001</v>
      </c>
      <c r="AO9" s="4">
        <v>5386.29018381484</v>
      </c>
      <c r="AP9" s="4">
        <v>528.58043195924995</v>
      </c>
      <c r="AQ9" s="4">
        <v>769.26026689869195</v>
      </c>
      <c r="AR9" s="4">
        <v>12927.5752332636</v>
      </c>
      <c r="AS9" s="4">
        <v>5608.12821209703</v>
      </c>
      <c r="AT9" s="4">
        <v>16649.393056035198</v>
      </c>
      <c r="AU9" s="4">
        <v>374897.02772397501</v>
      </c>
      <c r="AV9" s="4">
        <v>4042.9937278971602</v>
      </c>
      <c r="AW9" s="4">
        <v>2227562.5445743022</v>
      </c>
    </row>
    <row r="10" spans="1:49" x14ac:dyDescent="0.2">
      <c r="A10" s="2">
        <v>2005</v>
      </c>
      <c r="B10" s="4">
        <v>2670.4096449687299</v>
      </c>
      <c r="C10" s="4"/>
      <c r="D10" s="4">
        <v>9094.99376194869</v>
      </c>
      <c r="E10" s="4">
        <v>8122.8494975686399</v>
      </c>
      <c r="F10" s="4">
        <v>26964.235739448799</v>
      </c>
      <c r="G10" s="4"/>
      <c r="H10" s="4"/>
      <c r="I10" s="4">
        <v>93020.650089859599</v>
      </c>
      <c r="J10" s="4">
        <v>661.14122954730101</v>
      </c>
      <c r="K10" s="4"/>
      <c r="L10" s="4">
        <v>3376.1452393050999</v>
      </c>
      <c r="M10" s="4">
        <v>82366.258502458993</v>
      </c>
      <c r="N10" s="4">
        <v>6192.0259368900597</v>
      </c>
      <c r="O10" s="4">
        <v>17015.844284442799</v>
      </c>
      <c r="P10" s="4">
        <v>304.76625125143499</v>
      </c>
      <c r="Q10" s="4">
        <v>255090.89088901799</v>
      </c>
      <c r="R10" s="4">
        <v>7363.1249193189296</v>
      </c>
      <c r="S10" s="4">
        <v>50868.058230673698</v>
      </c>
      <c r="T10" s="4">
        <v>38064.000440388001</v>
      </c>
      <c r="U10" s="4">
        <v>2088.3778207002501</v>
      </c>
      <c r="V10" s="4">
        <v>2204.4968053174298</v>
      </c>
      <c r="W10" s="4">
        <v>2745.7307053958598</v>
      </c>
      <c r="X10" s="4">
        <v>360.92615284176497</v>
      </c>
      <c r="Y10" s="4">
        <v>7944.9262859006103</v>
      </c>
      <c r="Z10" s="4">
        <v>24566.4563439304</v>
      </c>
      <c r="AA10" s="4">
        <v>154899.897335988</v>
      </c>
      <c r="AB10" s="4">
        <v>33986.340799056699</v>
      </c>
      <c r="AC10" s="4">
        <v>490.79760244861802</v>
      </c>
      <c r="AD10" s="4">
        <v>750.60350394284501</v>
      </c>
      <c r="AE10" s="4">
        <v>224.99949135642399</v>
      </c>
      <c r="AF10" s="4">
        <v>7136.0770367782097</v>
      </c>
      <c r="AG10" s="4">
        <v>13594.579850263901</v>
      </c>
      <c r="AH10" s="4">
        <v>4058.0810629294001</v>
      </c>
      <c r="AI10" s="4">
        <v>1548.2709082186</v>
      </c>
      <c r="AJ10" s="4">
        <v>973096.87144128303</v>
      </c>
      <c r="AK10" s="4">
        <v>3923.9502868171198</v>
      </c>
      <c r="AL10" s="4">
        <v>2356.8539272493399</v>
      </c>
      <c r="AM10" s="4">
        <v>1340.3808018101499</v>
      </c>
      <c r="AN10" s="4">
        <v>27032.077360369902</v>
      </c>
      <c r="AO10" s="4">
        <v>5975.9181074305798</v>
      </c>
      <c r="AP10" s="4">
        <v>555.28819846319698</v>
      </c>
      <c r="AQ10" s="4">
        <v>826.16236372971503</v>
      </c>
      <c r="AR10" s="4">
        <v>13290.368739211999</v>
      </c>
      <c r="AS10" s="4">
        <v>6932.2950735929599</v>
      </c>
      <c r="AT10" s="4">
        <v>18040.644857241201</v>
      </c>
      <c r="AU10" s="4">
        <v>390306.49030440103</v>
      </c>
      <c r="AV10" s="4">
        <v>4510.6843127625698</v>
      </c>
      <c r="AW10" s="4">
        <v>2305963.942136521</v>
      </c>
    </row>
    <row r="11" spans="1:49" x14ac:dyDescent="0.2">
      <c r="A11" s="2">
        <v>2006</v>
      </c>
      <c r="B11" s="4">
        <v>3100.7020290579599</v>
      </c>
      <c r="C11" s="4">
        <v>17766.829906573101</v>
      </c>
      <c r="D11" s="4">
        <v>9353.5823465298308</v>
      </c>
      <c r="E11" s="4">
        <v>8479.4437281183</v>
      </c>
      <c r="F11" s="4">
        <v>27354.799121038399</v>
      </c>
      <c r="G11" s="4"/>
      <c r="H11" s="4"/>
      <c r="I11" s="4">
        <v>109713.720660448</v>
      </c>
      <c r="J11" s="4">
        <v>700.00770578822198</v>
      </c>
      <c r="K11" s="4"/>
      <c r="L11" s="4">
        <v>3804.6340333746798</v>
      </c>
      <c r="M11" s="4">
        <v>86573.796373829406</v>
      </c>
      <c r="N11" s="4">
        <v>6460.2087750075098</v>
      </c>
      <c r="O11" s="4">
        <v>18961.821730911499</v>
      </c>
      <c r="P11" s="4">
        <v>405.92887411280702</v>
      </c>
      <c r="Q11" s="4">
        <v>268771.23236660397</v>
      </c>
      <c r="R11" s="4">
        <v>7679.155961507</v>
      </c>
      <c r="S11" s="4">
        <v>52099.557070577597</v>
      </c>
      <c r="T11" s="4">
        <v>39547.7994932316</v>
      </c>
      <c r="U11" s="4">
        <v>2138.6841271052299</v>
      </c>
      <c r="V11" s="4">
        <v>2435.7538832005598</v>
      </c>
      <c r="W11" s="4">
        <v>2899.3717439843799</v>
      </c>
      <c r="X11" s="4">
        <v>408.49395849864999</v>
      </c>
      <c r="Y11" s="4">
        <v>8596.2231415402002</v>
      </c>
      <c r="Z11" s="4">
        <v>25955.9863915241</v>
      </c>
      <c r="AA11" s="4">
        <v>161877.31977238299</v>
      </c>
      <c r="AB11" s="4">
        <v>38561.103148946102</v>
      </c>
      <c r="AC11" s="4">
        <v>558.06886662686998</v>
      </c>
      <c r="AD11" s="4">
        <v>841.77838508398395</v>
      </c>
      <c r="AE11" s="4">
        <v>309.21803018076599</v>
      </c>
      <c r="AF11" s="4">
        <v>6909.9668512982498</v>
      </c>
      <c r="AG11" s="4">
        <v>13801.746696964799</v>
      </c>
      <c r="AH11" s="4">
        <v>4276.6663503887803</v>
      </c>
      <c r="AI11" s="4"/>
      <c r="AJ11" s="4">
        <v>1022776.58135638</v>
      </c>
      <c r="AK11" s="4">
        <v>4077.5280516253601</v>
      </c>
      <c r="AL11" s="4">
        <v>3017.79867502248</v>
      </c>
      <c r="AM11" s="4">
        <v>1603.0870628386399</v>
      </c>
      <c r="AN11" s="4">
        <v>29372.230683159702</v>
      </c>
      <c r="AO11" s="4">
        <v>6418.55355848213</v>
      </c>
      <c r="AP11" s="4">
        <v>579.93517621385502</v>
      </c>
      <c r="AQ11" s="4">
        <v>947.13557987439799</v>
      </c>
      <c r="AR11" s="4">
        <v>14387.959231698</v>
      </c>
      <c r="AS11" s="4">
        <v>7270.7592767551196</v>
      </c>
      <c r="AT11" s="4">
        <v>19962.462598319202</v>
      </c>
      <c r="AU11" s="4">
        <v>408147.13227446203</v>
      </c>
      <c r="AV11" s="4">
        <v>4965.5089425935203</v>
      </c>
      <c r="AW11" s="4">
        <v>2453870.2739918604</v>
      </c>
    </row>
    <row r="12" spans="1:49" x14ac:dyDescent="0.2">
      <c r="A12" s="2">
        <v>2007</v>
      </c>
      <c r="B12" s="4">
        <v>3439.1357804331301</v>
      </c>
      <c r="C12" s="4"/>
      <c r="D12" s="4">
        <v>9945.7083542837699</v>
      </c>
      <c r="E12" s="4">
        <v>8922.9052675576204</v>
      </c>
      <c r="F12" s="4">
        <v>27601.5845003174</v>
      </c>
      <c r="G12" s="4"/>
      <c r="H12" s="4">
        <v>959.66971467384701</v>
      </c>
      <c r="I12" s="4">
        <v>125799.195568337</v>
      </c>
      <c r="J12" s="4">
        <v>832.68952928148997</v>
      </c>
      <c r="K12" s="4"/>
      <c r="L12" s="4">
        <v>4246.9872609927797</v>
      </c>
      <c r="M12" s="4">
        <v>88723.864793738903</v>
      </c>
      <c r="N12" s="4">
        <v>6823.8966261411397</v>
      </c>
      <c r="O12" s="4">
        <v>20705.318782110899</v>
      </c>
      <c r="P12" s="4">
        <v>415.49141175245001</v>
      </c>
      <c r="Q12" s="4">
        <v>278252.148286824</v>
      </c>
      <c r="R12" s="4">
        <v>8097.9582111864502</v>
      </c>
      <c r="S12" s="4">
        <v>52675.288674768301</v>
      </c>
      <c r="T12" s="4">
        <v>41634.913452621098</v>
      </c>
      <c r="U12" s="4">
        <v>2269.1832671813499</v>
      </c>
      <c r="V12" s="4">
        <v>2385.1392582439798</v>
      </c>
      <c r="W12" s="4">
        <v>3143.0214483743998</v>
      </c>
      <c r="X12" s="4">
        <v>393.37720764771302</v>
      </c>
      <c r="Y12" s="4">
        <v>9749.7252337992995</v>
      </c>
      <c r="Z12" s="4">
        <v>27435.004759281899</v>
      </c>
      <c r="AA12" s="4">
        <v>167583.607628083</v>
      </c>
      <c r="AB12" s="4">
        <v>43096.541996339198</v>
      </c>
      <c r="AC12" s="4">
        <v>627.64749144416203</v>
      </c>
      <c r="AD12" s="4">
        <v>867.34100663168101</v>
      </c>
      <c r="AE12" s="4">
        <v>289.59227301169</v>
      </c>
      <c r="AF12" s="4">
        <v>7625.7123696591198</v>
      </c>
      <c r="AG12" s="4">
        <v>13743.478529071201</v>
      </c>
      <c r="AH12" s="4">
        <v>4690.1710257310797</v>
      </c>
      <c r="AI12" s="4">
        <v>1700.2075542953401</v>
      </c>
      <c r="AJ12" s="4">
        <v>1072580.6479865401</v>
      </c>
      <c r="AK12" s="4">
        <v>4451.9068637670798</v>
      </c>
      <c r="AL12" s="4">
        <v>3643.40608291644</v>
      </c>
      <c r="AM12" s="4">
        <v>1924.7579407322401</v>
      </c>
      <c r="AN12" s="4">
        <v>33161.998035034201</v>
      </c>
      <c r="AO12" s="4">
        <v>7669.7680017621196</v>
      </c>
      <c r="AP12" s="4">
        <v>605.63815093367498</v>
      </c>
      <c r="AQ12" s="4">
        <v>940.72124626302298</v>
      </c>
      <c r="AR12" s="4">
        <v>13849.904012322</v>
      </c>
      <c r="AS12" s="4">
        <v>9477.9991994666998</v>
      </c>
      <c r="AT12" s="4">
        <v>21686.835027401001</v>
      </c>
      <c r="AU12" s="4">
        <v>427754.703565342</v>
      </c>
      <c r="AV12" s="4">
        <v>5171.3289775926896</v>
      </c>
      <c r="AW12" s="4">
        <v>2567596.122353889</v>
      </c>
    </row>
    <row r="13" spans="1:49" x14ac:dyDescent="0.2">
      <c r="A13" s="2">
        <v>2008</v>
      </c>
      <c r="B13" s="4">
        <v>3660.1807172307699</v>
      </c>
      <c r="C13" s="4">
        <v>21018.0736819903</v>
      </c>
      <c r="D13" s="4">
        <v>10721.0745097445</v>
      </c>
      <c r="E13" s="4">
        <v>9383.5264965413899</v>
      </c>
      <c r="F13" s="4">
        <v>27569.193633864699</v>
      </c>
      <c r="G13" s="4">
        <v>13032.2045849813</v>
      </c>
      <c r="H13" s="4">
        <v>1199.07529281652</v>
      </c>
      <c r="I13" s="4">
        <v>145192.227958098</v>
      </c>
      <c r="J13" s="4">
        <v>918.02149345209</v>
      </c>
      <c r="K13" s="4"/>
      <c r="L13" s="4">
        <v>4151.9238786386804</v>
      </c>
      <c r="M13" s="4">
        <v>95205.737039376399</v>
      </c>
      <c r="N13" s="4">
        <v>7485.40607610404</v>
      </c>
      <c r="O13" s="4">
        <v>22311.343043255401</v>
      </c>
      <c r="P13" s="4">
        <v>466.074523525215</v>
      </c>
      <c r="Q13" s="4">
        <v>294084.362435252</v>
      </c>
      <c r="R13" s="4">
        <v>8650.4092458457199</v>
      </c>
      <c r="S13" s="4">
        <v>53765.762037652203</v>
      </c>
      <c r="T13" s="4">
        <v>41333.511109159503</v>
      </c>
      <c r="U13" s="4">
        <v>2596.10670624047</v>
      </c>
      <c r="V13" s="4">
        <v>2467.4550371151599</v>
      </c>
      <c r="W13" s="4">
        <v>3384.4507034384201</v>
      </c>
      <c r="X13" s="4">
        <v>391.148602218956</v>
      </c>
      <c r="Y13" s="4">
        <v>9961.7424905000407</v>
      </c>
      <c r="Z13" s="4">
        <v>27910.7222648196</v>
      </c>
      <c r="AA13" s="4">
        <v>165515.15150013799</v>
      </c>
      <c r="AB13" s="4">
        <v>46192.275264336298</v>
      </c>
      <c r="AC13" s="4">
        <v>634.07753063241796</v>
      </c>
      <c r="AD13" s="4">
        <v>850.96993570422501</v>
      </c>
      <c r="AE13" s="4">
        <v>293.47190939573102</v>
      </c>
      <c r="AF13" s="4">
        <v>8594.6352337243206</v>
      </c>
      <c r="AG13" s="4">
        <v>13641.485383335499</v>
      </c>
      <c r="AH13" s="4">
        <v>4934.3773171860103</v>
      </c>
      <c r="AI13" s="4"/>
      <c r="AJ13" s="4">
        <v>1115410.4403539801</v>
      </c>
      <c r="AK13" s="4">
        <v>4948.4973186409297</v>
      </c>
      <c r="AL13" s="4">
        <v>4692.7829757068703</v>
      </c>
      <c r="AM13" s="4">
        <v>2271.1868060650099</v>
      </c>
      <c r="AN13" s="4">
        <v>32658.038939353901</v>
      </c>
      <c r="AO13" s="4">
        <v>8745.5523083175704</v>
      </c>
      <c r="AP13" s="4">
        <v>659.28781939795101</v>
      </c>
      <c r="AQ13" s="4">
        <v>1110.00355088472</v>
      </c>
      <c r="AR13" s="4">
        <v>14794.415478249701</v>
      </c>
      <c r="AS13" s="4">
        <v>9572.5951406323293</v>
      </c>
      <c r="AT13" s="4">
        <v>23527.267112276</v>
      </c>
      <c r="AU13" s="4">
        <v>449510.44878233701</v>
      </c>
      <c r="AV13" s="4">
        <v>5417.1850137742404</v>
      </c>
      <c r="AW13" s="4">
        <v>2720833.8792359303</v>
      </c>
    </row>
    <row r="14" spans="1:49" x14ac:dyDescent="0.2">
      <c r="A14" s="2">
        <v>2009</v>
      </c>
      <c r="B14" s="4">
        <v>4296.1783095112496</v>
      </c>
      <c r="C14" s="4"/>
      <c r="D14" s="4">
        <v>10427.047136242199</v>
      </c>
      <c r="E14" s="4">
        <v>9487.0712814278704</v>
      </c>
      <c r="F14" s="4">
        <v>26802.731425085702</v>
      </c>
      <c r="G14" s="4"/>
      <c r="H14" s="4">
        <v>1119.6093267022</v>
      </c>
      <c r="I14" s="4">
        <v>182882.55651327799</v>
      </c>
      <c r="J14" s="4">
        <v>919.43126506313695</v>
      </c>
      <c r="K14" s="4"/>
      <c r="L14" s="4">
        <v>4128.5558358715398</v>
      </c>
      <c r="M14" s="4">
        <v>94163.326028899697</v>
      </c>
      <c r="N14" s="4">
        <v>7841.0801712873699</v>
      </c>
      <c r="O14" s="4">
        <v>22097.8846150625</v>
      </c>
      <c r="P14" s="4">
        <v>443.95067496810299</v>
      </c>
      <c r="Q14" s="4">
        <v>294191.45472423499</v>
      </c>
      <c r="R14" s="4">
        <v>8394.9588185346402</v>
      </c>
      <c r="S14" s="4">
        <v>56043.939228226198</v>
      </c>
      <c r="T14" s="4">
        <v>40910.8780317415</v>
      </c>
      <c r="U14" s="4">
        <v>2348.3266204501701</v>
      </c>
      <c r="V14" s="4">
        <v>2659.3310693183098</v>
      </c>
      <c r="W14" s="4">
        <v>3725.5438286813001</v>
      </c>
      <c r="X14" s="4">
        <v>380.664732375776</v>
      </c>
      <c r="Y14" s="4">
        <v>9553.8279505936698</v>
      </c>
      <c r="Z14" s="4">
        <v>27762.352118238501</v>
      </c>
      <c r="AA14" s="4">
        <v>151524.27680706899</v>
      </c>
      <c r="AB14" s="4">
        <v>49016.744273568802</v>
      </c>
      <c r="AC14" s="4">
        <v>568.39665051732004</v>
      </c>
      <c r="AD14" s="4">
        <v>845.64231719471297</v>
      </c>
      <c r="AE14" s="4">
        <v>195.55090077743699</v>
      </c>
      <c r="AF14" s="4">
        <v>8794.4912371475402</v>
      </c>
      <c r="AG14" s="4">
        <v>13489.6130626431</v>
      </c>
      <c r="AH14" s="4">
        <v>4959.53094435817</v>
      </c>
      <c r="AI14" s="4">
        <v>1845.94721883123</v>
      </c>
      <c r="AJ14" s="4">
        <v>1100522.3350688999</v>
      </c>
      <c r="AK14" s="4">
        <v>5611.7545067274305</v>
      </c>
      <c r="AL14" s="4">
        <v>4976.7370647570197</v>
      </c>
      <c r="AM14" s="4">
        <v>1725.3666031074399</v>
      </c>
      <c r="AN14" s="4">
        <v>36087.251636601097</v>
      </c>
      <c r="AO14" s="4">
        <v>7175.2379408277102</v>
      </c>
      <c r="AP14" s="4">
        <v>638.65200717338098</v>
      </c>
      <c r="AQ14" s="4">
        <v>1142.9909122849999</v>
      </c>
      <c r="AR14" s="4">
        <v>13847.647881041499</v>
      </c>
      <c r="AS14" s="4">
        <v>10651.191648067301</v>
      </c>
      <c r="AT14" s="4">
        <v>24609.670083226501</v>
      </c>
      <c r="AU14" s="4">
        <v>445321.200828342</v>
      </c>
      <c r="AV14" s="4">
        <v>4964.8420270834204</v>
      </c>
      <c r="AW14" s="4">
        <v>2699095.7713260422</v>
      </c>
    </row>
    <row r="15" spans="1:49" x14ac:dyDescent="0.2">
      <c r="A15" s="2">
        <v>2010</v>
      </c>
      <c r="B15" s="4">
        <v>4545.8054933425901</v>
      </c>
      <c r="C15" s="4">
        <v>21366.681644391101</v>
      </c>
      <c r="D15" s="4">
        <v>11147.5974802985</v>
      </c>
      <c r="E15" s="4">
        <v>10067.7839884114</v>
      </c>
      <c r="F15" s="4">
        <v>26718.270981237201</v>
      </c>
      <c r="G15" s="4"/>
      <c r="H15" s="4">
        <v>1110.2097532108201</v>
      </c>
      <c r="I15" s="4">
        <v>208279.97835215001</v>
      </c>
      <c r="J15" s="4">
        <v>961.12284155232805</v>
      </c>
      <c r="K15" s="4"/>
      <c r="L15" s="4">
        <v>4361.0474564838296</v>
      </c>
      <c r="M15" s="4">
        <v>97654.820322846397</v>
      </c>
      <c r="N15" s="4">
        <v>7626.78165349961</v>
      </c>
      <c r="O15" s="4">
        <v>22074.278878119901</v>
      </c>
      <c r="P15" s="4">
        <v>514.12272496238199</v>
      </c>
      <c r="Q15" s="4">
        <v>301130.04131175898</v>
      </c>
      <c r="R15" s="4">
        <v>8595.8353553539091</v>
      </c>
      <c r="S15" s="4">
        <v>56271.401128174701</v>
      </c>
      <c r="T15" s="4">
        <v>41109.925233634</v>
      </c>
      <c r="U15" s="4">
        <v>2141.2560467919302</v>
      </c>
      <c r="V15" s="4">
        <v>2689.46203956314</v>
      </c>
      <c r="W15" s="4">
        <v>3743.7782053266201</v>
      </c>
      <c r="X15" s="4"/>
      <c r="Y15" s="4">
        <v>9641.4874206505192</v>
      </c>
      <c r="Z15" s="4">
        <v>28240.214239690002</v>
      </c>
      <c r="AA15" s="4">
        <v>153244.92626293199</v>
      </c>
      <c r="AB15" s="4">
        <v>55165.462389236098</v>
      </c>
      <c r="AC15" s="4">
        <v>544.72482710501095</v>
      </c>
      <c r="AD15" s="4">
        <v>786.47955240376598</v>
      </c>
      <c r="AE15" s="4">
        <v>252.285806110625</v>
      </c>
      <c r="AF15" s="4">
        <v>9539.7477639285207</v>
      </c>
      <c r="AG15" s="4">
        <v>13985.3957929031</v>
      </c>
      <c r="AH15" s="4">
        <v>4890.2384141561097</v>
      </c>
      <c r="AI15" s="4"/>
      <c r="AJ15" s="4">
        <v>1117124.2794333899</v>
      </c>
      <c r="AK15" s="4">
        <v>6345.5380803573898</v>
      </c>
      <c r="AL15" s="4">
        <v>4919.91758443668</v>
      </c>
      <c r="AM15" s="4">
        <v>1668.1770602577899</v>
      </c>
      <c r="AN15" s="4">
        <v>34045.806388457699</v>
      </c>
      <c r="AO15" s="4">
        <v>7450.07072180656</v>
      </c>
      <c r="AP15" s="4">
        <v>872.97250755667096</v>
      </c>
      <c r="AQ15" s="4">
        <v>1311.4571564043099</v>
      </c>
      <c r="AR15" s="4">
        <v>13689.247307126599</v>
      </c>
      <c r="AS15" s="4">
        <v>11405.958450948699</v>
      </c>
      <c r="AT15" s="4">
        <v>26887.2771781027</v>
      </c>
      <c r="AU15" s="4">
        <v>444708.58189045999</v>
      </c>
      <c r="AV15" s="4">
        <v>4521.6753778164102</v>
      </c>
      <c r="AW15" s="4">
        <v>2783352.1224973467</v>
      </c>
    </row>
    <row r="16" spans="1:49" x14ac:dyDescent="0.2">
      <c r="A16" s="2">
        <v>2011</v>
      </c>
      <c r="B16" s="4">
        <v>4863.9099962876899</v>
      </c>
      <c r="C16" s="4">
        <v>21522.601176338001</v>
      </c>
      <c r="D16" s="4">
        <v>11231.7426575564</v>
      </c>
      <c r="E16" s="4">
        <v>10791.7865393066</v>
      </c>
      <c r="F16" s="4">
        <v>27247.682765347301</v>
      </c>
      <c r="G16" s="4"/>
      <c r="H16" s="4">
        <v>1254.80216960493</v>
      </c>
      <c r="I16" s="4">
        <v>237042.71983421</v>
      </c>
      <c r="J16" s="4">
        <v>1053.60481426559</v>
      </c>
      <c r="K16" s="4"/>
      <c r="L16" s="4">
        <v>5167.2351247884399</v>
      </c>
      <c r="M16" s="4">
        <v>104287.330767315</v>
      </c>
      <c r="N16" s="4">
        <v>7801.8211440847399</v>
      </c>
      <c r="O16" s="4">
        <v>21466.967704676499</v>
      </c>
      <c r="P16" s="4">
        <v>805.10197384920696</v>
      </c>
      <c r="Q16" s="4">
        <v>313943.442723891</v>
      </c>
      <c r="R16" s="4">
        <v>8607.2459750083108</v>
      </c>
      <c r="S16" s="4">
        <v>57849.500716260503</v>
      </c>
      <c r="T16" s="4">
        <v>41808.857500164799</v>
      </c>
      <c r="U16" s="4">
        <v>2181.5026378908601</v>
      </c>
      <c r="V16" s="4">
        <v>2862.50041124372</v>
      </c>
      <c r="W16" s="4">
        <v>3688.9322549804401</v>
      </c>
      <c r="X16" s="4">
        <v>348.64637258661702</v>
      </c>
      <c r="Y16" s="4">
        <v>10367.102912898299</v>
      </c>
      <c r="Z16" s="4">
        <v>28056.518472884101</v>
      </c>
      <c r="AA16" s="4">
        <v>158238.56270932901</v>
      </c>
      <c r="AB16" s="4">
        <v>61963.402098787803</v>
      </c>
      <c r="AC16" s="4">
        <v>665.66084779739799</v>
      </c>
      <c r="AD16" s="4">
        <v>795.13817115928998</v>
      </c>
      <c r="AE16" s="4">
        <v>305.73385742014699</v>
      </c>
      <c r="AF16" s="4">
        <v>9418.4170307095701</v>
      </c>
      <c r="AG16" s="4">
        <v>15679.8366272969</v>
      </c>
      <c r="AH16" s="4">
        <v>5046.40713249906</v>
      </c>
      <c r="AI16" s="4">
        <v>1881.4860510544199</v>
      </c>
      <c r="AJ16" s="4">
        <v>1157402.84950797</v>
      </c>
      <c r="AK16" s="4">
        <v>6904.3804387034497</v>
      </c>
      <c r="AL16" s="4">
        <v>4591.1281220321098</v>
      </c>
      <c r="AM16" s="4">
        <v>1852.5683536330801</v>
      </c>
      <c r="AN16" s="4">
        <v>34256.641007663296</v>
      </c>
      <c r="AO16" s="4">
        <v>8498.6687363675992</v>
      </c>
      <c r="AP16" s="4">
        <v>965.94835038949498</v>
      </c>
      <c r="AQ16" s="4">
        <v>1555.95286035754</v>
      </c>
      <c r="AR16" s="4">
        <v>14211.976476130099</v>
      </c>
      <c r="AS16" s="4">
        <v>12687.346253788601</v>
      </c>
      <c r="AT16" s="4">
        <v>28832.716020011001</v>
      </c>
      <c r="AU16" s="4">
        <v>455525.67290878802</v>
      </c>
      <c r="AV16" s="4">
        <v>4697.9934196083004</v>
      </c>
      <c r="AW16" s="4">
        <v>2910230.0436269343</v>
      </c>
    </row>
    <row r="17" spans="1:49" x14ac:dyDescent="0.2">
      <c r="A17" s="2">
        <v>2012</v>
      </c>
      <c r="B17" s="4">
        <v>5401.9740429082203</v>
      </c>
      <c r="C17" s="4"/>
      <c r="D17" s="4">
        <v>12350.734157470901</v>
      </c>
      <c r="E17" s="4">
        <v>11410.887400616</v>
      </c>
      <c r="F17" s="4">
        <v>27372.787465036301</v>
      </c>
      <c r="G17" s="4">
        <v>14673.1326896591</v>
      </c>
      <c r="H17" s="4">
        <v>1366.9681722349901</v>
      </c>
      <c r="I17" s="4">
        <v>274611.19759011298</v>
      </c>
      <c r="J17" s="4">
        <v>1220.29483116898</v>
      </c>
      <c r="K17" s="4"/>
      <c r="L17" s="4">
        <v>5873.0723498195102</v>
      </c>
      <c r="M17" s="4">
        <v>107564.732408329</v>
      </c>
      <c r="N17" s="4">
        <v>7916.6719157589096</v>
      </c>
      <c r="O17" s="4">
        <v>20290.543028263099</v>
      </c>
      <c r="P17" s="4">
        <v>766.049900727009</v>
      </c>
      <c r="Q17" s="4">
        <v>321130.66216646001</v>
      </c>
      <c r="R17" s="4">
        <v>7971.5097305959098</v>
      </c>
      <c r="S17" s="4">
        <v>58969.344496905796</v>
      </c>
      <c r="T17" s="4">
        <v>40638.273791289903</v>
      </c>
      <c r="U17" s="4">
        <v>2103.30672681651</v>
      </c>
      <c r="V17" s="4">
        <v>3006.42937507138</v>
      </c>
      <c r="W17" s="4">
        <v>3704.9065139949998</v>
      </c>
      <c r="X17" s="4"/>
      <c r="Y17" s="4">
        <v>11028.0996080159</v>
      </c>
      <c r="Z17" s="4">
        <v>28593.978295754801</v>
      </c>
      <c r="AA17" s="4">
        <v>158829.47359039399</v>
      </c>
      <c r="AB17" s="4">
        <v>68017.046926152994</v>
      </c>
      <c r="AC17" s="4">
        <v>683.85779784557997</v>
      </c>
      <c r="AD17" s="4">
        <v>684.62947305543696</v>
      </c>
      <c r="AE17" s="4">
        <v>303.23144413753101</v>
      </c>
      <c r="AF17" s="4">
        <v>8719.0037474882192</v>
      </c>
      <c r="AG17" s="4">
        <v>15806.642951526301</v>
      </c>
      <c r="AH17" s="4">
        <v>5203.2112171508197</v>
      </c>
      <c r="AI17" s="4"/>
      <c r="AJ17" s="4">
        <v>1171930.39687072</v>
      </c>
      <c r="AK17" s="4">
        <v>8295.0413157439998</v>
      </c>
      <c r="AL17" s="4">
        <v>4166.6657304615301</v>
      </c>
      <c r="AM17" s="4">
        <v>1839.7040265667799</v>
      </c>
      <c r="AN17" s="4">
        <v>36063.588589848601</v>
      </c>
      <c r="AO17" s="4">
        <v>8229.1727906075794</v>
      </c>
      <c r="AP17" s="4">
        <v>1191.7468899990399</v>
      </c>
      <c r="AQ17" s="4">
        <v>1607.57527286852</v>
      </c>
      <c r="AR17" s="4">
        <v>14320.0147117295</v>
      </c>
      <c r="AS17" s="4">
        <v>13831.1018542741</v>
      </c>
      <c r="AT17" s="4">
        <v>29923.912294717102</v>
      </c>
      <c r="AU17" s="4">
        <v>454820.40667889803</v>
      </c>
      <c r="AV17" s="4">
        <v>4823.5724316599099</v>
      </c>
      <c r="AW17" s="4">
        <v>2977255.5532628554</v>
      </c>
    </row>
    <row r="18" spans="1:49" x14ac:dyDescent="0.2">
      <c r="A18" s="2">
        <v>2013</v>
      </c>
      <c r="B18" s="4">
        <v>5388.6756569532299</v>
      </c>
      <c r="C18" s="4">
        <v>22441.069224281098</v>
      </c>
      <c r="D18" s="4">
        <v>12524.2680483109</v>
      </c>
      <c r="E18" s="4">
        <v>11712.4654000665</v>
      </c>
      <c r="F18" s="4">
        <v>27007.439245207999</v>
      </c>
      <c r="G18" s="4"/>
      <c r="H18" s="4">
        <v>1522.05860074267</v>
      </c>
      <c r="I18" s="4">
        <v>309205.05861281202</v>
      </c>
      <c r="J18" s="4">
        <v>1494.38423143414</v>
      </c>
      <c r="K18" s="4"/>
      <c r="L18" s="4">
        <v>6233.8406112839202</v>
      </c>
      <c r="M18" s="4">
        <v>106323.261159248</v>
      </c>
      <c r="N18" s="4">
        <v>7961.7067511247396</v>
      </c>
      <c r="O18" s="4">
        <v>19636.977005918401</v>
      </c>
      <c r="P18" s="4">
        <v>630.65729649809703</v>
      </c>
      <c r="Q18" s="4">
        <v>323257.55826130998</v>
      </c>
      <c r="R18" s="4">
        <v>7604.5232330734698</v>
      </c>
      <c r="S18" s="4">
        <v>59574.427826316503</v>
      </c>
      <c r="T18" s="4">
        <v>42527.477370353001</v>
      </c>
      <c r="U18" s="4">
        <v>2352.8199917550301</v>
      </c>
      <c r="V18" s="4">
        <v>3377.5413385764</v>
      </c>
      <c r="W18" s="4">
        <v>3769.5824287668402</v>
      </c>
      <c r="X18" s="4">
        <v>259.38063514062799</v>
      </c>
      <c r="Y18" s="4">
        <v>11361.168173051699</v>
      </c>
      <c r="Z18" s="4">
        <v>28932.221875249801</v>
      </c>
      <c r="AA18" s="4">
        <v>167387.098458661</v>
      </c>
      <c r="AB18" s="4">
        <v>72007.189139609007</v>
      </c>
      <c r="AC18" s="4">
        <v>752.28185794070805</v>
      </c>
      <c r="AD18" s="4">
        <v>722.24886958738796</v>
      </c>
      <c r="AE18" s="4">
        <v>286.06425345062098</v>
      </c>
      <c r="AF18" s="4">
        <v>8922.4580285288903</v>
      </c>
      <c r="AG18" s="4">
        <v>17761.427904671498</v>
      </c>
      <c r="AH18" s="4">
        <v>5350.1473414212696</v>
      </c>
      <c r="AI18" s="4">
        <v>1843.46751294866</v>
      </c>
      <c r="AJ18" s="4">
        <v>1205534.1420291299</v>
      </c>
      <c r="AK18" s="4">
        <v>8317.7457103175802</v>
      </c>
      <c r="AL18" s="4">
        <v>3966.7308843832998</v>
      </c>
      <c r="AM18" s="4">
        <v>1556.8172511975899</v>
      </c>
      <c r="AN18" s="4">
        <v>36684.670200019696</v>
      </c>
      <c r="AO18" s="4">
        <v>8639.4090743089691</v>
      </c>
      <c r="AP18" s="4">
        <v>1237.67776205264</v>
      </c>
      <c r="AQ18" s="4">
        <v>1593.6727298533999</v>
      </c>
      <c r="AR18" s="4">
        <v>14625.4286061688</v>
      </c>
      <c r="AS18" s="4">
        <v>14752.406901914899</v>
      </c>
      <c r="AT18" s="4">
        <v>31136.124099145502</v>
      </c>
      <c r="AU18" s="4">
        <v>468277.22417165001</v>
      </c>
      <c r="AV18" s="4">
        <v>4898.8473773567803</v>
      </c>
      <c r="AW18" s="4">
        <v>3091351.8431417928</v>
      </c>
    </row>
    <row r="19" spans="1:49" x14ac:dyDescent="0.2">
      <c r="A19" s="2">
        <v>2014</v>
      </c>
      <c r="B19" s="4">
        <v>5001.3623556269004</v>
      </c>
      <c r="C19" s="4"/>
      <c r="D19" s="4">
        <v>13159.034572332999</v>
      </c>
      <c r="E19" s="4">
        <v>12097.915075221499</v>
      </c>
      <c r="F19" s="4">
        <v>27791.979302432501</v>
      </c>
      <c r="G19" s="4"/>
      <c r="H19" s="4">
        <v>1495.24851948073</v>
      </c>
      <c r="I19" s="4">
        <v>336250.72089068801</v>
      </c>
      <c r="J19" s="4">
        <v>1837.8407344813199</v>
      </c>
      <c r="K19" s="4">
        <v>457.41164024430702</v>
      </c>
      <c r="L19" s="4">
        <v>6643.1498007337996</v>
      </c>
      <c r="M19" s="4">
        <v>110276.32639137399</v>
      </c>
      <c r="N19" s="4">
        <v>7937.0551976029401</v>
      </c>
      <c r="O19" s="4">
        <v>19392.0477215219</v>
      </c>
      <c r="P19" s="4">
        <v>538.91139022588902</v>
      </c>
      <c r="Q19" s="4">
        <v>332074.98477277299</v>
      </c>
      <c r="R19" s="4">
        <v>7289.8946279245401</v>
      </c>
      <c r="S19" s="4">
        <v>61189.696077000801</v>
      </c>
      <c r="T19" s="4">
        <v>61344.629702371698</v>
      </c>
      <c r="U19" s="4">
        <v>2437.1026655261398</v>
      </c>
      <c r="V19" s="4">
        <v>3420.0201812735299</v>
      </c>
      <c r="W19" s="4">
        <v>3968.7980032066798</v>
      </c>
      <c r="X19" s="4">
        <v>301.75050261377203</v>
      </c>
      <c r="Y19" s="4">
        <v>12054.6210684209</v>
      </c>
      <c r="Z19" s="4">
        <v>29760.9835086774</v>
      </c>
      <c r="AA19" s="4">
        <v>172435.579472777</v>
      </c>
      <c r="AB19" s="4">
        <v>76694.708663968806</v>
      </c>
      <c r="AC19" s="4">
        <v>845.71179200986501</v>
      </c>
      <c r="AD19" s="4">
        <v>731.09708391775996</v>
      </c>
      <c r="AE19" s="4">
        <v>327.56928308969299</v>
      </c>
      <c r="AF19" s="4">
        <v>9398.5249946440999</v>
      </c>
      <c r="AG19" s="4">
        <v>18158.242234433499</v>
      </c>
      <c r="AH19" s="4">
        <v>5532.07950462601</v>
      </c>
      <c r="AI19" s="4"/>
      <c r="AJ19" s="4">
        <v>1245298.28323385</v>
      </c>
      <c r="AK19" s="4">
        <v>9280.4884896307703</v>
      </c>
      <c r="AL19" s="4">
        <v>3893.2432386888199</v>
      </c>
      <c r="AM19" s="4">
        <v>1587.07761029068</v>
      </c>
      <c r="AN19" s="4">
        <v>38576.742480014298</v>
      </c>
      <c r="AO19" s="4">
        <v>9733.3349276352401</v>
      </c>
      <c r="AP19" s="4">
        <v>1359.3423215840801</v>
      </c>
      <c r="AQ19" s="4">
        <v>1510.4691571399401</v>
      </c>
      <c r="AR19" s="4">
        <v>14283.890305642701</v>
      </c>
      <c r="AS19" s="4">
        <v>16326.408815967199</v>
      </c>
      <c r="AT19" s="4">
        <v>32369.435321218101</v>
      </c>
      <c r="AU19" s="4">
        <v>481775.48262206698</v>
      </c>
      <c r="AV19" s="4">
        <v>5316.8997445551504</v>
      </c>
      <c r="AW19" s="4">
        <v>3202156.0959995058</v>
      </c>
    </row>
    <row r="20" spans="1:49" x14ac:dyDescent="0.2">
      <c r="A20" s="2">
        <v>2015</v>
      </c>
      <c r="B20" s="4">
        <v>5363.8436183537297</v>
      </c>
      <c r="C20" s="4">
        <v>21157.076647211801</v>
      </c>
      <c r="D20" s="4">
        <v>13143.431799690799</v>
      </c>
      <c r="E20" s="4">
        <v>12647.7756591749</v>
      </c>
      <c r="F20" s="4">
        <v>27004.697912018499</v>
      </c>
      <c r="G20" s="4">
        <v>16639.893423523801</v>
      </c>
      <c r="H20" s="4">
        <v>1552.9030465938199</v>
      </c>
      <c r="I20" s="4">
        <v>366080.932147093</v>
      </c>
      <c r="J20" s="4">
        <v>2280.67594902684</v>
      </c>
      <c r="K20" s="4">
        <v>414.07177627541802</v>
      </c>
      <c r="L20" s="4">
        <v>6852.9547190885096</v>
      </c>
      <c r="M20" s="4">
        <v>114097.56357304601</v>
      </c>
      <c r="N20" s="4">
        <v>8515.6691128787897</v>
      </c>
      <c r="O20" s="4">
        <v>19815.265314239899</v>
      </c>
      <c r="P20" s="4">
        <v>563.30247652821697</v>
      </c>
      <c r="Q20" s="4">
        <v>340526.18097372999</v>
      </c>
      <c r="R20" s="4">
        <v>6687.8724738687597</v>
      </c>
      <c r="S20" s="4">
        <v>60541.344440166496</v>
      </c>
      <c r="T20" s="4">
        <v>62972.814500124601</v>
      </c>
      <c r="U20" s="4">
        <v>2797.4111073537601</v>
      </c>
      <c r="V20" s="4">
        <v>3533.5895749578899</v>
      </c>
      <c r="W20" s="4">
        <v>3839.3877175125299</v>
      </c>
      <c r="X20" s="4">
        <v>355.04226917848399</v>
      </c>
      <c r="Y20" s="4">
        <v>12666.90898102</v>
      </c>
      <c r="Z20" s="4">
        <v>29994.846699333</v>
      </c>
      <c r="AA20" s="4">
        <v>168514.03199237899</v>
      </c>
      <c r="AB20" s="4">
        <v>76922.040370229995</v>
      </c>
      <c r="AC20" s="4">
        <v>873.97871330385306</v>
      </c>
      <c r="AD20" s="4">
        <v>769.35192164586897</v>
      </c>
      <c r="AE20" s="4">
        <v>305.8871124094</v>
      </c>
      <c r="AF20" s="4">
        <v>9577.0368538300809</v>
      </c>
      <c r="AG20" s="4">
        <v>18281.974395109701</v>
      </c>
      <c r="AH20" s="4">
        <v>6061.8275473051899</v>
      </c>
      <c r="AI20" s="4">
        <v>2121.7655842814502</v>
      </c>
      <c r="AJ20" s="4">
        <v>1279830.1973630299</v>
      </c>
      <c r="AK20" s="4">
        <v>10232.016612289401</v>
      </c>
      <c r="AL20" s="4">
        <v>3819.7843531825501</v>
      </c>
      <c r="AM20" s="4">
        <v>2090.9278427060699</v>
      </c>
      <c r="AN20" s="4">
        <v>38818.630921166499</v>
      </c>
      <c r="AO20" s="4">
        <v>10467.9194962536</v>
      </c>
      <c r="AP20" s="4">
        <v>1886.4307847523301</v>
      </c>
      <c r="AQ20" s="4">
        <v>1433.00923752379</v>
      </c>
      <c r="AR20" s="4">
        <v>15489.0516780699</v>
      </c>
      <c r="AS20" s="4">
        <v>17734.271369085101</v>
      </c>
      <c r="AT20" s="4">
        <v>33058.821438207597</v>
      </c>
      <c r="AU20" s="4">
        <v>507401</v>
      </c>
      <c r="AV20" s="4">
        <v>5551.1173613819101</v>
      </c>
      <c r="AW20" s="4">
        <v>3351286.5288601327</v>
      </c>
    </row>
    <row r="21" spans="1:49" x14ac:dyDescent="0.2">
      <c r="A21" s="2">
        <v>2016</v>
      </c>
      <c r="B21" s="4">
        <v>4502.0546820581203</v>
      </c>
      <c r="C21" s="4"/>
      <c r="D21" s="4">
        <v>13698.7800097897</v>
      </c>
      <c r="E21" s="4">
        <v>13310.200934607101</v>
      </c>
      <c r="F21" s="4">
        <v>27755.637858331502</v>
      </c>
      <c r="G21" s="4"/>
      <c r="H21" s="4">
        <v>1530.91689951067</v>
      </c>
      <c r="I21" s="4">
        <v>399390.155103394</v>
      </c>
      <c r="J21" s="4">
        <v>1723.5503673584001</v>
      </c>
      <c r="K21" s="4">
        <v>394.47355597407602</v>
      </c>
      <c r="L21" s="4">
        <v>6121.9039984651099</v>
      </c>
      <c r="M21" s="4">
        <v>116904.240781414</v>
      </c>
      <c r="N21" s="4">
        <v>8901.0641698923591</v>
      </c>
      <c r="O21" s="4">
        <v>19883.6032038743</v>
      </c>
      <c r="P21" s="4">
        <v>492.11936219609902</v>
      </c>
      <c r="Q21" s="4">
        <v>345481.43268985901</v>
      </c>
      <c r="R21" s="4">
        <v>6522.6543017432296</v>
      </c>
      <c r="S21" s="4">
        <v>61077.226940510001</v>
      </c>
      <c r="T21" s="4">
        <v>65503.087410016997</v>
      </c>
      <c r="U21" s="4">
        <v>2896.8549789990002</v>
      </c>
      <c r="V21" s="4">
        <v>3180.7861538146599</v>
      </c>
      <c r="W21" s="4">
        <v>3898.63261911462</v>
      </c>
      <c r="X21" s="4">
        <v>365.10162652325101</v>
      </c>
      <c r="Y21" s="4">
        <v>14047.329978686301</v>
      </c>
      <c r="Z21" s="4">
        <v>31016.532853221099</v>
      </c>
      <c r="AA21" s="4">
        <v>162761.26018587401</v>
      </c>
      <c r="AB21" s="4">
        <v>79364.747127180395</v>
      </c>
      <c r="AC21" s="4">
        <v>723.38831421165003</v>
      </c>
      <c r="AD21" s="4">
        <v>817.09676729736498</v>
      </c>
      <c r="AE21" s="4">
        <v>219.97940818972299</v>
      </c>
      <c r="AF21" s="4">
        <v>8875.6293602815404</v>
      </c>
      <c r="AG21" s="4">
        <v>18724.0171214824</v>
      </c>
      <c r="AH21" s="4">
        <v>6253.0763143780696</v>
      </c>
      <c r="AI21" s="4"/>
      <c r="AJ21" s="4">
        <v>1308320.67302291</v>
      </c>
      <c r="AK21" s="4">
        <v>10156.471254968001</v>
      </c>
      <c r="AL21" s="4">
        <v>4014.3099163677998</v>
      </c>
      <c r="AM21" s="4">
        <v>2153.6712688954799</v>
      </c>
      <c r="AN21" s="4">
        <v>38947.812023272803</v>
      </c>
      <c r="AO21" s="4">
        <v>10320.277919099401</v>
      </c>
      <c r="AP21" s="4">
        <v>1310.4200926401199</v>
      </c>
      <c r="AQ21" s="4">
        <v>1352.1255007065799</v>
      </c>
      <c r="AR21" s="4">
        <v>15948.888418554599</v>
      </c>
      <c r="AS21" s="4">
        <v>23399.105867869901</v>
      </c>
      <c r="AT21" s="4">
        <v>34745.119461446498</v>
      </c>
      <c r="AU21" s="4">
        <v>528171.700903057</v>
      </c>
      <c r="AV21" s="4">
        <v>5728.9913814518004</v>
      </c>
      <c r="AW21" s="4">
        <v>3410907.1021094886</v>
      </c>
    </row>
    <row r="22" spans="1:49" x14ac:dyDescent="0.2">
      <c r="A22" s="2">
        <v>2017</v>
      </c>
      <c r="B22" s="4">
        <v>4857.0170289137004</v>
      </c>
      <c r="C22" s="4">
        <v>21236.8733829169</v>
      </c>
      <c r="D22" s="4">
        <v>13738.565448486501</v>
      </c>
      <c r="E22" s="4">
        <v>14293.802903260201</v>
      </c>
      <c r="F22" s="4">
        <v>28228.129675399399</v>
      </c>
      <c r="G22" s="4">
        <v>17208.060881513298</v>
      </c>
      <c r="H22" s="4">
        <v>1492.12773305519</v>
      </c>
      <c r="I22" s="4">
        <v>430329.70332941401</v>
      </c>
      <c r="J22" s="4">
        <v>1686.12662005526</v>
      </c>
      <c r="K22" s="4">
        <v>398.321477855551</v>
      </c>
      <c r="L22" s="4">
        <v>6818.1479673248896</v>
      </c>
      <c r="M22" s="4">
        <v>124393.853613863</v>
      </c>
      <c r="N22" s="4">
        <v>8674.0561632019599</v>
      </c>
      <c r="O22" s="4">
        <v>20817.9129732408</v>
      </c>
      <c r="P22" s="4">
        <v>534.77519404851898</v>
      </c>
      <c r="Q22" s="4">
        <v>362531.56581955397</v>
      </c>
      <c r="R22" s="4">
        <v>6739.4152383591099</v>
      </c>
      <c r="S22" s="4">
        <v>61816.013442404001</v>
      </c>
      <c r="T22" s="4">
        <v>67444.899012620997</v>
      </c>
      <c r="U22" s="4">
        <v>3356.6853666136999</v>
      </c>
      <c r="V22" s="4">
        <v>3702.2131029270299</v>
      </c>
      <c r="W22" s="4">
        <v>4520.4834276829797</v>
      </c>
      <c r="X22" s="4">
        <v>375.73402402597299</v>
      </c>
      <c r="Y22" s="4">
        <v>15147.295218842</v>
      </c>
      <c r="Z22" s="4">
        <v>31619.5003278472</v>
      </c>
      <c r="AA22" s="4">
        <v>168668.18635248701</v>
      </c>
      <c r="AB22" s="4">
        <v>88135.828288657998</v>
      </c>
      <c r="AC22" s="4">
        <v>802.59135436737097</v>
      </c>
      <c r="AD22" s="4">
        <v>809.61552513431604</v>
      </c>
      <c r="AE22" s="4">
        <v>266.90691540007799</v>
      </c>
      <c r="AF22" s="4">
        <v>7673.48770386878</v>
      </c>
      <c r="AG22" s="4">
        <v>19517.701300515</v>
      </c>
      <c r="AH22" s="4">
        <v>6677.5357499512702</v>
      </c>
      <c r="AI22" s="4">
        <v>2526.4979314191201</v>
      </c>
      <c r="AJ22" s="4">
        <v>1367646.4974213899</v>
      </c>
      <c r="AK22" s="4">
        <v>11446.571205607899</v>
      </c>
      <c r="AL22" s="4">
        <v>4280.0803202446796</v>
      </c>
      <c r="AM22" s="4">
        <v>2417.40104337711</v>
      </c>
      <c r="AN22" s="4">
        <v>39921.023584549002</v>
      </c>
      <c r="AO22" s="4">
        <v>9871.7875694428694</v>
      </c>
      <c r="AP22" s="4">
        <v>1513.1142595951001</v>
      </c>
      <c r="AQ22" s="4">
        <v>1316.7571554696001</v>
      </c>
      <c r="AR22" s="4">
        <v>16939.8903134867</v>
      </c>
      <c r="AS22" s="4">
        <v>26424.426985101301</v>
      </c>
      <c r="AT22" s="4">
        <v>37159.166762858098</v>
      </c>
      <c r="AU22" s="4">
        <v>549630.96952664002</v>
      </c>
      <c r="AV22" s="4">
        <v>5893.0407076818801</v>
      </c>
      <c r="AW22" s="4">
        <v>3621500.3573506712</v>
      </c>
    </row>
    <row r="23" spans="1:49" x14ac:dyDescent="0.2">
      <c r="A23" s="2">
        <v>2018</v>
      </c>
      <c r="B23" s="4">
        <v>4203.0599511890696</v>
      </c>
      <c r="C23" s="4"/>
      <c r="D23" s="4">
        <v>14234.1132797062</v>
      </c>
      <c r="E23" s="4">
        <v>15605.9485324701</v>
      </c>
      <c r="F23" s="4">
        <v>29895.105286697799</v>
      </c>
      <c r="G23" s="4"/>
      <c r="H23" s="4">
        <v>1605.4810973594799</v>
      </c>
      <c r="I23" s="4">
        <v>464705.23869315902</v>
      </c>
      <c r="J23" s="4">
        <v>2068.7820736163198</v>
      </c>
      <c r="K23" s="4">
        <v>352.50119829122298</v>
      </c>
      <c r="L23" s="4">
        <v>7557.0560995619799</v>
      </c>
      <c r="M23" s="4">
        <v>128211.822258026</v>
      </c>
      <c r="N23" s="4">
        <v>8951.6118695137302</v>
      </c>
      <c r="O23" s="4">
        <v>21852.1675113243</v>
      </c>
      <c r="P23" s="4">
        <v>612.88173185428604</v>
      </c>
      <c r="Q23" s="4">
        <v>377750.690389917</v>
      </c>
      <c r="R23" s="4">
        <v>6890.2441709504001</v>
      </c>
      <c r="S23" s="4">
        <v>62905.348274012402</v>
      </c>
      <c r="T23" s="4">
        <v>79862.768175780904</v>
      </c>
      <c r="U23" s="4">
        <v>3594.6123141773901</v>
      </c>
      <c r="V23" s="4">
        <v>4465.6272531531204</v>
      </c>
      <c r="W23" s="4">
        <v>4572.1464477189602</v>
      </c>
      <c r="X23" s="4">
        <v>378.34757062660401</v>
      </c>
      <c r="Y23" s="4">
        <v>16281.9726627864</v>
      </c>
      <c r="Z23" s="4">
        <v>33176.880854372903</v>
      </c>
      <c r="AA23" s="4">
        <v>172586.21093761601</v>
      </c>
      <c r="AB23" s="4">
        <v>95437.665942901207</v>
      </c>
      <c r="AC23" s="4">
        <v>872.22811691284301</v>
      </c>
      <c r="AD23" s="4">
        <v>775.052874535363</v>
      </c>
      <c r="AE23" s="4">
        <v>346.89362727989999</v>
      </c>
      <c r="AF23" s="4"/>
      <c r="AG23" s="4">
        <v>19613.781376538001</v>
      </c>
      <c r="AH23" s="4">
        <v>6801.2034444787796</v>
      </c>
      <c r="AI23" s="4"/>
      <c r="AJ23" s="4">
        <v>1443372.50932085</v>
      </c>
      <c r="AK23" s="4">
        <v>14093.017096598</v>
      </c>
      <c r="AL23" s="4">
        <v>4503.0391665735297</v>
      </c>
      <c r="AM23" s="4">
        <v>2514.4092647493699</v>
      </c>
      <c r="AN23" s="4">
        <v>36616.390612050498</v>
      </c>
      <c r="AO23" s="4">
        <v>9760.6614506087008</v>
      </c>
      <c r="AP23" s="4">
        <v>1486.8837689918</v>
      </c>
      <c r="AQ23" s="4">
        <v>1434.86721018614</v>
      </c>
      <c r="AR23" s="4">
        <v>17055.938243072698</v>
      </c>
      <c r="AS23" s="4">
        <v>29419.244974235899</v>
      </c>
      <c r="AT23" s="4">
        <v>40079.670862508799</v>
      </c>
      <c r="AU23" s="4">
        <v>586427.34575200803</v>
      </c>
      <c r="AV23" s="4">
        <v>5382.77142279497</v>
      </c>
      <c r="AW23" s="4">
        <v>3778314.1931617567</v>
      </c>
    </row>
    <row r="24" spans="1:49" x14ac:dyDescent="0.2">
      <c r="A24" s="2">
        <v>2019</v>
      </c>
      <c r="B24" s="4">
        <v>3983.82358052256</v>
      </c>
      <c r="C24" s="4">
        <v>21738.736802347201</v>
      </c>
      <c r="D24" s="4">
        <v>14640.079285373</v>
      </c>
      <c r="E24" s="4">
        <v>17612.855318831102</v>
      </c>
      <c r="F24" s="4">
        <v>30696.625581440199</v>
      </c>
      <c r="G24" s="4">
        <v>18599.5748105897</v>
      </c>
      <c r="H24" s="4">
        <v>1498.60542676925</v>
      </c>
      <c r="I24" s="4">
        <v>517067.58478181</v>
      </c>
      <c r="J24" s="4">
        <v>2200.8803725810799</v>
      </c>
      <c r="K24" s="4"/>
      <c r="L24" s="4">
        <v>7901.9752116863201</v>
      </c>
      <c r="M24" s="4">
        <v>131961.77866424099</v>
      </c>
      <c r="N24" s="4">
        <v>8873.4151168919907</v>
      </c>
      <c r="O24" s="4">
        <v>22442.601350961399</v>
      </c>
      <c r="P24" s="4">
        <v>735.66993278170003</v>
      </c>
      <c r="Q24" s="4">
        <v>392464.50956491299</v>
      </c>
      <c r="R24" s="4">
        <v>7081.1707075331096</v>
      </c>
      <c r="S24" s="4">
        <v>63922.6055133993</v>
      </c>
      <c r="T24" s="4">
        <v>79964.916450856399</v>
      </c>
      <c r="U24" s="4">
        <v>3847.1754695432201</v>
      </c>
      <c r="V24" s="4">
        <v>4574.6470976222899</v>
      </c>
      <c r="W24" s="4">
        <v>5071.3881865677404</v>
      </c>
      <c r="X24" s="4">
        <v>450.792637777484</v>
      </c>
      <c r="Y24" s="4">
        <v>18519.251141154899</v>
      </c>
      <c r="Z24" s="4">
        <v>34206.892554517202</v>
      </c>
      <c r="AA24" s="4">
        <v>171840.93590987401</v>
      </c>
      <c r="AB24" s="4">
        <v>99970.920846719004</v>
      </c>
      <c r="AC24" s="4">
        <v>968.01390058727202</v>
      </c>
      <c r="AD24" s="4">
        <v>800.52675580318703</v>
      </c>
      <c r="AE24" s="4">
        <v>354.46301021249599</v>
      </c>
      <c r="AF24" s="4"/>
      <c r="AG24" s="4">
        <v>20423.3094367921</v>
      </c>
      <c r="AH24" s="4">
        <v>6990.0284911419903</v>
      </c>
      <c r="AI24" s="4">
        <v>2807.4862735004499</v>
      </c>
      <c r="AJ24" s="4">
        <v>1512493.85233527</v>
      </c>
      <c r="AK24" s="4">
        <v>16151.201575287099</v>
      </c>
      <c r="AL24" s="4">
        <v>4781.6878264275801</v>
      </c>
      <c r="AM24" s="4">
        <v>2500.3350954129401</v>
      </c>
      <c r="AN24" s="4">
        <v>39201.263966044498</v>
      </c>
      <c r="AO24" s="4">
        <v>10346.971259501401</v>
      </c>
      <c r="AP24" s="4">
        <v>1500.23627008422</v>
      </c>
      <c r="AQ24" s="4">
        <v>1556.6182331203199</v>
      </c>
      <c r="AR24" s="4">
        <v>17743.119500509201</v>
      </c>
      <c r="AS24" s="4">
        <v>30808.881967490899</v>
      </c>
      <c r="AT24" s="4">
        <v>43043.566343022001</v>
      </c>
      <c r="AU24" s="4">
        <v>631845.452979094</v>
      </c>
      <c r="AV24" s="4">
        <v>4823.7858769296699</v>
      </c>
      <c r="AW24" s="4">
        <v>4031010.2134135356</v>
      </c>
    </row>
    <row r="25" spans="1:49" x14ac:dyDescent="0.2">
      <c r="A25" s="2">
        <v>2020</v>
      </c>
      <c r="B25" s="4">
        <v>4063.5127479952298</v>
      </c>
      <c r="C25" s="4"/>
      <c r="D25" s="4">
        <v>13996.933214644199</v>
      </c>
      <c r="E25" s="4">
        <v>17937.619620261899</v>
      </c>
      <c r="F25" s="4">
        <v>31111.028153458999</v>
      </c>
      <c r="G25" s="4"/>
      <c r="H25" s="4">
        <v>1377.38549001303</v>
      </c>
      <c r="I25" s="4">
        <v>565951.695754271</v>
      </c>
      <c r="J25" s="4">
        <v>1835.8920866964299</v>
      </c>
      <c r="K25" s="4">
        <v>307.174421439963</v>
      </c>
      <c r="L25" s="4">
        <v>7694.3298743838604</v>
      </c>
      <c r="M25" s="4">
        <v>125483.220689977</v>
      </c>
      <c r="N25" s="4">
        <v>8884.6152510175307</v>
      </c>
      <c r="O25" s="4">
        <v>22449.9405923208</v>
      </c>
      <c r="P25" s="4">
        <v>785.18820883420904</v>
      </c>
      <c r="Q25" s="4">
        <v>383175.534332107</v>
      </c>
      <c r="R25" s="4">
        <v>7193.0498009059802</v>
      </c>
      <c r="S25" s="4">
        <v>61369.595158991702</v>
      </c>
      <c r="T25" s="4">
        <v>78241.553060072401</v>
      </c>
      <c r="U25" s="4">
        <v>4140.4426124822003</v>
      </c>
      <c r="V25" s="4">
        <v>4723.6623043049203</v>
      </c>
      <c r="W25" s="4">
        <v>5398.7108102863403</v>
      </c>
      <c r="X25" s="4">
        <v>444.76146075812397</v>
      </c>
      <c r="Y25" s="4">
        <v>19882.537362940799</v>
      </c>
      <c r="Z25" s="4">
        <v>32098.474927639701</v>
      </c>
      <c r="AA25" s="4">
        <v>167081.614070721</v>
      </c>
      <c r="AB25" s="4">
        <v>102880.45893911</v>
      </c>
      <c r="AC25" s="4">
        <v>1104.2504762062599</v>
      </c>
      <c r="AD25" s="4">
        <v>732.79800206269397</v>
      </c>
      <c r="AE25" s="4">
        <v>397.67135132976699</v>
      </c>
      <c r="AF25" s="4"/>
      <c r="AG25" s="4">
        <v>20864.984630958199</v>
      </c>
      <c r="AH25" s="4">
        <v>6826.5611466252103</v>
      </c>
      <c r="AI25" s="4"/>
      <c r="AJ25" s="4">
        <v>1543381.3040154299</v>
      </c>
      <c r="AK25" s="4">
        <v>16575.0774897665</v>
      </c>
      <c r="AL25" s="4">
        <v>5070.6235148007199</v>
      </c>
      <c r="AM25" s="4">
        <v>2353.8518622668198</v>
      </c>
      <c r="AN25" s="4">
        <v>40322.2987555871</v>
      </c>
      <c r="AO25" s="4">
        <v>11435.909348187</v>
      </c>
      <c r="AP25" s="4">
        <v>1583.1307028976901</v>
      </c>
      <c r="AQ25" s="4">
        <v>1565.4107937865101</v>
      </c>
      <c r="AR25" s="4">
        <v>17880.815256432299</v>
      </c>
      <c r="AS25" s="4">
        <v>32502.6123799952</v>
      </c>
      <c r="AT25" s="4">
        <v>45981.3568436649</v>
      </c>
      <c r="AU25" s="4">
        <v>671963.26804798294</v>
      </c>
      <c r="AV25" s="4">
        <v>4457.3654495440696</v>
      </c>
      <c r="AW25" s="4">
        <v>4093508.2210131567</v>
      </c>
    </row>
    <row r="26" spans="1:49" x14ac:dyDescent="0.2">
      <c r="A26" s="2">
        <v>2021</v>
      </c>
      <c r="B26" s="4">
        <v>4288.0190391558899</v>
      </c>
      <c r="C26" s="4"/>
      <c r="D26" s="4">
        <v>14885.401042957999</v>
      </c>
      <c r="E26" s="4">
        <v>19249.3611943299</v>
      </c>
      <c r="F26" s="4">
        <v>30477.1553950946</v>
      </c>
      <c r="G26" s="4">
        <v>19885.566302824602</v>
      </c>
      <c r="H26" s="4"/>
      <c r="I26" s="4">
        <v>620103.38293581898</v>
      </c>
      <c r="J26" s="4"/>
      <c r="K26" s="4">
        <v>276.18664294268001</v>
      </c>
      <c r="L26" s="4">
        <v>8007.9141344237996</v>
      </c>
      <c r="M26" s="4">
        <v>129348.452250218</v>
      </c>
      <c r="N26" s="4">
        <v>8818.4012269068098</v>
      </c>
      <c r="O26" s="4">
        <v>24006.5095390795</v>
      </c>
      <c r="P26" s="4">
        <v>848.70452968824395</v>
      </c>
      <c r="Q26" s="4">
        <v>400168.49859173299</v>
      </c>
      <c r="R26" s="4">
        <v>7607.0973645978902</v>
      </c>
      <c r="S26" s="4">
        <v>63751.577097866597</v>
      </c>
      <c r="T26" s="4">
        <v>83706.915140773999</v>
      </c>
      <c r="U26" s="4">
        <v>4336.3046702936899</v>
      </c>
      <c r="V26" s="4">
        <v>5219.9777086451504</v>
      </c>
      <c r="W26" s="4">
        <v>5636.9427438515004</v>
      </c>
      <c r="X26" s="4">
        <v>522.67049296422795</v>
      </c>
      <c r="Y26" s="4">
        <v>21031.650941887801</v>
      </c>
      <c r="Z26" s="4">
        <v>33135.879013131198</v>
      </c>
      <c r="AA26" s="4">
        <v>172062.48877654501</v>
      </c>
      <c r="AB26" s="4">
        <v>110148.077363916</v>
      </c>
      <c r="AC26" s="4">
        <v>1146.6951682739</v>
      </c>
      <c r="AD26" s="4">
        <v>735.36592014123198</v>
      </c>
      <c r="AE26" s="4">
        <v>420.07429722678501</v>
      </c>
      <c r="AF26" s="4"/>
      <c r="AG26" s="4">
        <v>21650.615924569</v>
      </c>
      <c r="AH26" s="4">
        <v>7008.8975503681804</v>
      </c>
      <c r="AI26" s="4">
        <v>3060.1964059370298</v>
      </c>
      <c r="AJ26" s="4">
        <v>1618857.48475234</v>
      </c>
      <c r="AK26" s="4">
        <v>18309.583749744401</v>
      </c>
      <c r="AL26" s="4">
        <v>5571.0663828750103</v>
      </c>
      <c r="AM26" s="4">
        <v>2531.0970947363699</v>
      </c>
      <c r="AN26" s="4"/>
      <c r="AO26" s="4"/>
      <c r="AP26" s="4">
        <v>1692.6337923578899</v>
      </c>
      <c r="AQ26" s="4">
        <v>1683.4934893263701</v>
      </c>
      <c r="AR26" s="4">
        <v>18504.330174309001</v>
      </c>
      <c r="AS26" s="4">
        <v>37144.0002585435</v>
      </c>
      <c r="AT26" s="4">
        <v>51229.882085561701</v>
      </c>
      <c r="AU26" s="4">
        <v>709712.90031234105</v>
      </c>
      <c r="AV26" s="4"/>
      <c r="AW26" s="4">
        <v>4286781.4514982998</v>
      </c>
    </row>
    <row r="27" spans="1:49" x14ac:dyDescent="0.2">
      <c r="A27" s="2">
        <v>2022</v>
      </c>
      <c r="B27" s="4"/>
      <c r="C27" s="4"/>
      <c r="D27" s="4"/>
      <c r="E27" s="4"/>
      <c r="F27" s="4">
        <v>29313.555088861602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>
        <v>6110.5360111668497</v>
      </c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>
        <v>35424.091100028454</v>
      </c>
    </row>
    <row r="28" spans="1:49" x14ac:dyDescent="0.2">
      <c r="A28" s="2" t="s">
        <v>60</v>
      </c>
      <c r="B28">
        <v>84015.06250414603</v>
      </c>
      <c r="C28">
        <v>206019.2951718402</v>
      </c>
      <c r="D28">
        <v>245518.44251085908</v>
      </c>
      <c r="E28">
        <v>251594.9963686358</v>
      </c>
      <c r="F28">
        <v>627285.62631479814</v>
      </c>
      <c r="G28">
        <v>120594.31078090302</v>
      </c>
      <c r="H28">
        <v>19085.061242768148</v>
      </c>
      <c r="I28">
        <v>5669109.9089968093</v>
      </c>
      <c r="J28">
        <v>25224.042426209813</v>
      </c>
      <c r="K28">
        <v>2600.1407130232183</v>
      </c>
      <c r="L28">
        <v>113163.13193072297</v>
      </c>
      <c r="M28">
        <v>2247622.2299866364</v>
      </c>
      <c r="N28">
        <v>159627.89850244447</v>
      </c>
      <c r="O28">
        <v>422854.71899188572</v>
      </c>
      <c r="P28">
        <v>10838.148711991076</v>
      </c>
      <c r="Q28">
        <v>6795032.9327021251</v>
      </c>
      <c r="R28">
        <v>162246.56294442192</v>
      </c>
      <c r="S28">
        <v>1244696.0898787593</v>
      </c>
      <c r="T28">
        <v>1127443.3169384091</v>
      </c>
      <c r="U28">
        <v>53118.936816709647</v>
      </c>
      <c r="V28">
        <v>66325.699660448736</v>
      </c>
      <c r="W28">
        <v>78553.783315874607</v>
      </c>
      <c r="X28">
        <v>6989.4685465168286</v>
      </c>
      <c r="Y28">
        <v>253876.61112920486</v>
      </c>
      <c r="Z28">
        <v>622573.89484668127</v>
      </c>
      <c r="AA28">
        <v>3491355.1714836033</v>
      </c>
      <c r="AB28">
        <v>1330902.9644993464</v>
      </c>
      <c r="AC28">
        <v>14628.361523967335</v>
      </c>
      <c r="AD28">
        <v>15447.511460063641</v>
      </c>
      <c r="AE28">
        <v>5764.1297595105552</v>
      </c>
      <c r="AF28">
        <v>140977.84060285726</v>
      </c>
      <c r="AG28">
        <v>354150.51040425268</v>
      </c>
      <c r="AH28">
        <v>110831.2779584925</v>
      </c>
      <c r="AI28">
        <v>22125.93847821877</v>
      </c>
      <c r="AJ28">
        <v>25750089.794941947</v>
      </c>
      <c r="AK28">
        <v>177368.22571602266</v>
      </c>
      <c r="AL28">
        <v>89428.025300758643</v>
      </c>
      <c r="AM28">
        <v>39212.225913639551</v>
      </c>
      <c r="AN28">
        <v>696562.59295443911</v>
      </c>
      <c r="AO28">
        <v>163779.79207203665</v>
      </c>
      <c r="AP28">
        <v>22396.321239052606</v>
      </c>
      <c r="AQ28">
        <v>26488.937061543962</v>
      </c>
      <c r="AR28">
        <v>300641.98488431663</v>
      </c>
      <c r="AS28">
        <v>334951.27269670821</v>
      </c>
      <c r="AT28">
        <v>612798.27609798557</v>
      </c>
      <c r="AU28">
        <v>10442625.052228624</v>
      </c>
      <c r="AV28">
        <v>91968.478739171769</v>
      </c>
      <c r="AW28">
        <v>64850504.997949392</v>
      </c>
    </row>
    <row r="31" spans="1:49" x14ac:dyDescent="0.2">
      <c r="D31" t="s">
        <v>74</v>
      </c>
      <c r="F31" t="s">
        <v>75</v>
      </c>
    </row>
    <row r="32" spans="1:49" x14ac:dyDescent="0.2">
      <c r="C32">
        <v>2000</v>
      </c>
    </row>
    <row r="33" spans="3:7" x14ac:dyDescent="0.2">
      <c r="C33">
        <v>2001</v>
      </c>
      <c r="D33">
        <v>14.056944932970254</v>
      </c>
      <c r="E33">
        <v>14.074560018229652</v>
      </c>
      <c r="F33">
        <v>1.6214572373404792</v>
      </c>
      <c r="G33">
        <v>3.3114929587799224</v>
      </c>
    </row>
    <row r="34" spans="3:7" x14ac:dyDescent="0.2">
      <c r="C34">
        <v>2002</v>
      </c>
      <c r="D34">
        <v>22.773947240904448</v>
      </c>
      <c r="F34">
        <v>-1.7628674286318358</v>
      </c>
    </row>
    <row r="35" spans="3:7" x14ac:dyDescent="0.2">
      <c r="C35">
        <v>2003</v>
      </c>
      <c r="D35">
        <v>16.539908492168493</v>
      </c>
      <c r="F35">
        <v>2.9051140422009354</v>
      </c>
    </row>
    <row r="36" spans="3:7" x14ac:dyDescent="0.2">
      <c r="C36">
        <v>2004</v>
      </c>
      <c r="D36">
        <v>19.412845259736102</v>
      </c>
      <c r="F36">
        <v>1.2748239267944825</v>
      </c>
    </row>
    <row r="37" spans="3:7" x14ac:dyDescent="0.2">
      <c r="C37">
        <v>2005</v>
      </c>
      <c r="D37">
        <v>19.915082440949618</v>
      </c>
      <c r="F37">
        <v>4.1103186851007933</v>
      </c>
    </row>
    <row r="38" spans="3:7" x14ac:dyDescent="0.2">
      <c r="C38">
        <v>2006</v>
      </c>
      <c r="D38">
        <v>17.945553545866005</v>
      </c>
      <c r="F38">
        <v>4.5709314124259208</v>
      </c>
    </row>
    <row r="39" spans="3:7" x14ac:dyDescent="0.2">
      <c r="C39">
        <v>2007</v>
      </c>
      <c r="D39">
        <v>14.661315659571699</v>
      </c>
      <c r="F39">
        <v>4.8040448505944084</v>
      </c>
    </row>
    <row r="40" spans="3:7" x14ac:dyDescent="0.2">
      <c r="C40">
        <v>2008</v>
      </c>
      <c r="D40">
        <v>15.415863592884619</v>
      </c>
      <c r="F40">
        <v>5.0860329613352064</v>
      </c>
    </row>
    <row r="41" spans="3:7" x14ac:dyDescent="0.2">
      <c r="C41">
        <v>2009</v>
      </c>
      <c r="D41">
        <v>25.958916042019339</v>
      </c>
      <c r="F41">
        <v>-0.93195785889807325</v>
      </c>
    </row>
    <row r="42" spans="3:7" x14ac:dyDescent="0.2">
      <c r="C42">
        <v>2010</v>
      </c>
      <c r="D42">
        <v>13.887285000320986</v>
      </c>
      <c r="F42">
        <v>-0.13756788060898373</v>
      </c>
    </row>
    <row r="43" spans="3:7" x14ac:dyDescent="0.2">
      <c r="C43">
        <v>2011</v>
      </c>
      <c r="D43">
        <v>13.809652617415452</v>
      </c>
      <c r="F43">
        <v>2.4323998813660097</v>
      </c>
    </row>
    <row r="44" spans="3:7" x14ac:dyDescent="0.2">
      <c r="C44">
        <v>2012</v>
      </c>
      <c r="D44">
        <v>15.848821588859053</v>
      </c>
      <c r="F44">
        <v>-0.15482469415751154</v>
      </c>
    </row>
    <row r="45" spans="3:7" x14ac:dyDescent="0.2">
      <c r="C45">
        <v>2013</v>
      </c>
      <c r="D45">
        <v>12.597396364854035</v>
      </c>
      <c r="F45">
        <v>2.9587101403417222</v>
      </c>
    </row>
    <row r="46" spans="3:7" x14ac:dyDescent="0.2">
      <c r="C46">
        <v>2014</v>
      </c>
      <c r="D46">
        <v>8.7468369370187702</v>
      </c>
      <c r="F46">
        <v>2.882535761651539</v>
      </c>
    </row>
    <row r="47" spans="3:7" x14ac:dyDescent="0.2">
      <c r="C47">
        <v>2015</v>
      </c>
      <c r="D47">
        <v>8.8714192723180929</v>
      </c>
      <c r="F47">
        <v>5.318974979479222</v>
      </c>
    </row>
    <row r="48" spans="3:7" x14ac:dyDescent="0.2">
      <c r="C48">
        <v>2016</v>
      </c>
      <c r="D48">
        <v>9.0988685919640204</v>
      </c>
      <c r="F48">
        <v>4.0935474906547427</v>
      </c>
    </row>
    <row r="49" spans="3:6" x14ac:dyDescent="0.2">
      <c r="C49">
        <v>2017</v>
      </c>
      <c r="D49">
        <v>7.7466977667514954</v>
      </c>
      <c r="F49">
        <v>4.0629341910769483</v>
      </c>
    </row>
    <row r="50" spans="3:6" x14ac:dyDescent="0.2">
      <c r="C50">
        <v>2018</v>
      </c>
      <c r="D50">
        <v>7.988185592996544</v>
      </c>
      <c r="F50">
        <v>6.6947421570982897</v>
      </c>
    </row>
    <row r="51" spans="3:6" x14ac:dyDescent="0.2">
      <c r="C51">
        <v>2019</v>
      </c>
      <c r="D51">
        <v>11.267862233682592</v>
      </c>
      <c r="F51">
        <v>7.7448822187587041</v>
      </c>
    </row>
    <row r="52" spans="3:6" x14ac:dyDescent="0.2">
      <c r="C52">
        <v>2020</v>
      </c>
      <c r="D52">
        <v>9.4541047265782368</v>
      </c>
      <c r="F52">
        <v>6.3493081860029434</v>
      </c>
    </row>
    <row r="53" spans="3:6" x14ac:dyDescent="0.2">
      <c r="C53">
        <v>2021</v>
      </c>
      <c r="D53">
        <v>9.5682524829928184</v>
      </c>
      <c r="F53">
        <v>5.6178118744524284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56D67-6169-4D47-9B8F-CAC3CF5D5384}">
  <dimension ref="A1:E56"/>
  <sheetViews>
    <sheetView tabSelected="1" topLeftCell="A41" workbookViewId="0">
      <selection activeCell="H64" sqref="H64"/>
    </sheetView>
  </sheetViews>
  <sheetFormatPr baseColWidth="10" defaultRowHeight="16" x14ac:dyDescent="0.2"/>
  <cols>
    <col min="1" max="1" width="25.6640625" customWidth="1"/>
    <col min="5" max="5" width="10.83203125" customWidth="1"/>
  </cols>
  <sheetData>
    <row r="1" spans="1:5" x14ac:dyDescent="0.2">
      <c r="A1" t="s">
        <v>117</v>
      </c>
      <c r="B1" t="s">
        <v>325</v>
      </c>
      <c r="C1" t="s">
        <v>345</v>
      </c>
      <c r="D1" t="s">
        <v>117</v>
      </c>
      <c r="E1" t="s">
        <v>344</v>
      </c>
    </row>
    <row r="2" spans="1:5" x14ac:dyDescent="0.2">
      <c r="A2" t="s">
        <v>181</v>
      </c>
      <c r="B2">
        <v>1</v>
      </c>
      <c r="C2">
        <v>1</v>
      </c>
      <c r="D2" s="2" t="s">
        <v>181</v>
      </c>
      <c r="E2">
        <v>49</v>
      </c>
    </row>
    <row r="3" spans="1:5" x14ac:dyDescent="0.2">
      <c r="A3" t="s">
        <v>277</v>
      </c>
      <c r="B3">
        <v>1</v>
      </c>
      <c r="C3">
        <v>1</v>
      </c>
      <c r="D3" s="2" t="s">
        <v>182</v>
      </c>
      <c r="E3">
        <v>44997.08689999998</v>
      </c>
    </row>
    <row r="4" spans="1:5" x14ac:dyDescent="0.2">
      <c r="A4" t="s">
        <v>278</v>
      </c>
      <c r="C4">
        <v>1</v>
      </c>
      <c r="D4" s="2" t="s">
        <v>189</v>
      </c>
      <c r="E4">
        <v>1366.5073000000002</v>
      </c>
    </row>
    <row r="5" spans="1:5" x14ac:dyDescent="0.2">
      <c r="A5" t="s">
        <v>279</v>
      </c>
      <c r="C5">
        <v>1</v>
      </c>
      <c r="D5" s="2" t="s">
        <v>327</v>
      </c>
      <c r="E5">
        <v>953.00029999999981</v>
      </c>
    </row>
    <row r="6" spans="1:5" x14ac:dyDescent="0.2">
      <c r="A6" t="s">
        <v>280</v>
      </c>
      <c r="C6">
        <v>1</v>
      </c>
      <c r="D6" s="2" t="s">
        <v>192</v>
      </c>
      <c r="E6">
        <v>157.35</v>
      </c>
    </row>
    <row r="7" spans="1:5" x14ac:dyDescent="0.2">
      <c r="A7" t="s">
        <v>281</v>
      </c>
      <c r="C7">
        <v>1</v>
      </c>
      <c r="D7" s="2" t="s">
        <v>193</v>
      </c>
      <c r="E7">
        <v>158.209</v>
      </c>
    </row>
    <row r="8" spans="1:5" x14ac:dyDescent="0.2">
      <c r="A8" t="s">
        <v>282</v>
      </c>
      <c r="C8">
        <v>1</v>
      </c>
      <c r="D8" s="2" t="s">
        <v>328</v>
      </c>
      <c r="E8">
        <v>47.7</v>
      </c>
    </row>
    <row r="9" spans="1:5" x14ac:dyDescent="0.2">
      <c r="A9" t="s">
        <v>283</v>
      </c>
      <c r="C9">
        <v>1</v>
      </c>
      <c r="D9" s="2" t="s">
        <v>195</v>
      </c>
      <c r="E9">
        <v>5912.9941000000008</v>
      </c>
    </row>
    <row r="10" spans="1:5" x14ac:dyDescent="0.2">
      <c r="A10" t="s">
        <v>284</v>
      </c>
      <c r="B10">
        <v>1</v>
      </c>
      <c r="C10">
        <v>1</v>
      </c>
      <c r="D10" s="2" t="s">
        <v>196</v>
      </c>
      <c r="E10">
        <v>137.99759999999998</v>
      </c>
    </row>
    <row r="11" spans="1:5" x14ac:dyDescent="0.2">
      <c r="A11" t="s">
        <v>285</v>
      </c>
      <c r="B11">
        <v>1</v>
      </c>
      <c r="C11">
        <v>1</v>
      </c>
      <c r="D11" s="2" t="s">
        <v>197</v>
      </c>
      <c r="E11">
        <v>765.41669999999999</v>
      </c>
    </row>
    <row r="12" spans="1:5" x14ac:dyDescent="0.2">
      <c r="A12" t="s">
        <v>286</v>
      </c>
      <c r="C12">
        <v>1</v>
      </c>
      <c r="D12" s="2" t="s">
        <v>329</v>
      </c>
      <c r="E12">
        <v>125.9495</v>
      </c>
    </row>
    <row r="13" spans="1:5" x14ac:dyDescent="0.2">
      <c r="A13" s="2" t="s">
        <v>338</v>
      </c>
      <c r="C13">
        <v>1</v>
      </c>
      <c r="D13" s="2" t="s">
        <v>338</v>
      </c>
      <c r="E13">
        <v>2299.0251000000003</v>
      </c>
    </row>
    <row r="14" spans="1:5" x14ac:dyDescent="0.2">
      <c r="A14" s="2" t="s">
        <v>347</v>
      </c>
      <c r="C14">
        <v>1</v>
      </c>
      <c r="D14" s="2" t="s">
        <v>347</v>
      </c>
      <c r="E14">
        <v>5333.5501000000004</v>
      </c>
    </row>
    <row r="15" spans="1:5" x14ac:dyDescent="0.2">
      <c r="A15" t="s">
        <v>346</v>
      </c>
      <c r="C15">
        <v>1</v>
      </c>
      <c r="D15" t="s">
        <v>346</v>
      </c>
      <c r="E15">
        <v>4269.0514999999996</v>
      </c>
    </row>
    <row r="16" spans="1:5" x14ac:dyDescent="0.2">
      <c r="A16" t="s">
        <v>287</v>
      </c>
      <c r="B16">
        <v>1</v>
      </c>
      <c r="C16">
        <v>1</v>
      </c>
      <c r="D16" s="2" t="s">
        <v>200</v>
      </c>
      <c r="E16">
        <v>1487.4627000000003</v>
      </c>
    </row>
    <row r="17" spans="1:5" x14ac:dyDescent="0.2">
      <c r="A17" t="s">
        <v>288</v>
      </c>
      <c r="B17">
        <v>1</v>
      </c>
      <c r="C17">
        <v>1</v>
      </c>
      <c r="D17" s="2" t="s">
        <v>203</v>
      </c>
      <c r="E17">
        <v>8927.7736000000004</v>
      </c>
    </row>
    <row r="18" spans="1:5" x14ac:dyDescent="0.2">
      <c r="A18" t="s">
        <v>289</v>
      </c>
      <c r="C18">
        <v>1</v>
      </c>
      <c r="D18" s="2" t="s">
        <v>204</v>
      </c>
      <c r="E18">
        <v>3136.6492999999996</v>
      </c>
    </row>
    <row r="19" spans="1:5" x14ac:dyDescent="0.2">
      <c r="A19" t="s">
        <v>290</v>
      </c>
      <c r="B19">
        <v>1</v>
      </c>
      <c r="C19">
        <v>1</v>
      </c>
      <c r="D19" s="2" t="s">
        <v>205</v>
      </c>
      <c r="E19">
        <v>627.99019999999996</v>
      </c>
    </row>
    <row r="20" spans="1:5" x14ac:dyDescent="0.2">
      <c r="A20" t="s">
        <v>291</v>
      </c>
      <c r="C20">
        <v>1</v>
      </c>
      <c r="D20" t="s">
        <v>339</v>
      </c>
    </row>
    <row r="21" spans="1:5" x14ac:dyDescent="0.2">
      <c r="A21" t="s">
        <v>292</v>
      </c>
      <c r="B21">
        <v>1</v>
      </c>
      <c r="C21">
        <v>1</v>
      </c>
      <c r="D21" s="2" t="s">
        <v>206</v>
      </c>
      <c r="E21">
        <v>14144.567799999997</v>
      </c>
    </row>
    <row r="22" spans="1:5" x14ac:dyDescent="0.2">
      <c r="A22" t="s">
        <v>293</v>
      </c>
      <c r="B22">
        <v>1</v>
      </c>
      <c r="C22">
        <v>1</v>
      </c>
      <c r="D22" s="2" t="s">
        <v>208</v>
      </c>
      <c r="E22">
        <v>1902.1535000000001</v>
      </c>
    </row>
    <row r="23" spans="1:5" x14ac:dyDescent="0.2">
      <c r="A23" t="s">
        <v>294</v>
      </c>
      <c r="C23">
        <v>1</v>
      </c>
      <c r="D23" t="s">
        <v>294</v>
      </c>
    </row>
    <row r="24" spans="1:5" x14ac:dyDescent="0.2">
      <c r="A24" t="s">
        <v>210</v>
      </c>
      <c r="C24">
        <v>1</v>
      </c>
      <c r="D24" s="2" t="s">
        <v>210</v>
      </c>
      <c r="E24">
        <v>5353.7930000000006</v>
      </c>
    </row>
    <row r="25" spans="1:5" x14ac:dyDescent="0.2">
      <c r="A25" t="s">
        <v>295</v>
      </c>
      <c r="C25">
        <v>1</v>
      </c>
      <c r="D25" s="2" t="s">
        <v>211</v>
      </c>
      <c r="E25">
        <v>2692.0360000000001</v>
      </c>
    </row>
    <row r="26" spans="1:5" x14ac:dyDescent="0.2">
      <c r="A26" t="s">
        <v>296</v>
      </c>
      <c r="C26">
        <v>1</v>
      </c>
      <c r="D26" t="s">
        <v>296</v>
      </c>
    </row>
    <row r="27" spans="1:5" x14ac:dyDescent="0.2">
      <c r="A27" t="s">
        <v>297</v>
      </c>
      <c r="C27">
        <v>1</v>
      </c>
      <c r="D27" s="2" t="s">
        <v>219</v>
      </c>
      <c r="E27">
        <v>9670.7505999999994</v>
      </c>
    </row>
    <row r="28" spans="1:5" x14ac:dyDescent="0.2">
      <c r="A28" t="s">
        <v>298</v>
      </c>
      <c r="C28">
        <v>1</v>
      </c>
      <c r="D28" s="2" t="s">
        <v>330</v>
      </c>
      <c r="E28">
        <v>188.3887</v>
      </c>
    </row>
    <row r="29" spans="1:5" x14ac:dyDescent="0.2">
      <c r="A29" t="s">
        <v>299</v>
      </c>
      <c r="C29">
        <v>1</v>
      </c>
      <c r="D29" s="2" t="s">
        <v>331</v>
      </c>
      <c r="E29">
        <v>55</v>
      </c>
    </row>
    <row r="30" spans="1:5" x14ac:dyDescent="0.2">
      <c r="A30" t="s">
        <v>300</v>
      </c>
      <c r="C30">
        <v>1</v>
      </c>
      <c r="D30" t="s">
        <v>300</v>
      </c>
    </row>
    <row r="31" spans="1:5" x14ac:dyDescent="0.2">
      <c r="A31" t="s">
        <v>301</v>
      </c>
      <c r="C31">
        <v>1</v>
      </c>
      <c r="D31" s="2" t="s">
        <v>332</v>
      </c>
      <c r="E31">
        <v>468.95780000000002</v>
      </c>
    </row>
    <row r="32" spans="1:5" x14ac:dyDescent="0.2">
      <c r="A32" t="s">
        <v>302</v>
      </c>
      <c r="C32">
        <v>1</v>
      </c>
      <c r="D32" s="2" t="s">
        <v>225</v>
      </c>
      <c r="E32">
        <v>484.62220000000002</v>
      </c>
    </row>
    <row r="33" spans="1:5" x14ac:dyDescent="0.2">
      <c r="A33" t="s">
        <v>303</v>
      </c>
      <c r="B33">
        <v>1</v>
      </c>
      <c r="C33">
        <v>1</v>
      </c>
      <c r="D33" s="2" t="s">
        <v>227</v>
      </c>
      <c r="E33">
        <v>666.77560000000005</v>
      </c>
    </row>
    <row r="34" spans="1:5" x14ac:dyDescent="0.2">
      <c r="A34" t="s">
        <v>304</v>
      </c>
      <c r="B34">
        <v>1</v>
      </c>
      <c r="C34">
        <v>1</v>
      </c>
      <c r="D34" s="2" t="s">
        <v>228</v>
      </c>
      <c r="E34">
        <v>734.44129999999996</v>
      </c>
    </row>
    <row r="35" spans="1:5" x14ac:dyDescent="0.2">
      <c r="A35" t="s">
        <v>305</v>
      </c>
      <c r="C35">
        <v>1</v>
      </c>
      <c r="D35" s="2" t="s">
        <v>333</v>
      </c>
      <c r="E35">
        <v>551.31600000000003</v>
      </c>
    </row>
    <row r="36" spans="1:5" x14ac:dyDescent="0.2">
      <c r="A36" t="s">
        <v>306</v>
      </c>
      <c r="B36">
        <v>1</v>
      </c>
      <c r="C36">
        <v>1</v>
      </c>
      <c r="D36" s="2" t="s">
        <v>229</v>
      </c>
      <c r="E36">
        <v>1244.9461999999999</v>
      </c>
    </row>
    <row r="37" spans="1:5" x14ac:dyDescent="0.2">
      <c r="A37" t="s">
        <v>307</v>
      </c>
      <c r="C37">
        <v>1</v>
      </c>
      <c r="D37" s="2" t="s">
        <v>230</v>
      </c>
      <c r="E37">
        <v>2394.6696000000002</v>
      </c>
    </row>
    <row r="38" spans="1:5" x14ac:dyDescent="0.2">
      <c r="A38" t="s">
        <v>308</v>
      </c>
      <c r="C38">
        <v>1</v>
      </c>
      <c r="D38" s="2" t="s">
        <v>233</v>
      </c>
      <c r="E38">
        <v>505.32500000000005</v>
      </c>
    </row>
    <row r="39" spans="1:5" x14ac:dyDescent="0.2">
      <c r="A39" t="s">
        <v>309</v>
      </c>
      <c r="C39">
        <v>1</v>
      </c>
      <c r="D39" s="2" t="s">
        <v>236</v>
      </c>
      <c r="E39">
        <v>691.90890000000002</v>
      </c>
    </row>
    <row r="40" spans="1:5" x14ac:dyDescent="0.2">
      <c r="A40" t="s">
        <v>310</v>
      </c>
      <c r="B40">
        <v>1</v>
      </c>
      <c r="C40">
        <v>1</v>
      </c>
      <c r="D40" s="2" t="s">
        <v>237</v>
      </c>
      <c r="E40">
        <v>7987.6519999999991</v>
      </c>
    </row>
    <row r="41" spans="1:5" x14ac:dyDescent="0.2">
      <c r="A41" t="s">
        <v>311</v>
      </c>
      <c r="B41">
        <v>1</v>
      </c>
      <c r="C41">
        <v>1</v>
      </c>
      <c r="D41" s="2" t="s">
        <v>334</v>
      </c>
      <c r="E41">
        <v>2937.7811999999999</v>
      </c>
    </row>
    <row r="42" spans="1:5" x14ac:dyDescent="0.2">
      <c r="A42" t="s">
        <v>312</v>
      </c>
      <c r="C42">
        <v>1</v>
      </c>
      <c r="D42" s="2" t="s">
        <v>246</v>
      </c>
      <c r="E42">
        <v>659.65940000000001</v>
      </c>
    </row>
    <row r="43" spans="1:5" x14ac:dyDescent="0.2">
      <c r="A43" t="s">
        <v>313</v>
      </c>
      <c r="C43">
        <v>1</v>
      </c>
      <c r="D43" s="2" t="s">
        <v>248</v>
      </c>
      <c r="E43">
        <v>3637.4326000000001</v>
      </c>
    </row>
    <row r="44" spans="1:5" x14ac:dyDescent="0.2">
      <c r="A44" t="s">
        <v>314</v>
      </c>
      <c r="C44">
        <v>1</v>
      </c>
      <c r="D44" s="2" t="s">
        <v>250</v>
      </c>
      <c r="E44">
        <v>35.295999999999999</v>
      </c>
    </row>
    <row r="45" spans="1:5" x14ac:dyDescent="0.2">
      <c r="A45" t="s">
        <v>315</v>
      </c>
      <c r="C45">
        <v>1</v>
      </c>
      <c r="D45" s="2" t="s">
        <v>251</v>
      </c>
      <c r="E45">
        <v>751.16750000000002</v>
      </c>
    </row>
    <row r="46" spans="1:5" x14ac:dyDescent="0.2">
      <c r="A46" t="s">
        <v>316</v>
      </c>
      <c r="C46">
        <v>1</v>
      </c>
      <c r="D46" s="2" t="s">
        <v>335</v>
      </c>
      <c r="E46">
        <v>6045.2844999999998</v>
      </c>
    </row>
    <row r="47" spans="1:5" x14ac:dyDescent="0.2">
      <c r="A47" t="s">
        <v>317</v>
      </c>
      <c r="C47">
        <v>1</v>
      </c>
      <c r="D47" s="2" t="s">
        <v>254</v>
      </c>
      <c r="E47">
        <v>406.8</v>
      </c>
    </row>
    <row r="48" spans="1:5" x14ac:dyDescent="0.2">
      <c r="A48" t="s">
        <v>318</v>
      </c>
      <c r="C48">
        <v>1</v>
      </c>
      <c r="D48" s="2" t="s">
        <v>256</v>
      </c>
      <c r="E48">
        <v>6079.2189999999991</v>
      </c>
    </row>
    <row r="49" spans="1:5" x14ac:dyDescent="0.2">
      <c r="A49" t="s">
        <v>319</v>
      </c>
      <c r="B49">
        <v>1</v>
      </c>
      <c r="C49">
        <v>1</v>
      </c>
      <c r="D49" s="2" t="s">
        <v>259</v>
      </c>
      <c r="E49">
        <v>2384.5147999999999</v>
      </c>
    </row>
    <row r="50" spans="1:5" x14ac:dyDescent="0.2">
      <c r="A50" t="s">
        <v>320</v>
      </c>
      <c r="B50">
        <v>1</v>
      </c>
      <c r="C50">
        <v>1</v>
      </c>
      <c r="D50" s="2" t="s">
        <v>336</v>
      </c>
      <c r="E50">
        <v>25</v>
      </c>
    </row>
    <row r="51" spans="1:5" x14ac:dyDescent="0.2">
      <c r="A51" t="s">
        <v>321</v>
      </c>
      <c r="C51">
        <v>1</v>
      </c>
      <c r="D51" s="2" t="s">
        <v>337</v>
      </c>
      <c r="E51">
        <v>683.36849999999993</v>
      </c>
    </row>
    <row r="52" spans="1:5" x14ac:dyDescent="0.2">
      <c r="A52" t="s">
        <v>322</v>
      </c>
      <c r="C52">
        <v>1</v>
      </c>
      <c r="D52" s="2" t="s">
        <v>263</v>
      </c>
      <c r="E52">
        <v>131.40559999999999</v>
      </c>
    </row>
    <row r="53" spans="1:5" x14ac:dyDescent="0.2">
      <c r="A53" t="s">
        <v>323</v>
      </c>
      <c r="B53">
        <v>1</v>
      </c>
      <c r="C53">
        <v>1</v>
      </c>
      <c r="D53" s="2" t="s">
        <v>267</v>
      </c>
      <c r="E53">
        <v>3708.8635000000004</v>
      </c>
    </row>
    <row r="54" spans="1:5" x14ac:dyDescent="0.2">
      <c r="A54" t="s">
        <v>324</v>
      </c>
      <c r="B54">
        <v>1</v>
      </c>
      <c r="C54">
        <v>1</v>
      </c>
      <c r="D54" s="2" t="s">
        <v>275</v>
      </c>
      <c r="E54">
        <v>9085.4535000000033</v>
      </c>
    </row>
    <row r="55" spans="1:5" x14ac:dyDescent="0.2">
      <c r="A55" t="s">
        <v>326</v>
      </c>
      <c r="C55">
        <v>1</v>
      </c>
      <c r="D55" s="2" t="s">
        <v>276</v>
      </c>
      <c r="E55">
        <v>3017.4208000000003</v>
      </c>
    </row>
    <row r="56" spans="1:5" x14ac:dyDescent="0.2">
      <c r="A56" t="s">
        <v>348</v>
      </c>
      <c r="C56">
        <v>1</v>
      </c>
      <c r="D56" s="2" t="s">
        <v>348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BD0FD-BB12-994D-A7E3-1126F9AB6984}">
  <dimension ref="A2:C46"/>
  <sheetViews>
    <sheetView topLeftCell="A5" workbookViewId="0">
      <selection activeCell="C21" sqref="C21"/>
    </sheetView>
  </sheetViews>
  <sheetFormatPr baseColWidth="10" defaultRowHeight="16" x14ac:dyDescent="0.2"/>
  <cols>
    <col min="1" max="1" width="20.1640625" bestFit="1" customWidth="1"/>
    <col min="2" max="2" width="22.83203125" bestFit="1" customWidth="1"/>
    <col min="3" max="3" width="12" bestFit="1" customWidth="1"/>
    <col min="4" max="24" width="12.1640625" bestFit="1" customWidth="1"/>
    <col min="25" max="25" width="6" bestFit="1" customWidth="1"/>
    <col min="26" max="26" width="12.1640625" bestFit="1" customWidth="1"/>
  </cols>
  <sheetData>
    <row r="2" spans="1:3" x14ac:dyDescent="0.2">
      <c r="A2" s="1" t="s">
        <v>6</v>
      </c>
      <c r="B2" t="s">
        <v>71</v>
      </c>
    </row>
    <row r="4" spans="1:3" x14ac:dyDescent="0.2">
      <c r="A4" s="1" t="s">
        <v>72</v>
      </c>
      <c r="B4" s="1" t="s">
        <v>61</v>
      </c>
    </row>
    <row r="5" spans="1:3" x14ac:dyDescent="0.2">
      <c r="A5" s="1" t="s">
        <v>59</v>
      </c>
      <c r="B5">
        <v>2021</v>
      </c>
      <c r="C5" t="s">
        <v>60</v>
      </c>
    </row>
    <row r="6" spans="1:3" x14ac:dyDescent="0.2">
      <c r="A6" s="2" t="s">
        <v>42</v>
      </c>
      <c r="B6">
        <v>30</v>
      </c>
      <c r="C6">
        <v>30</v>
      </c>
    </row>
    <row r="7" spans="1:3" x14ac:dyDescent="0.2">
      <c r="A7" s="2" t="s">
        <v>13</v>
      </c>
      <c r="B7">
        <v>21</v>
      </c>
      <c r="C7">
        <v>21</v>
      </c>
    </row>
    <row r="8" spans="1:3" x14ac:dyDescent="0.2">
      <c r="A8" s="2" t="s">
        <v>14</v>
      </c>
      <c r="B8">
        <v>18</v>
      </c>
      <c r="C8">
        <v>18</v>
      </c>
    </row>
    <row r="9" spans="1:3" x14ac:dyDescent="0.2">
      <c r="A9" s="2" t="s">
        <v>15</v>
      </c>
      <c r="B9">
        <v>13</v>
      </c>
      <c r="C9">
        <v>13</v>
      </c>
    </row>
    <row r="10" spans="1:3" x14ac:dyDescent="0.2">
      <c r="A10" s="2" t="s">
        <v>38</v>
      </c>
      <c r="B10">
        <v>17</v>
      </c>
      <c r="C10">
        <v>17</v>
      </c>
    </row>
    <row r="11" spans="1:3" x14ac:dyDescent="0.2">
      <c r="A11" s="2" t="s">
        <v>44</v>
      </c>
      <c r="B11">
        <v>3</v>
      </c>
      <c r="C11">
        <v>3</v>
      </c>
    </row>
    <row r="12" spans="1:3" x14ac:dyDescent="0.2">
      <c r="A12" s="2" t="s">
        <v>58</v>
      </c>
      <c r="B12">
        <v>40</v>
      </c>
      <c r="C12">
        <v>40</v>
      </c>
    </row>
    <row r="13" spans="1:3" x14ac:dyDescent="0.2">
      <c r="A13" s="2" t="s">
        <v>16</v>
      </c>
      <c r="B13">
        <v>23</v>
      </c>
      <c r="C13">
        <v>23</v>
      </c>
    </row>
    <row r="14" spans="1:3" x14ac:dyDescent="0.2">
      <c r="A14" s="2" t="s">
        <v>20</v>
      </c>
      <c r="B14">
        <v>6</v>
      </c>
      <c r="C14">
        <v>6</v>
      </c>
    </row>
    <row r="15" spans="1:3" x14ac:dyDescent="0.2">
      <c r="A15" s="2" t="s">
        <v>17</v>
      </c>
      <c r="B15">
        <v>22</v>
      </c>
      <c r="C15">
        <v>22</v>
      </c>
    </row>
    <row r="16" spans="1:3" x14ac:dyDescent="0.2">
      <c r="A16" s="2" t="s">
        <v>36</v>
      </c>
      <c r="B16">
        <v>14</v>
      </c>
      <c r="C16">
        <v>14</v>
      </c>
    </row>
    <row r="17" spans="1:3" x14ac:dyDescent="0.2">
      <c r="A17" s="2" t="s">
        <v>45</v>
      </c>
      <c r="B17">
        <v>36</v>
      </c>
      <c r="C17">
        <v>36</v>
      </c>
    </row>
    <row r="18" spans="1:3" x14ac:dyDescent="0.2">
      <c r="A18" s="2" t="s">
        <v>57</v>
      </c>
      <c r="B18">
        <v>4</v>
      </c>
      <c r="C18">
        <v>4</v>
      </c>
    </row>
    <row r="19" spans="1:3" x14ac:dyDescent="0.2">
      <c r="A19" s="2" t="s">
        <v>18</v>
      </c>
      <c r="B19">
        <v>24</v>
      </c>
      <c r="C19">
        <v>24</v>
      </c>
    </row>
    <row r="20" spans="1:3" x14ac:dyDescent="0.2">
      <c r="A20" s="2" t="s">
        <v>19</v>
      </c>
      <c r="B20">
        <v>9</v>
      </c>
      <c r="C20">
        <v>9</v>
      </c>
    </row>
    <row r="21" spans="1:3" x14ac:dyDescent="0.2">
      <c r="A21" s="2" t="s">
        <v>40</v>
      </c>
      <c r="B21">
        <v>8</v>
      </c>
      <c r="C21">
        <v>8</v>
      </c>
    </row>
    <row r="22" spans="1:3" x14ac:dyDescent="0.2">
      <c r="A22" s="2" t="s">
        <v>21</v>
      </c>
      <c r="B22">
        <v>29</v>
      </c>
      <c r="C22">
        <v>29</v>
      </c>
    </row>
    <row r="23" spans="1:3" x14ac:dyDescent="0.2">
      <c r="A23" s="2" t="s">
        <v>22</v>
      </c>
      <c r="B23">
        <v>28</v>
      </c>
      <c r="C23">
        <v>28</v>
      </c>
    </row>
    <row r="24" spans="1:3" x14ac:dyDescent="0.2">
      <c r="A24" s="2" t="s">
        <v>24</v>
      </c>
      <c r="B24">
        <v>26</v>
      </c>
      <c r="C24">
        <v>26</v>
      </c>
    </row>
    <row r="25" spans="1:3" x14ac:dyDescent="0.2">
      <c r="A25" s="2" t="s">
        <v>23</v>
      </c>
      <c r="B25">
        <v>38</v>
      </c>
      <c r="C25">
        <v>38</v>
      </c>
    </row>
    <row r="26" spans="1:3" x14ac:dyDescent="0.2">
      <c r="A26" s="2" t="s">
        <v>46</v>
      </c>
      <c r="B26">
        <v>16</v>
      </c>
      <c r="C26">
        <v>16</v>
      </c>
    </row>
    <row r="27" spans="1:3" x14ac:dyDescent="0.2">
      <c r="A27" s="2" t="s">
        <v>25</v>
      </c>
      <c r="B27">
        <v>12</v>
      </c>
      <c r="C27">
        <v>12</v>
      </c>
    </row>
    <row r="28" spans="1:3" x14ac:dyDescent="0.2">
      <c r="A28" s="2" t="s">
        <v>26</v>
      </c>
      <c r="B28">
        <v>5</v>
      </c>
      <c r="C28">
        <v>5</v>
      </c>
    </row>
    <row r="29" spans="1:3" x14ac:dyDescent="0.2">
      <c r="A29" s="2" t="s">
        <v>27</v>
      </c>
      <c r="B29">
        <v>7</v>
      </c>
      <c r="C29">
        <v>7</v>
      </c>
    </row>
    <row r="30" spans="1:3" x14ac:dyDescent="0.2">
      <c r="A30" s="2" t="s">
        <v>55</v>
      </c>
      <c r="B30">
        <v>35</v>
      </c>
      <c r="C30">
        <v>35</v>
      </c>
    </row>
    <row r="31" spans="1:3" x14ac:dyDescent="0.2">
      <c r="A31" s="2" t="s">
        <v>28</v>
      </c>
      <c r="B31">
        <v>37</v>
      </c>
      <c r="C31">
        <v>37</v>
      </c>
    </row>
    <row r="32" spans="1:3" x14ac:dyDescent="0.2">
      <c r="A32" s="2" t="s">
        <v>54</v>
      </c>
      <c r="B32">
        <v>39</v>
      </c>
      <c r="C32">
        <v>39</v>
      </c>
    </row>
    <row r="33" spans="1:3" x14ac:dyDescent="0.2">
      <c r="A33" s="2" t="s">
        <v>30</v>
      </c>
      <c r="B33">
        <v>15</v>
      </c>
      <c r="C33">
        <v>15</v>
      </c>
    </row>
    <row r="34" spans="1:3" x14ac:dyDescent="0.2">
      <c r="A34" s="2" t="s">
        <v>32</v>
      </c>
      <c r="B34">
        <v>25</v>
      </c>
      <c r="C34">
        <v>25</v>
      </c>
    </row>
    <row r="35" spans="1:3" x14ac:dyDescent="0.2">
      <c r="A35" s="2" t="s">
        <v>31</v>
      </c>
      <c r="B35">
        <v>31</v>
      </c>
      <c r="C35">
        <v>31</v>
      </c>
    </row>
    <row r="36" spans="1:3" x14ac:dyDescent="0.2">
      <c r="A36" s="2" t="s">
        <v>53</v>
      </c>
      <c r="B36">
        <v>1</v>
      </c>
      <c r="C36">
        <v>1</v>
      </c>
    </row>
    <row r="37" spans="1:3" x14ac:dyDescent="0.2">
      <c r="A37" s="2" t="s">
        <v>33</v>
      </c>
      <c r="B37">
        <v>20</v>
      </c>
      <c r="C37">
        <v>20</v>
      </c>
    </row>
    <row r="38" spans="1:3" x14ac:dyDescent="0.2">
      <c r="A38" s="2" t="s">
        <v>34</v>
      </c>
      <c r="B38">
        <v>27</v>
      </c>
      <c r="C38">
        <v>27</v>
      </c>
    </row>
    <row r="39" spans="1:3" x14ac:dyDescent="0.2">
      <c r="A39" s="2" t="s">
        <v>47</v>
      </c>
      <c r="B39">
        <v>32</v>
      </c>
      <c r="C39">
        <v>32</v>
      </c>
    </row>
    <row r="40" spans="1:3" x14ac:dyDescent="0.2">
      <c r="A40" s="2" t="s">
        <v>35</v>
      </c>
      <c r="B40">
        <v>33</v>
      </c>
      <c r="C40">
        <v>33</v>
      </c>
    </row>
    <row r="41" spans="1:3" x14ac:dyDescent="0.2">
      <c r="A41" s="2" t="s">
        <v>50</v>
      </c>
      <c r="B41">
        <v>34</v>
      </c>
      <c r="C41">
        <v>34</v>
      </c>
    </row>
    <row r="42" spans="1:3" x14ac:dyDescent="0.2">
      <c r="A42" s="2" t="s">
        <v>37</v>
      </c>
      <c r="B42">
        <v>19</v>
      </c>
      <c r="C42">
        <v>19</v>
      </c>
    </row>
    <row r="43" spans="1:3" x14ac:dyDescent="0.2">
      <c r="A43" s="2" t="s">
        <v>39</v>
      </c>
      <c r="B43">
        <v>11</v>
      </c>
      <c r="C43">
        <v>11</v>
      </c>
    </row>
    <row r="44" spans="1:3" x14ac:dyDescent="0.2">
      <c r="A44" s="2" t="s">
        <v>52</v>
      </c>
      <c r="B44">
        <v>10</v>
      </c>
      <c r="C44">
        <v>10</v>
      </c>
    </row>
    <row r="45" spans="1:3" x14ac:dyDescent="0.2">
      <c r="A45" s="2" t="s">
        <v>41</v>
      </c>
      <c r="B45">
        <v>2</v>
      </c>
      <c r="C45">
        <v>2</v>
      </c>
    </row>
    <row r="46" spans="1:3" x14ac:dyDescent="0.2">
      <c r="A46" s="2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58"/>
  <sheetViews>
    <sheetView topLeftCell="A646" workbookViewId="0">
      <selection activeCell="H650" sqref="H650:I670"/>
    </sheetView>
  </sheetViews>
  <sheetFormatPr baseColWidth="10" defaultRowHeight="16" x14ac:dyDescent="0.2"/>
  <cols>
    <col min="7" max="7" width="10.83203125" style="3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</row>
    <row r="2" spans="1:8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2000</v>
      </c>
      <c r="G2" s="3">
        <v>10645.325454764999</v>
      </c>
    </row>
    <row r="3" spans="1:8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>
        <v>2002</v>
      </c>
      <c r="G3" s="3">
        <v>12749.2982354658</v>
      </c>
    </row>
    <row r="4" spans="1:8" x14ac:dyDescent="0.2">
      <c r="A4" t="s">
        <v>8</v>
      </c>
      <c r="B4" t="s">
        <v>9</v>
      </c>
      <c r="C4" t="s">
        <v>10</v>
      </c>
      <c r="D4" t="s">
        <v>11</v>
      </c>
      <c r="E4" t="s">
        <v>12</v>
      </c>
      <c r="F4">
        <v>2004</v>
      </c>
      <c r="G4" s="3">
        <v>14376.7290155599</v>
      </c>
    </row>
    <row r="5" spans="1:8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>
        <v>2006</v>
      </c>
      <c r="G5" s="3">
        <v>17766.829906573101</v>
      </c>
    </row>
    <row r="6" spans="1:8" x14ac:dyDescent="0.2">
      <c r="A6" t="s">
        <v>8</v>
      </c>
      <c r="B6" t="s">
        <v>9</v>
      </c>
      <c r="C6" t="s">
        <v>10</v>
      </c>
      <c r="D6" t="s">
        <v>11</v>
      </c>
      <c r="E6" t="s">
        <v>12</v>
      </c>
      <c r="F6">
        <v>2008</v>
      </c>
      <c r="G6" s="3">
        <v>21018.0736819903</v>
      </c>
    </row>
    <row r="7" spans="1:8" x14ac:dyDescent="0.2">
      <c r="A7" t="s">
        <v>8</v>
      </c>
      <c r="B7" t="s">
        <v>9</v>
      </c>
      <c r="C7" t="s">
        <v>10</v>
      </c>
      <c r="D7" t="s">
        <v>11</v>
      </c>
      <c r="E7" t="s">
        <v>12</v>
      </c>
      <c r="F7">
        <v>2010</v>
      </c>
      <c r="G7" s="3">
        <v>21366.681644391101</v>
      </c>
    </row>
    <row r="8" spans="1:8" x14ac:dyDescent="0.2">
      <c r="A8" t="s">
        <v>8</v>
      </c>
      <c r="B8" t="s">
        <v>9</v>
      </c>
      <c r="C8" t="s">
        <v>10</v>
      </c>
      <c r="D8" t="s">
        <v>11</v>
      </c>
      <c r="E8" t="s">
        <v>12</v>
      </c>
      <c r="F8">
        <v>2011</v>
      </c>
      <c r="G8" s="3">
        <v>21522.601176338001</v>
      </c>
    </row>
    <row r="9" spans="1:8" x14ac:dyDescent="0.2">
      <c r="A9" t="s">
        <v>8</v>
      </c>
      <c r="B9" t="s">
        <v>9</v>
      </c>
      <c r="C9" t="s">
        <v>10</v>
      </c>
      <c r="D9" t="s">
        <v>11</v>
      </c>
      <c r="E9" t="s">
        <v>12</v>
      </c>
      <c r="F9">
        <v>2013</v>
      </c>
      <c r="G9" s="3">
        <v>22441.069224281098</v>
      </c>
    </row>
    <row r="10" spans="1:8" x14ac:dyDescent="0.2">
      <c r="A10" t="s">
        <v>8</v>
      </c>
      <c r="B10" t="s">
        <v>9</v>
      </c>
      <c r="C10" t="s">
        <v>10</v>
      </c>
      <c r="D10" t="s">
        <v>11</v>
      </c>
      <c r="E10" t="s">
        <v>12</v>
      </c>
      <c r="F10">
        <v>2015</v>
      </c>
      <c r="G10" s="3">
        <v>21157.076647211801</v>
      </c>
    </row>
    <row r="11" spans="1:8" x14ac:dyDescent="0.2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>
        <v>2017</v>
      </c>
      <c r="G11" s="3">
        <v>21236.8733829169</v>
      </c>
    </row>
    <row r="12" spans="1:8" x14ac:dyDescent="0.2">
      <c r="A12" t="s">
        <v>8</v>
      </c>
      <c r="B12" t="s">
        <v>9</v>
      </c>
      <c r="C12" t="s">
        <v>10</v>
      </c>
      <c r="D12" t="s">
        <v>11</v>
      </c>
      <c r="E12" t="s">
        <v>12</v>
      </c>
      <c r="F12">
        <v>2019</v>
      </c>
      <c r="G12" s="3">
        <v>21738.736802347201</v>
      </c>
    </row>
    <row r="13" spans="1:8" x14ac:dyDescent="0.2">
      <c r="A13" t="s">
        <v>13</v>
      </c>
      <c r="B13" t="s">
        <v>9</v>
      </c>
      <c r="C13" t="s">
        <v>10</v>
      </c>
      <c r="D13" t="s">
        <v>11</v>
      </c>
      <c r="E13" t="s">
        <v>12</v>
      </c>
      <c r="F13">
        <v>2000</v>
      </c>
      <c r="G13" s="3">
        <v>6622.1448377409497</v>
      </c>
    </row>
    <row r="14" spans="1:8" x14ac:dyDescent="0.2">
      <c r="A14" t="s">
        <v>13</v>
      </c>
      <c r="B14" t="s">
        <v>9</v>
      </c>
      <c r="C14" t="s">
        <v>10</v>
      </c>
      <c r="D14" t="s">
        <v>11</v>
      </c>
      <c r="E14" t="s">
        <v>12</v>
      </c>
      <c r="F14">
        <v>2001</v>
      </c>
      <c r="G14" s="3">
        <v>7083.2436689075203</v>
      </c>
    </row>
    <row r="15" spans="1:8" x14ac:dyDescent="0.2">
      <c r="A15" t="s">
        <v>13</v>
      </c>
      <c r="B15" t="s">
        <v>9</v>
      </c>
      <c r="C15" t="s">
        <v>10</v>
      </c>
      <c r="D15" t="s">
        <v>11</v>
      </c>
      <c r="E15" t="s">
        <v>12</v>
      </c>
      <c r="F15">
        <v>2002</v>
      </c>
      <c r="G15" s="3">
        <v>7467.2555011110499</v>
      </c>
    </row>
    <row r="16" spans="1:8" x14ac:dyDescent="0.2">
      <c r="A16" t="s">
        <v>13</v>
      </c>
      <c r="B16" t="s">
        <v>9</v>
      </c>
      <c r="C16" t="s">
        <v>10</v>
      </c>
      <c r="D16" t="s">
        <v>11</v>
      </c>
      <c r="E16" t="s">
        <v>12</v>
      </c>
      <c r="F16">
        <v>2003</v>
      </c>
      <c r="G16" s="3">
        <v>7933.6748955883804</v>
      </c>
    </row>
    <row r="17" spans="1:7" x14ac:dyDescent="0.2">
      <c r="A17" t="s">
        <v>13</v>
      </c>
      <c r="B17" t="s">
        <v>9</v>
      </c>
      <c r="C17" t="s">
        <v>10</v>
      </c>
      <c r="D17" t="s">
        <v>11</v>
      </c>
      <c r="E17" t="s">
        <v>12</v>
      </c>
      <c r="F17">
        <v>2004</v>
      </c>
      <c r="G17" s="3">
        <v>8119.0365021440803</v>
      </c>
    </row>
    <row r="18" spans="1:7" x14ac:dyDescent="0.2">
      <c r="A18" t="s">
        <v>13</v>
      </c>
      <c r="B18" t="s">
        <v>9</v>
      </c>
      <c r="C18" t="s">
        <v>10</v>
      </c>
      <c r="D18" t="s">
        <v>11</v>
      </c>
      <c r="E18" t="s">
        <v>12</v>
      </c>
      <c r="F18">
        <v>2005</v>
      </c>
      <c r="G18" s="3">
        <v>9094.99376194869</v>
      </c>
    </row>
    <row r="19" spans="1:7" x14ac:dyDescent="0.2">
      <c r="A19" t="s">
        <v>13</v>
      </c>
      <c r="B19" t="s">
        <v>9</v>
      </c>
      <c r="C19" t="s">
        <v>10</v>
      </c>
      <c r="D19" t="s">
        <v>11</v>
      </c>
      <c r="E19" t="s">
        <v>12</v>
      </c>
      <c r="F19">
        <v>2006</v>
      </c>
      <c r="G19" s="3">
        <v>9353.5823465298308</v>
      </c>
    </row>
    <row r="20" spans="1:7" x14ac:dyDescent="0.2">
      <c r="A20" t="s">
        <v>13</v>
      </c>
      <c r="B20" t="s">
        <v>9</v>
      </c>
      <c r="C20" t="s">
        <v>10</v>
      </c>
      <c r="D20" t="s">
        <v>11</v>
      </c>
      <c r="E20" t="s">
        <v>12</v>
      </c>
      <c r="F20">
        <v>2007</v>
      </c>
      <c r="G20" s="3">
        <v>9945.7083542837699</v>
      </c>
    </row>
    <row r="21" spans="1:7" x14ac:dyDescent="0.2">
      <c r="A21" t="s">
        <v>13</v>
      </c>
      <c r="B21" t="s">
        <v>9</v>
      </c>
      <c r="C21" t="s">
        <v>10</v>
      </c>
      <c r="D21" t="s">
        <v>11</v>
      </c>
      <c r="E21" t="s">
        <v>12</v>
      </c>
      <c r="F21">
        <v>2008</v>
      </c>
      <c r="G21" s="3">
        <v>10721.0745097445</v>
      </c>
    </row>
    <row r="22" spans="1:7" x14ac:dyDescent="0.2">
      <c r="A22" t="s">
        <v>13</v>
      </c>
      <c r="B22" t="s">
        <v>9</v>
      </c>
      <c r="C22" t="s">
        <v>10</v>
      </c>
      <c r="D22" t="s">
        <v>11</v>
      </c>
      <c r="E22" t="s">
        <v>12</v>
      </c>
      <c r="F22">
        <v>2009</v>
      </c>
      <c r="G22" s="3">
        <v>10427.047136242199</v>
      </c>
    </row>
    <row r="23" spans="1:7" x14ac:dyDescent="0.2">
      <c r="A23" t="s">
        <v>13</v>
      </c>
      <c r="B23" t="s">
        <v>9</v>
      </c>
      <c r="C23" t="s">
        <v>10</v>
      </c>
      <c r="D23" t="s">
        <v>11</v>
      </c>
      <c r="E23" t="s">
        <v>12</v>
      </c>
      <c r="F23">
        <v>2010</v>
      </c>
      <c r="G23" s="3">
        <v>11147.5974802985</v>
      </c>
    </row>
    <row r="24" spans="1:7" x14ac:dyDescent="0.2">
      <c r="A24" t="s">
        <v>13</v>
      </c>
      <c r="B24" t="s">
        <v>9</v>
      </c>
      <c r="C24" t="s">
        <v>10</v>
      </c>
      <c r="D24" t="s">
        <v>11</v>
      </c>
      <c r="E24" t="s">
        <v>12</v>
      </c>
      <c r="F24">
        <v>2011</v>
      </c>
      <c r="G24" s="3">
        <v>11231.7426575564</v>
      </c>
    </row>
    <row r="25" spans="1:7" x14ac:dyDescent="0.2">
      <c r="A25" t="s">
        <v>13</v>
      </c>
      <c r="B25" t="s">
        <v>9</v>
      </c>
      <c r="C25" t="s">
        <v>10</v>
      </c>
      <c r="D25" t="s">
        <v>11</v>
      </c>
      <c r="E25" t="s">
        <v>12</v>
      </c>
      <c r="F25">
        <v>2012</v>
      </c>
      <c r="G25" s="3">
        <v>12350.734157470901</v>
      </c>
    </row>
    <row r="26" spans="1:7" x14ac:dyDescent="0.2">
      <c r="A26" t="s">
        <v>13</v>
      </c>
      <c r="B26" t="s">
        <v>9</v>
      </c>
      <c r="C26" t="s">
        <v>10</v>
      </c>
      <c r="D26" t="s">
        <v>11</v>
      </c>
      <c r="E26" t="s">
        <v>12</v>
      </c>
      <c r="F26">
        <v>2013</v>
      </c>
      <c r="G26" s="3">
        <v>12524.2680483109</v>
      </c>
    </row>
    <row r="27" spans="1:7" x14ac:dyDescent="0.2">
      <c r="A27" t="s">
        <v>13</v>
      </c>
      <c r="B27" t="s">
        <v>9</v>
      </c>
      <c r="C27" t="s">
        <v>10</v>
      </c>
      <c r="D27" t="s">
        <v>11</v>
      </c>
      <c r="E27" t="s">
        <v>12</v>
      </c>
      <c r="F27">
        <v>2014</v>
      </c>
      <c r="G27" s="3">
        <v>13159.034572332999</v>
      </c>
    </row>
    <row r="28" spans="1:7" x14ac:dyDescent="0.2">
      <c r="A28" t="s">
        <v>13</v>
      </c>
      <c r="B28" t="s">
        <v>9</v>
      </c>
      <c r="C28" t="s">
        <v>10</v>
      </c>
      <c r="D28" t="s">
        <v>11</v>
      </c>
      <c r="E28" t="s">
        <v>12</v>
      </c>
      <c r="F28">
        <v>2015</v>
      </c>
      <c r="G28" s="3">
        <v>13143.431799690799</v>
      </c>
    </row>
    <row r="29" spans="1:7" x14ac:dyDescent="0.2">
      <c r="A29" t="s">
        <v>13</v>
      </c>
      <c r="B29" t="s">
        <v>9</v>
      </c>
      <c r="C29" t="s">
        <v>10</v>
      </c>
      <c r="D29" t="s">
        <v>11</v>
      </c>
      <c r="E29" t="s">
        <v>12</v>
      </c>
      <c r="F29">
        <v>2016</v>
      </c>
      <c r="G29" s="3">
        <v>13698.7800097897</v>
      </c>
    </row>
    <row r="30" spans="1:7" x14ac:dyDescent="0.2">
      <c r="A30" t="s">
        <v>13</v>
      </c>
      <c r="B30" t="s">
        <v>9</v>
      </c>
      <c r="C30" t="s">
        <v>10</v>
      </c>
      <c r="D30" t="s">
        <v>11</v>
      </c>
      <c r="E30" t="s">
        <v>12</v>
      </c>
      <c r="F30">
        <v>2017</v>
      </c>
      <c r="G30" s="3">
        <v>13738.565448486501</v>
      </c>
    </row>
    <row r="31" spans="1:7" x14ac:dyDescent="0.2">
      <c r="A31" t="s">
        <v>13</v>
      </c>
      <c r="B31" t="s">
        <v>9</v>
      </c>
      <c r="C31" t="s">
        <v>10</v>
      </c>
      <c r="D31" t="s">
        <v>11</v>
      </c>
      <c r="E31" t="s">
        <v>12</v>
      </c>
      <c r="F31">
        <v>2018</v>
      </c>
      <c r="G31" s="3">
        <v>14234.1132797062</v>
      </c>
    </row>
    <row r="32" spans="1:7" x14ac:dyDescent="0.2">
      <c r="A32" t="s">
        <v>13</v>
      </c>
      <c r="B32" t="s">
        <v>9</v>
      </c>
      <c r="C32" t="s">
        <v>10</v>
      </c>
      <c r="D32" t="s">
        <v>11</v>
      </c>
      <c r="E32" t="s">
        <v>12</v>
      </c>
      <c r="F32">
        <v>2019</v>
      </c>
      <c r="G32" s="3">
        <v>14640.079285373</v>
      </c>
    </row>
    <row r="33" spans="1:7" x14ac:dyDescent="0.2">
      <c r="A33" t="s">
        <v>13</v>
      </c>
      <c r="B33" t="s">
        <v>9</v>
      </c>
      <c r="C33" t="s">
        <v>10</v>
      </c>
      <c r="D33" t="s">
        <v>11</v>
      </c>
      <c r="E33" t="s">
        <v>12</v>
      </c>
      <c r="F33">
        <v>2020</v>
      </c>
      <c r="G33" s="3">
        <v>13996.933214644199</v>
      </c>
    </row>
    <row r="34" spans="1:7" x14ac:dyDescent="0.2">
      <c r="A34" t="s">
        <v>13</v>
      </c>
      <c r="B34" t="s">
        <v>9</v>
      </c>
      <c r="C34" t="s">
        <v>10</v>
      </c>
      <c r="D34" t="s">
        <v>11</v>
      </c>
      <c r="E34" t="s">
        <v>12</v>
      </c>
      <c r="F34">
        <v>2021</v>
      </c>
      <c r="G34" s="3">
        <v>14885.401042957999</v>
      </c>
    </row>
    <row r="35" spans="1:7" x14ac:dyDescent="0.2">
      <c r="A35" t="s">
        <v>14</v>
      </c>
      <c r="B35" t="s">
        <v>9</v>
      </c>
      <c r="C35" t="s">
        <v>10</v>
      </c>
      <c r="D35" t="s">
        <v>11</v>
      </c>
      <c r="E35" t="s">
        <v>12</v>
      </c>
      <c r="F35">
        <v>2000</v>
      </c>
      <c r="G35" s="3">
        <v>7977.48394245692</v>
      </c>
    </row>
    <row r="36" spans="1:7" x14ac:dyDescent="0.2">
      <c r="A36" t="s">
        <v>14</v>
      </c>
      <c r="B36" t="s">
        <v>9</v>
      </c>
      <c r="C36" t="s">
        <v>10</v>
      </c>
      <c r="D36" t="s">
        <v>11</v>
      </c>
      <c r="E36" t="s">
        <v>12</v>
      </c>
      <c r="F36">
        <v>2001</v>
      </c>
      <c r="G36" s="3">
        <v>8467.5777661163393</v>
      </c>
    </row>
    <row r="37" spans="1:7" x14ac:dyDescent="0.2">
      <c r="A37" t="s">
        <v>14</v>
      </c>
      <c r="B37" t="s">
        <v>9</v>
      </c>
      <c r="C37" t="s">
        <v>10</v>
      </c>
      <c r="D37" t="s">
        <v>11</v>
      </c>
      <c r="E37" t="s">
        <v>12</v>
      </c>
      <c r="F37">
        <v>2002</v>
      </c>
      <c r="G37" s="3">
        <v>8063.2855375884001</v>
      </c>
    </row>
    <row r="38" spans="1:7" x14ac:dyDescent="0.2">
      <c r="A38" t="s">
        <v>14</v>
      </c>
      <c r="B38" t="s">
        <v>9</v>
      </c>
      <c r="C38" t="s">
        <v>10</v>
      </c>
      <c r="D38" t="s">
        <v>11</v>
      </c>
      <c r="E38" t="s">
        <v>12</v>
      </c>
      <c r="F38">
        <v>2003</v>
      </c>
      <c r="G38" s="3">
        <v>7881.3593748395797</v>
      </c>
    </row>
    <row r="39" spans="1:7" x14ac:dyDescent="0.2">
      <c r="A39" t="s">
        <v>14</v>
      </c>
      <c r="B39" t="s">
        <v>9</v>
      </c>
      <c r="C39" t="s">
        <v>10</v>
      </c>
      <c r="D39" t="s">
        <v>11</v>
      </c>
      <c r="E39" t="s">
        <v>12</v>
      </c>
      <c r="F39">
        <v>2004</v>
      </c>
      <c r="G39" s="3">
        <v>8071.0909098635502</v>
      </c>
    </row>
    <row r="40" spans="1:7" x14ac:dyDescent="0.2">
      <c r="A40" t="s">
        <v>14</v>
      </c>
      <c r="B40" t="s">
        <v>9</v>
      </c>
      <c r="C40" t="s">
        <v>10</v>
      </c>
      <c r="D40" t="s">
        <v>11</v>
      </c>
      <c r="E40" t="s">
        <v>12</v>
      </c>
      <c r="F40">
        <v>2005</v>
      </c>
      <c r="G40" s="3">
        <v>8122.8494975686399</v>
      </c>
    </row>
    <row r="41" spans="1:7" x14ac:dyDescent="0.2">
      <c r="A41" t="s">
        <v>14</v>
      </c>
      <c r="B41" t="s">
        <v>9</v>
      </c>
      <c r="C41" t="s">
        <v>10</v>
      </c>
      <c r="D41" t="s">
        <v>11</v>
      </c>
      <c r="E41" t="s">
        <v>12</v>
      </c>
      <c r="F41">
        <v>2006</v>
      </c>
      <c r="G41" s="3">
        <v>8479.4437281183</v>
      </c>
    </row>
    <row r="42" spans="1:7" x14ac:dyDescent="0.2">
      <c r="A42" t="s">
        <v>14</v>
      </c>
      <c r="B42" t="s">
        <v>9</v>
      </c>
      <c r="C42" t="s">
        <v>10</v>
      </c>
      <c r="D42" t="s">
        <v>11</v>
      </c>
      <c r="E42" t="s">
        <v>12</v>
      </c>
      <c r="F42">
        <v>2007</v>
      </c>
      <c r="G42" s="3">
        <v>8922.9052675576204</v>
      </c>
    </row>
    <row r="43" spans="1:7" x14ac:dyDescent="0.2">
      <c r="A43" t="s">
        <v>14</v>
      </c>
      <c r="B43" t="s">
        <v>9</v>
      </c>
      <c r="C43" t="s">
        <v>10</v>
      </c>
      <c r="D43" t="s">
        <v>11</v>
      </c>
      <c r="E43" t="s">
        <v>12</v>
      </c>
      <c r="F43">
        <v>2008</v>
      </c>
      <c r="G43" s="3">
        <v>9383.5264965413899</v>
      </c>
    </row>
    <row r="44" spans="1:7" x14ac:dyDescent="0.2">
      <c r="A44" t="s">
        <v>14</v>
      </c>
      <c r="B44" t="s">
        <v>9</v>
      </c>
      <c r="C44" t="s">
        <v>10</v>
      </c>
      <c r="D44" t="s">
        <v>11</v>
      </c>
      <c r="E44" t="s">
        <v>12</v>
      </c>
      <c r="F44">
        <v>2009</v>
      </c>
      <c r="G44" s="3">
        <v>9487.0712814278704</v>
      </c>
    </row>
    <row r="45" spans="1:7" x14ac:dyDescent="0.2">
      <c r="A45" t="s">
        <v>14</v>
      </c>
      <c r="B45" t="s">
        <v>9</v>
      </c>
      <c r="C45" t="s">
        <v>10</v>
      </c>
      <c r="D45" t="s">
        <v>11</v>
      </c>
      <c r="E45" t="s">
        <v>12</v>
      </c>
      <c r="F45">
        <v>2010</v>
      </c>
      <c r="G45" s="3">
        <v>10067.7839884114</v>
      </c>
    </row>
    <row r="46" spans="1:7" x14ac:dyDescent="0.2">
      <c r="A46" t="s">
        <v>14</v>
      </c>
      <c r="B46" t="s">
        <v>9</v>
      </c>
      <c r="C46" t="s">
        <v>10</v>
      </c>
      <c r="D46" t="s">
        <v>11</v>
      </c>
      <c r="E46" t="s">
        <v>12</v>
      </c>
      <c r="F46">
        <v>2011</v>
      </c>
      <c r="G46" s="3">
        <v>10791.7865393066</v>
      </c>
    </row>
    <row r="47" spans="1:7" x14ac:dyDescent="0.2">
      <c r="A47" t="s">
        <v>14</v>
      </c>
      <c r="B47" t="s">
        <v>9</v>
      </c>
      <c r="C47" t="s">
        <v>10</v>
      </c>
      <c r="D47" t="s">
        <v>11</v>
      </c>
      <c r="E47" t="s">
        <v>12</v>
      </c>
      <c r="F47">
        <v>2012</v>
      </c>
      <c r="G47" s="3">
        <v>11410.887400616</v>
      </c>
    </row>
    <row r="48" spans="1:7" x14ac:dyDescent="0.2">
      <c r="A48" t="s">
        <v>14</v>
      </c>
      <c r="B48" t="s">
        <v>9</v>
      </c>
      <c r="C48" t="s">
        <v>10</v>
      </c>
      <c r="D48" t="s">
        <v>11</v>
      </c>
      <c r="E48" t="s">
        <v>12</v>
      </c>
      <c r="F48">
        <v>2013</v>
      </c>
      <c r="G48" s="3">
        <v>11712.4654000665</v>
      </c>
    </row>
    <row r="49" spans="1:7" x14ac:dyDescent="0.2">
      <c r="A49" t="s">
        <v>14</v>
      </c>
      <c r="B49" t="s">
        <v>9</v>
      </c>
      <c r="C49" t="s">
        <v>10</v>
      </c>
      <c r="D49" t="s">
        <v>11</v>
      </c>
      <c r="E49" t="s">
        <v>12</v>
      </c>
      <c r="F49">
        <v>2014</v>
      </c>
      <c r="G49" s="3">
        <v>12097.915075221499</v>
      </c>
    </row>
    <row r="50" spans="1:7" x14ac:dyDescent="0.2">
      <c r="A50" t="s">
        <v>14</v>
      </c>
      <c r="B50" t="s">
        <v>9</v>
      </c>
      <c r="C50" t="s">
        <v>10</v>
      </c>
      <c r="D50" t="s">
        <v>11</v>
      </c>
      <c r="E50" t="s">
        <v>12</v>
      </c>
      <c r="F50">
        <v>2015</v>
      </c>
      <c r="G50" s="3">
        <v>12647.7756591749</v>
      </c>
    </row>
    <row r="51" spans="1:7" x14ac:dyDescent="0.2">
      <c r="A51" t="s">
        <v>14</v>
      </c>
      <c r="B51" t="s">
        <v>9</v>
      </c>
      <c r="C51" t="s">
        <v>10</v>
      </c>
      <c r="D51" t="s">
        <v>11</v>
      </c>
      <c r="E51" t="s">
        <v>12</v>
      </c>
      <c r="F51">
        <v>2016</v>
      </c>
      <c r="G51" s="3">
        <v>13310.200934607101</v>
      </c>
    </row>
    <row r="52" spans="1:7" x14ac:dyDescent="0.2">
      <c r="A52" t="s">
        <v>14</v>
      </c>
      <c r="B52" t="s">
        <v>9</v>
      </c>
      <c r="C52" t="s">
        <v>10</v>
      </c>
      <c r="D52" t="s">
        <v>11</v>
      </c>
      <c r="E52" t="s">
        <v>12</v>
      </c>
      <c r="F52">
        <v>2017</v>
      </c>
      <c r="G52" s="3">
        <v>14293.802903260201</v>
      </c>
    </row>
    <row r="53" spans="1:7" x14ac:dyDescent="0.2">
      <c r="A53" t="s">
        <v>14</v>
      </c>
      <c r="B53" t="s">
        <v>9</v>
      </c>
      <c r="C53" t="s">
        <v>10</v>
      </c>
      <c r="D53" t="s">
        <v>11</v>
      </c>
      <c r="E53" t="s">
        <v>12</v>
      </c>
      <c r="F53">
        <v>2018</v>
      </c>
      <c r="G53" s="3">
        <v>15605.9485324701</v>
      </c>
    </row>
    <row r="54" spans="1:7" x14ac:dyDescent="0.2">
      <c r="A54" t="s">
        <v>14</v>
      </c>
      <c r="B54" t="s">
        <v>9</v>
      </c>
      <c r="C54" t="s">
        <v>10</v>
      </c>
      <c r="D54" t="s">
        <v>11</v>
      </c>
      <c r="E54" t="s">
        <v>12</v>
      </c>
      <c r="F54">
        <v>2019</v>
      </c>
      <c r="G54" s="3">
        <v>17612.855318831102</v>
      </c>
    </row>
    <row r="55" spans="1:7" x14ac:dyDescent="0.2">
      <c r="A55" t="s">
        <v>14</v>
      </c>
      <c r="B55" t="s">
        <v>9</v>
      </c>
      <c r="C55" t="s">
        <v>10</v>
      </c>
      <c r="D55" t="s">
        <v>11</v>
      </c>
      <c r="E55" t="s">
        <v>12</v>
      </c>
      <c r="F55">
        <v>2020</v>
      </c>
      <c r="G55" s="3">
        <v>17937.619620261899</v>
      </c>
    </row>
    <row r="56" spans="1:7" x14ac:dyDescent="0.2">
      <c r="A56" t="s">
        <v>14</v>
      </c>
      <c r="B56" t="s">
        <v>9</v>
      </c>
      <c r="C56" t="s">
        <v>10</v>
      </c>
      <c r="D56" t="s">
        <v>11</v>
      </c>
      <c r="E56" t="s">
        <v>12</v>
      </c>
      <c r="F56">
        <v>2021</v>
      </c>
      <c r="G56" s="3">
        <v>19249.3611943299</v>
      </c>
    </row>
    <row r="57" spans="1:7" x14ac:dyDescent="0.2">
      <c r="A57" t="s">
        <v>15</v>
      </c>
      <c r="B57" t="s">
        <v>9</v>
      </c>
      <c r="C57" t="s">
        <v>10</v>
      </c>
      <c r="D57" t="s">
        <v>11</v>
      </c>
      <c r="E57" t="s">
        <v>12</v>
      </c>
      <c r="F57">
        <v>2000</v>
      </c>
      <c r="G57" s="3">
        <v>21748.0514574105</v>
      </c>
    </row>
    <row r="58" spans="1:7" x14ac:dyDescent="0.2">
      <c r="A58" t="s">
        <v>15</v>
      </c>
      <c r="B58" t="s">
        <v>9</v>
      </c>
      <c r="C58" t="s">
        <v>10</v>
      </c>
      <c r="D58" t="s">
        <v>11</v>
      </c>
      <c r="E58" t="s">
        <v>12</v>
      </c>
      <c r="F58">
        <v>2001</v>
      </c>
      <c r="G58" s="3">
        <v>23974.039313195299</v>
      </c>
    </row>
    <row r="59" spans="1:7" x14ac:dyDescent="0.2">
      <c r="A59" t="s">
        <v>15</v>
      </c>
      <c r="B59" t="s">
        <v>9</v>
      </c>
      <c r="C59" t="s">
        <v>10</v>
      </c>
      <c r="D59" t="s">
        <v>11</v>
      </c>
      <c r="E59" t="s">
        <v>12</v>
      </c>
      <c r="F59">
        <v>2002</v>
      </c>
      <c r="G59" s="3">
        <v>23836.965626930702</v>
      </c>
    </row>
    <row r="60" spans="1:7" x14ac:dyDescent="0.2">
      <c r="A60" t="s">
        <v>15</v>
      </c>
      <c r="B60" t="s">
        <v>9</v>
      </c>
      <c r="C60" t="s">
        <v>10</v>
      </c>
      <c r="D60" t="s">
        <v>11</v>
      </c>
      <c r="E60" t="s">
        <v>12</v>
      </c>
      <c r="F60">
        <v>2003</v>
      </c>
      <c r="G60" s="3">
        <v>24648.739457124</v>
      </c>
    </row>
    <row r="61" spans="1:7" x14ac:dyDescent="0.2">
      <c r="A61" t="s">
        <v>15</v>
      </c>
      <c r="B61" t="s">
        <v>9</v>
      </c>
      <c r="C61" t="s">
        <v>10</v>
      </c>
      <c r="D61" t="s">
        <v>11</v>
      </c>
      <c r="E61" t="s">
        <v>12</v>
      </c>
      <c r="F61">
        <v>2004</v>
      </c>
      <c r="G61" s="3">
        <v>26165.191329818699</v>
      </c>
    </row>
    <row r="62" spans="1:7" x14ac:dyDescent="0.2">
      <c r="A62" t="s">
        <v>15</v>
      </c>
      <c r="B62" t="s">
        <v>9</v>
      </c>
      <c r="C62" t="s">
        <v>10</v>
      </c>
      <c r="D62" t="s">
        <v>11</v>
      </c>
      <c r="E62" t="s">
        <v>12</v>
      </c>
      <c r="F62">
        <v>2005</v>
      </c>
      <c r="G62" s="3">
        <v>26964.235739448799</v>
      </c>
    </row>
    <row r="63" spans="1:7" x14ac:dyDescent="0.2">
      <c r="A63" t="s">
        <v>15</v>
      </c>
      <c r="B63" t="s">
        <v>9</v>
      </c>
      <c r="C63" t="s">
        <v>10</v>
      </c>
      <c r="D63" t="s">
        <v>11</v>
      </c>
      <c r="E63" t="s">
        <v>12</v>
      </c>
      <c r="F63">
        <v>2006</v>
      </c>
      <c r="G63" s="3">
        <v>27354.799121038399</v>
      </c>
    </row>
    <row r="64" spans="1:7" x14ac:dyDescent="0.2">
      <c r="A64" t="s">
        <v>15</v>
      </c>
      <c r="B64" t="s">
        <v>9</v>
      </c>
      <c r="C64" t="s">
        <v>10</v>
      </c>
      <c r="D64" t="s">
        <v>11</v>
      </c>
      <c r="E64" t="s">
        <v>12</v>
      </c>
      <c r="F64">
        <v>2007</v>
      </c>
      <c r="G64" s="3">
        <v>27601.5845003174</v>
      </c>
    </row>
    <row r="65" spans="1:7" x14ac:dyDescent="0.2">
      <c r="A65" t="s">
        <v>15</v>
      </c>
      <c r="B65" t="s">
        <v>9</v>
      </c>
      <c r="C65" t="s">
        <v>10</v>
      </c>
      <c r="D65" t="s">
        <v>11</v>
      </c>
      <c r="E65" t="s">
        <v>12</v>
      </c>
      <c r="F65">
        <v>2008</v>
      </c>
      <c r="G65" s="3">
        <v>27569.193633864699</v>
      </c>
    </row>
    <row r="66" spans="1:7" x14ac:dyDescent="0.2">
      <c r="A66" t="s">
        <v>15</v>
      </c>
      <c r="B66" t="s">
        <v>9</v>
      </c>
      <c r="C66" t="s">
        <v>10</v>
      </c>
      <c r="D66" t="s">
        <v>11</v>
      </c>
      <c r="E66" t="s">
        <v>12</v>
      </c>
      <c r="F66">
        <v>2009</v>
      </c>
      <c r="G66" s="3">
        <v>26802.731425085702</v>
      </c>
    </row>
    <row r="67" spans="1:7" x14ac:dyDescent="0.2">
      <c r="A67" t="s">
        <v>15</v>
      </c>
      <c r="B67" t="s">
        <v>9</v>
      </c>
      <c r="C67" t="s">
        <v>10</v>
      </c>
      <c r="D67" t="s">
        <v>11</v>
      </c>
      <c r="E67" t="s">
        <v>12</v>
      </c>
      <c r="F67">
        <v>2010</v>
      </c>
      <c r="G67" s="3">
        <v>26718.270981237201</v>
      </c>
    </row>
    <row r="68" spans="1:7" x14ac:dyDescent="0.2">
      <c r="A68" t="s">
        <v>15</v>
      </c>
      <c r="B68" t="s">
        <v>9</v>
      </c>
      <c r="C68" t="s">
        <v>10</v>
      </c>
      <c r="D68" t="s">
        <v>11</v>
      </c>
      <c r="E68" t="s">
        <v>12</v>
      </c>
      <c r="F68">
        <v>2011</v>
      </c>
      <c r="G68" s="3">
        <v>27247.682765347301</v>
      </c>
    </row>
    <row r="69" spans="1:7" x14ac:dyDescent="0.2">
      <c r="A69" t="s">
        <v>15</v>
      </c>
      <c r="B69" t="s">
        <v>9</v>
      </c>
      <c r="C69" t="s">
        <v>10</v>
      </c>
      <c r="D69" t="s">
        <v>11</v>
      </c>
      <c r="E69" t="s">
        <v>12</v>
      </c>
      <c r="F69">
        <v>2012</v>
      </c>
      <c r="G69" s="3">
        <v>27372.787465036301</v>
      </c>
    </row>
    <row r="70" spans="1:7" x14ac:dyDescent="0.2">
      <c r="A70" t="s">
        <v>15</v>
      </c>
      <c r="B70" t="s">
        <v>9</v>
      </c>
      <c r="C70" t="s">
        <v>10</v>
      </c>
      <c r="D70" t="s">
        <v>11</v>
      </c>
      <c r="E70" t="s">
        <v>12</v>
      </c>
      <c r="F70">
        <v>2013</v>
      </c>
      <c r="G70" s="3">
        <v>27007.439245207999</v>
      </c>
    </row>
    <row r="71" spans="1:7" x14ac:dyDescent="0.2">
      <c r="A71" t="s">
        <v>15</v>
      </c>
      <c r="B71" t="s">
        <v>9</v>
      </c>
      <c r="C71" t="s">
        <v>10</v>
      </c>
      <c r="D71" t="s">
        <v>11</v>
      </c>
      <c r="E71" t="s">
        <v>12</v>
      </c>
      <c r="F71">
        <v>2014</v>
      </c>
      <c r="G71" s="3">
        <v>27791.979302432501</v>
      </c>
    </row>
    <row r="72" spans="1:7" x14ac:dyDescent="0.2">
      <c r="A72" t="s">
        <v>15</v>
      </c>
      <c r="B72" t="s">
        <v>9</v>
      </c>
      <c r="C72" t="s">
        <v>10</v>
      </c>
      <c r="D72" t="s">
        <v>11</v>
      </c>
      <c r="E72" t="s">
        <v>12</v>
      </c>
      <c r="F72">
        <v>2015</v>
      </c>
      <c r="G72" s="3">
        <v>27004.697912018499</v>
      </c>
    </row>
    <row r="73" spans="1:7" x14ac:dyDescent="0.2">
      <c r="A73" t="s">
        <v>15</v>
      </c>
      <c r="B73" t="s">
        <v>9</v>
      </c>
      <c r="C73" t="s">
        <v>10</v>
      </c>
      <c r="D73" t="s">
        <v>11</v>
      </c>
      <c r="E73" t="s">
        <v>12</v>
      </c>
      <c r="F73">
        <v>2016</v>
      </c>
      <c r="G73" s="3">
        <v>27755.637858331502</v>
      </c>
    </row>
    <row r="74" spans="1:7" x14ac:dyDescent="0.2">
      <c r="A74" t="s">
        <v>15</v>
      </c>
      <c r="B74" t="s">
        <v>9</v>
      </c>
      <c r="C74" t="s">
        <v>10</v>
      </c>
      <c r="D74" t="s">
        <v>11</v>
      </c>
      <c r="E74" t="s">
        <v>12</v>
      </c>
      <c r="F74">
        <v>2017</v>
      </c>
      <c r="G74" s="3">
        <v>28228.129675399399</v>
      </c>
    </row>
    <row r="75" spans="1:7" x14ac:dyDescent="0.2">
      <c r="A75" t="s">
        <v>15</v>
      </c>
      <c r="B75" t="s">
        <v>9</v>
      </c>
      <c r="C75" t="s">
        <v>10</v>
      </c>
      <c r="D75" t="s">
        <v>11</v>
      </c>
      <c r="E75" t="s">
        <v>12</v>
      </c>
      <c r="F75">
        <v>2018</v>
      </c>
      <c r="G75" s="3">
        <v>29895.105286697799</v>
      </c>
    </row>
    <row r="76" spans="1:7" x14ac:dyDescent="0.2">
      <c r="A76" t="s">
        <v>15</v>
      </c>
      <c r="B76" t="s">
        <v>9</v>
      </c>
      <c r="C76" t="s">
        <v>10</v>
      </c>
      <c r="D76" t="s">
        <v>11</v>
      </c>
      <c r="E76" t="s">
        <v>12</v>
      </c>
      <c r="F76">
        <v>2019</v>
      </c>
      <c r="G76" s="3">
        <v>30696.625581440199</v>
      </c>
    </row>
    <row r="77" spans="1:7" x14ac:dyDescent="0.2">
      <c r="A77" t="s">
        <v>15</v>
      </c>
      <c r="B77" t="s">
        <v>9</v>
      </c>
      <c r="C77" t="s">
        <v>10</v>
      </c>
      <c r="D77" t="s">
        <v>11</v>
      </c>
      <c r="E77" t="s">
        <v>12</v>
      </c>
      <c r="F77">
        <v>2020</v>
      </c>
      <c r="G77" s="3">
        <v>31111.028153458999</v>
      </c>
    </row>
    <row r="78" spans="1:7" x14ac:dyDescent="0.2">
      <c r="A78" t="s">
        <v>15</v>
      </c>
      <c r="B78" t="s">
        <v>9</v>
      </c>
      <c r="C78" t="s">
        <v>10</v>
      </c>
      <c r="D78" t="s">
        <v>11</v>
      </c>
      <c r="E78" t="s">
        <v>12</v>
      </c>
      <c r="F78">
        <v>2021</v>
      </c>
      <c r="G78" s="3">
        <v>30477.1553950946</v>
      </c>
    </row>
    <row r="79" spans="1:7" x14ac:dyDescent="0.2">
      <c r="A79" t="s">
        <v>15</v>
      </c>
      <c r="B79" t="s">
        <v>9</v>
      </c>
      <c r="C79" t="s">
        <v>10</v>
      </c>
      <c r="D79" t="s">
        <v>11</v>
      </c>
      <c r="E79" t="s">
        <v>12</v>
      </c>
      <c r="F79">
        <v>2022</v>
      </c>
      <c r="G79" s="3">
        <v>29313.555088861602</v>
      </c>
    </row>
    <row r="80" spans="1:7" x14ac:dyDescent="0.2">
      <c r="A80" t="s">
        <v>16</v>
      </c>
      <c r="B80" t="s">
        <v>9</v>
      </c>
      <c r="C80" t="s">
        <v>10</v>
      </c>
      <c r="D80" t="s">
        <v>11</v>
      </c>
      <c r="E80" t="s">
        <v>12</v>
      </c>
      <c r="F80">
        <v>2000</v>
      </c>
      <c r="G80" s="3">
        <v>2664.6739590918901</v>
      </c>
    </row>
    <row r="81" spans="1:7" x14ac:dyDescent="0.2">
      <c r="A81" t="s">
        <v>16</v>
      </c>
      <c r="B81" t="s">
        <v>9</v>
      </c>
      <c r="C81" t="s">
        <v>10</v>
      </c>
      <c r="D81" t="s">
        <v>11</v>
      </c>
      <c r="E81" t="s">
        <v>12</v>
      </c>
      <c r="F81">
        <v>2001</v>
      </c>
      <c r="G81" s="3">
        <v>2717.8830945047298</v>
      </c>
    </row>
    <row r="82" spans="1:7" x14ac:dyDescent="0.2">
      <c r="A82" t="s">
        <v>16</v>
      </c>
      <c r="B82" t="s">
        <v>9</v>
      </c>
      <c r="C82" t="s">
        <v>10</v>
      </c>
      <c r="D82" t="s">
        <v>11</v>
      </c>
      <c r="E82" t="s">
        <v>12</v>
      </c>
      <c r="F82">
        <v>2002</v>
      </c>
      <c r="G82" s="3">
        <v>2759.2644149010498</v>
      </c>
    </row>
    <row r="83" spans="1:7" x14ac:dyDescent="0.2">
      <c r="A83" t="s">
        <v>16</v>
      </c>
      <c r="B83" t="s">
        <v>9</v>
      </c>
      <c r="C83" t="s">
        <v>10</v>
      </c>
      <c r="D83" t="s">
        <v>11</v>
      </c>
      <c r="E83" t="s">
        <v>12</v>
      </c>
      <c r="F83">
        <v>2003</v>
      </c>
      <c r="G83" s="3">
        <v>2972.4128632788902</v>
      </c>
    </row>
    <row r="84" spans="1:7" x14ac:dyDescent="0.2">
      <c r="A84" t="s">
        <v>16</v>
      </c>
      <c r="B84" t="s">
        <v>9</v>
      </c>
      <c r="C84" t="s">
        <v>10</v>
      </c>
      <c r="D84" t="s">
        <v>11</v>
      </c>
      <c r="E84" t="s">
        <v>12</v>
      </c>
      <c r="F84">
        <v>2004</v>
      </c>
      <c r="G84" s="3">
        <v>3108.0240027196601</v>
      </c>
    </row>
    <row r="85" spans="1:7" x14ac:dyDescent="0.2">
      <c r="A85" t="s">
        <v>16</v>
      </c>
      <c r="B85" t="s">
        <v>9</v>
      </c>
      <c r="C85" t="s">
        <v>10</v>
      </c>
      <c r="D85" t="s">
        <v>11</v>
      </c>
      <c r="E85" t="s">
        <v>12</v>
      </c>
      <c r="F85">
        <v>2005</v>
      </c>
      <c r="G85" s="3">
        <v>3376.1452393050999</v>
      </c>
    </row>
    <row r="86" spans="1:7" x14ac:dyDescent="0.2">
      <c r="A86" t="s">
        <v>16</v>
      </c>
      <c r="B86" t="s">
        <v>9</v>
      </c>
      <c r="C86" t="s">
        <v>10</v>
      </c>
      <c r="D86" t="s">
        <v>11</v>
      </c>
      <c r="E86" t="s">
        <v>12</v>
      </c>
      <c r="F86">
        <v>2006</v>
      </c>
      <c r="G86" s="3">
        <v>3804.6340333746798</v>
      </c>
    </row>
    <row r="87" spans="1:7" x14ac:dyDescent="0.2">
      <c r="A87" t="s">
        <v>16</v>
      </c>
      <c r="B87" t="s">
        <v>9</v>
      </c>
      <c r="C87" t="s">
        <v>10</v>
      </c>
      <c r="D87" t="s">
        <v>11</v>
      </c>
      <c r="E87" t="s">
        <v>12</v>
      </c>
      <c r="F87">
        <v>2007</v>
      </c>
      <c r="G87" s="3">
        <v>4246.9872609927797</v>
      </c>
    </row>
    <row r="88" spans="1:7" x14ac:dyDescent="0.2">
      <c r="A88" t="s">
        <v>16</v>
      </c>
      <c r="B88" t="s">
        <v>9</v>
      </c>
      <c r="C88" t="s">
        <v>10</v>
      </c>
      <c r="D88" t="s">
        <v>11</v>
      </c>
      <c r="E88" t="s">
        <v>12</v>
      </c>
      <c r="F88">
        <v>2008</v>
      </c>
      <c r="G88" s="3">
        <v>4151.9238786386804</v>
      </c>
    </row>
    <row r="89" spans="1:7" x14ac:dyDescent="0.2">
      <c r="A89" t="s">
        <v>16</v>
      </c>
      <c r="B89" t="s">
        <v>9</v>
      </c>
      <c r="C89" t="s">
        <v>10</v>
      </c>
      <c r="D89" t="s">
        <v>11</v>
      </c>
      <c r="E89" t="s">
        <v>12</v>
      </c>
      <c r="F89">
        <v>2009</v>
      </c>
      <c r="G89" s="3">
        <v>4128.5558358715398</v>
      </c>
    </row>
    <row r="90" spans="1:7" x14ac:dyDescent="0.2">
      <c r="A90" t="s">
        <v>16</v>
      </c>
      <c r="B90" t="s">
        <v>9</v>
      </c>
      <c r="C90" t="s">
        <v>10</v>
      </c>
      <c r="D90" t="s">
        <v>11</v>
      </c>
      <c r="E90" t="s">
        <v>12</v>
      </c>
      <c r="F90">
        <v>2010</v>
      </c>
      <c r="G90" s="3">
        <v>4361.0474564838296</v>
      </c>
    </row>
    <row r="91" spans="1:7" x14ac:dyDescent="0.2">
      <c r="A91" t="s">
        <v>16</v>
      </c>
      <c r="B91" t="s">
        <v>9</v>
      </c>
      <c r="C91" t="s">
        <v>10</v>
      </c>
      <c r="D91" t="s">
        <v>11</v>
      </c>
      <c r="E91" t="s">
        <v>12</v>
      </c>
      <c r="F91">
        <v>2011</v>
      </c>
      <c r="G91" s="3">
        <v>5167.2351247884399</v>
      </c>
    </row>
    <row r="92" spans="1:7" x14ac:dyDescent="0.2">
      <c r="A92" t="s">
        <v>16</v>
      </c>
      <c r="B92" t="s">
        <v>9</v>
      </c>
      <c r="C92" t="s">
        <v>10</v>
      </c>
      <c r="D92" t="s">
        <v>11</v>
      </c>
      <c r="E92" t="s">
        <v>12</v>
      </c>
      <c r="F92">
        <v>2012</v>
      </c>
      <c r="G92" s="3">
        <v>5873.0723498195102</v>
      </c>
    </row>
    <row r="93" spans="1:7" x14ac:dyDescent="0.2">
      <c r="A93" t="s">
        <v>16</v>
      </c>
      <c r="B93" t="s">
        <v>9</v>
      </c>
      <c r="C93" t="s">
        <v>10</v>
      </c>
      <c r="D93" t="s">
        <v>11</v>
      </c>
      <c r="E93" t="s">
        <v>12</v>
      </c>
      <c r="F93">
        <v>2013</v>
      </c>
      <c r="G93" s="3">
        <v>6233.8406112839202</v>
      </c>
    </row>
    <row r="94" spans="1:7" x14ac:dyDescent="0.2">
      <c r="A94" t="s">
        <v>16</v>
      </c>
      <c r="B94" t="s">
        <v>9</v>
      </c>
      <c r="C94" t="s">
        <v>10</v>
      </c>
      <c r="D94" t="s">
        <v>11</v>
      </c>
      <c r="E94" t="s">
        <v>12</v>
      </c>
      <c r="F94">
        <v>2014</v>
      </c>
      <c r="G94" s="3">
        <v>6643.1498007337996</v>
      </c>
    </row>
    <row r="95" spans="1:7" x14ac:dyDescent="0.2">
      <c r="A95" t="s">
        <v>16</v>
      </c>
      <c r="B95" t="s">
        <v>9</v>
      </c>
      <c r="C95" t="s">
        <v>10</v>
      </c>
      <c r="D95" t="s">
        <v>11</v>
      </c>
      <c r="E95" t="s">
        <v>12</v>
      </c>
      <c r="F95">
        <v>2015</v>
      </c>
      <c r="G95" s="3">
        <v>6852.9547190885096</v>
      </c>
    </row>
    <row r="96" spans="1:7" x14ac:dyDescent="0.2">
      <c r="A96" t="s">
        <v>16</v>
      </c>
      <c r="B96" t="s">
        <v>9</v>
      </c>
      <c r="C96" t="s">
        <v>10</v>
      </c>
      <c r="D96" t="s">
        <v>11</v>
      </c>
      <c r="E96" t="s">
        <v>12</v>
      </c>
      <c r="F96">
        <v>2016</v>
      </c>
      <c r="G96" s="3">
        <v>6121.9039984651099</v>
      </c>
    </row>
    <row r="97" spans="1:7" x14ac:dyDescent="0.2">
      <c r="A97" t="s">
        <v>16</v>
      </c>
      <c r="B97" t="s">
        <v>9</v>
      </c>
      <c r="C97" t="s">
        <v>10</v>
      </c>
      <c r="D97" t="s">
        <v>11</v>
      </c>
      <c r="E97" t="s">
        <v>12</v>
      </c>
      <c r="F97">
        <v>2017</v>
      </c>
      <c r="G97" s="3">
        <v>6818.1479673248896</v>
      </c>
    </row>
    <row r="98" spans="1:7" x14ac:dyDescent="0.2">
      <c r="A98" t="s">
        <v>16</v>
      </c>
      <c r="B98" t="s">
        <v>9</v>
      </c>
      <c r="C98" t="s">
        <v>10</v>
      </c>
      <c r="D98" t="s">
        <v>11</v>
      </c>
      <c r="E98" t="s">
        <v>12</v>
      </c>
      <c r="F98">
        <v>2018</v>
      </c>
      <c r="G98" s="3">
        <v>7557.0560995619799</v>
      </c>
    </row>
    <row r="99" spans="1:7" x14ac:dyDescent="0.2">
      <c r="A99" t="s">
        <v>16</v>
      </c>
      <c r="B99" t="s">
        <v>9</v>
      </c>
      <c r="C99" t="s">
        <v>10</v>
      </c>
      <c r="D99" t="s">
        <v>11</v>
      </c>
      <c r="E99" t="s">
        <v>12</v>
      </c>
      <c r="F99">
        <v>2019</v>
      </c>
      <c r="G99" s="3">
        <v>7901.9752116863201</v>
      </c>
    </row>
    <row r="100" spans="1:7" x14ac:dyDescent="0.2">
      <c r="A100" t="s">
        <v>16</v>
      </c>
      <c r="B100" t="s">
        <v>9</v>
      </c>
      <c r="C100" t="s">
        <v>10</v>
      </c>
      <c r="D100" t="s">
        <v>11</v>
      </c>
      <c r="E100" t="s">
        <v>12</v>
      </c>
      <c r="F100">
        <v>2020</v>
      </c>
      <c r="G100" s="3">
        <v>7694.3298743838604</v>
      </c>
    </row>
    <row r="101" spans="1:7" x14ac:dyDescent="0.2">
      <c r="A101" t="s">
        <v>16</v>
      </c>
      <c r="B101" t="s">
        <v>9</v>
      </c>
      <c r="C101" t="s">
        <v>10</v>
      </c>
      <c r="D101" t="s">
        <v>11</v>
      </c>
      <c r="E101" t="s">
        <v>12</v>
      </c>
      <c r="F101">
        <v>2021</v>
      </c>
      <c r="G101" s="3">
        <v>8007.9141344237996</v>
      </c>
    </row>
    <row r="102" spans="1:7" x14ac:dyDescent="0.2">
      <c r="A102" t="s">
        <v>17</v>
      </c>
      <c r="B102" t="s">
        <v>9</v>
      </c>
      <c r="C102" t="s">
        <v>10</v>
      </c>
      <c r="D102" t="s">
        <v>11</v>
      </c>
      <c r="E102" t="s">
        <v>12</v>
      </c>
      <c r="F102">
        <v>2001</v>
      </c>
      <c r="G102" s="3">
        <v>5675.5001377705103</v>
      </c>
    </row>
    <row r="103" spans="1:7" x14ac:dyDescent="0.2">
      <c r="A103" t="s">
        <v>17</v>
      </c>
      <c r="B103" t="s">
        <v>9</v>
      </c>
      <c r="C103" t="s">
        <v>10</v>
      </c>
      <c r="D103" t="s">
        <v>11</v>
      </c>
      <c r="E103" t="s">
        <v>12</v>
      </c>
      <c r="F103">
        <v>2002</v>
      </c>
      <c r="G103" s="3">
        <v>5988.4103546626902</v>
      </c>
    </row>
    <row r="104" spans="1:7" x14ac:dyDescent="0.2">
      <c r="A104" t="s">
        <v>17</v>
      </c>
      <c r="B104" t="s">
        <v>9</v>
      </c>
      <c r="C104" t="s">
        <v>10</v>
      </c>
      <c r="D104" t="s">
        <v>11</v>
      </c>
      <c r="E104" t="s">
        <v>12</v>
      </c>
      <c r="F104">
        <v>2003</v>
      </c>
      <c r="G104" s="3">
        <v>6182.65648758319</v>
      </c>
    </row>
    <row r="105" spans="1:7" x14ac:dyDescent="0.2">
      <c r="A105" t="s">
        <v>17</v>
      </c>
      <c r="B105" t="s">
        <v>9</v>
      </c>
      <c r="C105" t="s">
        <v>10</v>
      </c>
      <c r="D105" t="s">
        <v>11</v>
      </c>
      <c r="E105" t="s">
        <v>12</v>
      </c>
      <c r="F105">
        <v>2004</v>
      </c>
      <c r="G105" s="3">
        <v>6115.8443646238402</v>
      </c>
    </row>
    <row r="106" spans="1:7" x14ac:dyDescent="0.2">
      <c r="A106" t="s">
        <v>17</v>
      </c>
      <c r="B106" t="s">
        <v>9</v>
      </c>
      <c r="C106" t="s">
        <v>10</v>
      </c>
      <c r="D106" t="s">
        <v>11</v>
      </c>
      <c r="E106" t="s">
        <v>12</v>
      </c>
      <c r="F106">
        <v>2005</v>
      </c>
      <c r="G106" s="3">
        <v>6192.0259368900597</v>
      </c>
    </row>
    <row r="107" spans="1:7" x14ac:dyDescent="0.2">
      <c r="A107" t="s">
        <v>17</v>
      </c>
      <c r="B107" t="s">
        <v>9</v>
      </c>
      <c r="C107" t="s">
        <v>10</v>
      </c>
      <c r="D107" t="s">
        <v>11</v>
      </c>
      <c r="E107" t="s">
        <v>12</v>
      </c>
      <c r="F107">
        <v>2006</v>
      </c>
      <c r="G107" s="3">
        <v>6460.2087750075098</v>
      </c>
    </row>
    <row r="108" spans="1:7" x14ac:dyDescent="0.2">
      <c r="A108" t="s">
        <v>17</v>
      </c>
      <c r="B108" t="s">
        <v>9</v>
      </c>
      <c r="C108" t="s">
        <v>10</v>
      </c>
      <c r="D108" t="s">
        <v>11</v>
      </c>
      <c r="E108" t="s">
        <v>12</v>
      </c>
      <c r="F108">
        <v>2007</v>
      </c>
      <c r="G108" s="3">
        <v>6823.8966261411397</v>
      </c>
    </row>
    <row r="109" spans="1:7" x14ac:dyDescent="0.2">
      <c r="A109" t="s">
        <v>17</v>
      </c>
      <c r="B109" t="s">
        <v>9</v>
      </c>
      <c r="C109" t="s">
        <v>10</v>
      </c>
      <c r="D109" t="s">
        <v>11</v>
      </c>
      <c r="E109" t="s">
        <v>12</v>
      </c>
      <c r="F109">
        <v>2008</v>
      </c>
      <c r="G109" s="3">
        <v>7485.40607610404</v>
      </c>
    </row>
    <row r="110" spans="1:7" x14ac:dyDescent="0.2">
      <c r="A110" t="s">
        <v>17</v>
      </c>
      <c r="B110" t="s">
        <v>9</v>
      </c>
      <c r="C110" t="s">
        <v>10</v>
      </c>
      <c r="D110" t="s">
        <v>11</v>
      </c>
      <c r="E110" t="s">
        <v>12</v>
      </c>
      <c r="F110">
        <v>2009</v>
      </c>
      <c r="G110" s="3">
        <v>7841.0801712873699</v>
      </c>
    </row>
    <row r="111" spans="1:7" x14ac:dyDescent="0.2">
      <c r="A111" t="s">
        <v>17</v>
      </c>
      <c r="B111" t="s">
        <v>9</v>
      </c>
      <c r="C111" t="s">
        <v>10</v>
      </c>
      <c r="D111" t="s">
        <v>11</v>
      </c>
      <c r="E111" t="s">
        <v>12</v>
      </c>
      <c r="F111">
        <v>2010</v>
      </c>
      <c r="G111" s="3">
        <v>7626.78165349961</v>
      </c>
    </row>
    <row r="112" spans="1:7" x14ac:dyDescent="0.2">
      <c r="A112" t="s">
        <v>17</v>
      </c>
      <c r="B112" t="s">
        <v>9</v>
      </c>
      <c r="C112" t="s">
        <v>10</v>
      </c>
      <c r="D112" t="s">
        <v>11</v>
      </c>
      <c r="E112" t="s">
        <v>12</v>
      </c>
      <c r="F112">
        <v>2011</v>
      </c>
      <c r="G112" s="3">
        <v>7801.8211440847399</v>
      </c>
    </row>
    <row r="113" spans="1:7" x14ac:dyDescent="0.2">
      <c r="A113" t="s">
        <v>17</v>
      </c>
      <c r="B113" t="s">
        <v>9</v>
      </c>
      <c r="C113" t="s">
        <v>10</v>
      </c>
      <c r="D113" t="s">
        <v>11</v>
      </c>
      <c r="E113" t="s">
        <v>12</v>
      </c>
      <c r="F113">
        <v>2012</v>
      </c>
      <c r="G113" s="3">
        <v>7916.6719157589096</v>
      </c>
    </row>
    <row r="114" spans="1:7" x14ac:dyDescent="0.2">
      <c r="A114" t="s">
        <v>17</v>
      </c>
      <c r="B114" t="s">
        <v>9</v>
      </c>
      <c r="C114" t="s">
        <v>10</v>
      </c>
      <c r="D114" t="s">
        <v>11</v>
      </c>
      <c r="E114" t="s">
        <v>12</v>
      </c>
      <c r="F114">
        <v>2013</v>
      </c>
      <c r="G114" s="3">
        <v>7961.7067511247396</v>
      </c>
    </row>
    <row r="115" spans="1:7" x14ac:dyDescent="0.2">
      <c r="A115" t="s">
        <v>17</v>
      </c>
      <c r="B115" t="s">
        <v>9</v>
      </c>
      <c r="C115" t="s">
        <v>10</v>
      </c>
      <c r="D115" t="s">
        <v>11</v>
      </c>
      <c r="E115" t="s">
        <v>12</v>
      </c>
      <c r="F115">
        <v>2014</v>
      </c>
      <c r="G115" s="3">
        <v>7937.0551976029401</v>
      </c>
    </row>
    <row r="116" spans="1:7" x14ac:dyDescent="0.2">
      <c r="A116" t="s">
        <v>17</v>
      </c>
      <c r="B116" t="s">
        <v>9</v>
      </c>
      <c r="C116" t="s">
        <v>10</v>
      </c>
      <c r="D116" t="s">
        <v>11</v>
      </c>
      <c r="E116" t="s">
        <v>12</v>
      </c>
      <c r="F116">
        <v>2015</v>
      </c>
      <c r="G116" s="3">
        <v>8515.6691128787897</v>
      </c>
    </row>
    <row r="117" spans="1:7" x14ac:dyDescent="0.2">
      <c r="A117" t="s">
        <v>17</v>
      </c>
      <c r="B117" t="s">
        <v>9</v>
      </c>
      <c r="C117" t="s">
        <v>10</v>
      </c>
      <c r="D117" t="s">
        <v>11</v>
      </c>
      <c r="E117" t="s">
        <v>12</v>
      </c>
      <c r="F117">
        <v>2016</v>
      </c>
      <c r="G117" s="3">
        <v>8901.0641698923591</v>
      </c>
    </row>
    <row r="118" spans="1:7" x14ac:dyDescent="0.2">
      <c r="A118" t="s">
        <v>17</v>
      </c>
      <c r="B118" t="s">
        <v>9</v>
      </c>
      <c r="C118" t="s">
        <v>10</v>
      </c>
      <c r="D118" t="s">
        <v>11</v>
      </c>
      <c r="E118" t="s">
        <v>12</v>
      </c>
      <c r="F118">
        <v>2017</v>
      </c>
      <c r="G118" s="3">
        <v>8674.0561632019599</v>
      </c>
    </row>
    <row r="119" spans="1:7" x14ac:dyDescent="0.2">
      <c r="A119" t="s">
        <v>17</v>
      </c>
      <c r="B119" t="s">
        <v>9</v>
      </c>
      <c r="C119" t="s">
        <v>10</v>
      </c>
      <c r="D119" t="s">
        <v>11</v>
      </c>
      <c r="E119" t="s">
        <v>12</v>
      </c>
      <c r="F119">
        <v>2018</v>
      </c>
      <c r="G119" s="3">
        <v>8951.6118695137302</v>
      </c>
    </row>
    <row r="120" spans="1:7" x14ac:dyDescent="0.2">
      <c r="A120" t="s">
        <v>17</v>
      </c>
      <c r="B120" t="s">
        <v>9</v>
      </c>
      <c r="C120" t="s">
        <v>10</v>
      </c>
      <c r="D120" t="s">
        <v>11</v>
      </c>
      <c r="E120" t="s">
        <v>12</v>
      </c>
      <c r="F120">
        <v>2019</v>
      </c>
      <c r="G120" s="3">
        <v>8873.4151168919907</v>
      </c>
    </row>
    <row r="121" spans="1:7" x14ac:dyDescent="0.2">
      <c r="A121" t="s">
        <v>17</v>
      </c>
      <c r="B121" t="s">
        <v>9</v>
      </c>
      <c r="C121" t="s">
        <v>10</v>
      </c>
      <c r="D121" t="s">
        <v>11</v>
      </c>
      <c r="E121" t="s">
        <v>12</v>
      </c>
      <c r="F121">
        <v>2020</v>
      </c>
      <c r="G121" s="3">
        <v>8884.6152510175307</v>
      </c>
    </row>
    <row r="122" spans="1:7" x14ac:dyDescent="0.2">
      <c r="A122" t="s">
        <v>17</v>
      </c>
      <c r="B122" t="s">
        <v>9</v>
      </c>
      <c r="C122" t="s">
        <v>10</v>
      </c>
      <c r="D122" t="s">
        <v>11</v>
      </c>
      <c r="E122" t="s">
        <v>12</v>
      </c>
      <c r="F122">
        <v>2021</v>
      </c>
      <c r="G122" s="3">
        <v>8818.4012269068098</v>
      </c>
    </row>
    <row r="123" spans="1:7" x14ac:dyDescent="0.2">
      <c r="A123" t="s">
        <v>18</v>
      </c>
      <c r="B123" t="s">
        <v>9</v>
      </c>
      <c r="C123" t="s">
        <v>10</v>
      </c>
      <c r="D123" t="s">
        <v>11</v>
      </c>
      <c r="E123" t="s">
        <v>12</v>
      </c>
      <c r="F123">
        <v>2000</v>
      </c>
      <c r="G123" s="3">
        <v>6311.0974482113397</v>
      </c>
    </row>
    <row r="124" spans="1:7" x14ac:dyDescent="0.2">
      <c r="A124" t="s">
        <v>18</v>
      </c>
      <c r="B124" t="s">
        <v>9</v>
      </c>
      <c r="C124" t="s">
        <v>10</v>
      </c>
      <c r="D124" t="s">
        <v>11</v>
      </c>
      <c r="E124" t="s">
        <v>12</v>
      </c>
      <c r="F124">
        <v>2001</v>
      </c>
      <c r="G124" s="3">
        <v>6380.6030788865501</v>
      </c>
    </row>
    <row r="125" spans="1:7" x14ac:dyDescent="0.2">
      <c r="A125" t="s">
        <v>18</v>
      </c>
      <c r="B125" t="s">
        <v>9</v>
      </c>
      <c r="C125" t="s">
        <v>10</v>
      </c>
      <c r="D125" t="s">
        <v>11</v>
      </c>
      <c r="E125" t="s">
        <v>12</v>
      </c>
      <c r="F125">
        <v>2002</v>
      </c>
      <c r="G125" s="3">
        <v>6610.1352378502297</v>
      </c>
    </row>
    <row r="126" spans="1:7" x14ac:dyDescent="0.2">
      <c r="A126" t="s">
        <v>18</v>
      </c>
      <c r="B126" t="s">
        <v>9</v>
      </c>
      <c r="C126" t="s">
        <v>10</v>
      </c>
      <c r="D126" t="s">
        <v>11</v>
      </c>
      <c r="E126" t="s">
        <v>12</v>
      </c>
      <c r="F126">
        <v>2003</v>
      </c>
      <c r="G126" s="3">
        <v>6836.1566788330201</v>
      </c>
    </row>
    <row r="127" spans="1:7" x14ac:dyDescent="0.2">
      <c r="A127" t="s">
        <v>18</v>
      </c>
      <c r="B127" t="s">
        <v>9</v>
      </c>
      <c r="C127" t="s">
        <v>10</v>
      </c>
      <c r="D127" t="s">
        <v>11</v>
      </c>
      <c r="E127" t="s">
        <v>12</v>
      </c>
      <c r="F127">
        <v>2004</v>
      </c>
      <c r="G127" s="3">
        <v>7132.4503643334301</v>
      </c>
    </row>
    <row r="128" spans="1:7" x14ac:dyDescent="0.2">
      <c r="A128" t="s">
        <v>18</v>
      </c>
      <c r="B128" t="s">
        <v>9</v>
      </c>
      <c r="C128" t="s">
        <v>10</v>
      </c>
      <c r="D128" t="s">
        <v>11</v>
      </c>
      <c r="E128" t="s">
        <v>12</v>
      </c>
      <c r="F128">
        <v>2005</v>
      </c>
      <c r="G128" s="3">
        <v>7363.1249193189296</v>
      </c>
    </row>
    <row r="129" spans="1:7" x14ac:dyDescent="0.2">
      <c r="A129" t="s">
        <v>18</v>
      </c>
      <c r="B129" t="s">
        <v>9</v>
      </c>
      <c r="C129" t="s">
        <v>10</v>
      </c>
      <c r="D129" t="s">
        <v>11</v>
      </c>
      <c r="E129" t="s">
        <v>12</v>
      </c>
      <c r="F129">
        <v>2006</v>
      </c>
      <c r="G129" s="3">
        <v>7679.155961507</v>
      </c>
    </row>
    <row r="130" spans="1:7" x14ac:dyDescent="0.2">
      <c r="A130" t="s">
        <v>18</v>
      </c>
      <c r="B130" t="s">
        <v>9</v>
      </c>
      <c r="C130" t="s">
        <v>10</v>
      </c>
      <c r="D130" t="s">
        <v>11</v>
      </c>
      <c r="E130" t="s">
        <v>12</v>
      </c>
      <c r="F130">
        <v>2007</v>
      </c>
      <c r="G130" s="3">
        <v>8097.9582111864502</v>
      </c>
    </row>
    <row r="131" spans="1:7" x14ac:dyDescent="0.2">
      <c r="A131" t="s">
        <v>18</v>
      </c>
      <c r="B131" t="s">
        <v>9</v>
      </c>
      <c r="C131" t="s">
        <v>10</v>
      </c>
      <c r="D131" t="s">
        <v>11</v>
      </c>
      <c r="E131" t="s">
        <v>12</v>
      </c>
      <c r="F131">
        <v>2008</v>
      </c>
      <c r="G131" s="3">
        <v>8650.4092458457199</v>
      </c>
    </row>
    <row r="132" spans="1:7" x14ac:dyDescent="0.2">
      <c r="A132" t="s">
        <v>18</v>
      </c>
      <c r="B132" t="s">
        <v>9</v>
      </c>
      <c r="C132" t="s">
        <v>10</v>
      </c>
      <c r="D132" t="s">
        <v>11</v>
      </c>
      <c r="E132" t="s">
        <v>12</v>
      </c>
      <c r="F132">
        <v>2009</v>
      </c>
      <c r="G132" s="3">
        <v>8394.9588185346402</v>
      </c>
    </row>
    <row r="133" spans="1:7" x14ac:dyDescent="0.2">
      <c r="A133" t="s">
        <v>18</v>
      </c>
      <c r="B133" t="s">
        <v>9</v>
      </c>
      <c r="C133" t="s">
        <v>10</v>
      </c>
      <c r="D133" t="s">
        <v>11</v>
      </c>
      <c r="E133" t="s">
        <v>12</v>
      </c>
      <c r="F133">
        <v>2010</v>
      </c>
      <c r="G133" s="3">
        <v>8595.8353553539091</v>
      </c>
    </row>
    <row r="134" spans="1:7" x14ac:dyDescent="0.2">
      <c r="A134" t="s">
        <v>18</v>
      </c>
      <c r="B134" t="s">
        <v>9</v>
      </c>
      <c r="C134" t="s">
        <v>10</v>
      </c>
      <c r="D134" t="s">
        <v>11</v>
      </c>
      <c r="E134" t="s">
        <v>12</v>
      </c>
      <c r="F134">
        <v>2011</v>
      </c>
      <c r="G134" s="3">
        <v>8607.2459750083108</v>
      </c>
    </row>
    <row r="135" spans="1:7" x14ac:dyDescent="0.2">
      <c r="A135" t="s">
        <v>18</v>
      </c>
      <c r="B135" t="s">
        <v>9</v>
      </c>
      <c r="C135" t="s">
        <v>10</v>
      </c>
      <c r="D135" t="s">
        <v>11</v>
      </c>
      <c r="E135" t="s">
        <v>12</v>
      </c>
      <c r="F135">
        <v>2012</v>
      </c>
      <c r="G135" s="3">
        <v>7971.5097305959098</v>
      </c>
    </row>
    <row r="136" spans="1:7" x14ac:dyDescent="0.2">
      <c r="A136" t="s">
        <v>18</v>
      </c>
      <c r="B136" t="s">
        <v>9</v>
      </c>
      <c r="C136" t="s">
        <v>10</v>
      </c>
      <c r="D136" t="s">
        <v>11</v>
      </c>
      <c r="E136" t="s">
        <v>12</v>
      </c>
      <c r="F136">
        <v>2013</v>
      </c>
      <c r="G136" s="3">
        <v>7604.5232330734698</v>
      </c>
    </row>
    <row r="137" spans="1:7" x14ac:dyDescent="0.2">
      <c r="A137" t="s">
        <v>18</v>
      </c>
      <c r="B137" t="s">
        <v>9</v>
      </c>
      <c r="C137" t="s">
        <v>10</v>
      </c>
      <c r="D137" t="s">
        <v>11</v>
      </c>
      <c r="E137" t="s">
        <v>12</v>
      </c>
      <c r="F137">
        <v>2014</v>
      </c>
      <c r="G137" s="3">
        <v>7289.8946279245401</v>
      </c>
    </row>
    <row r="138" spans="1:7" x14ac:dyDescent="0.2">
      <c r="A138" t="s">
        <v>18</v>
      </c>
      <c r="B138" t="s">
        <v>9</v>
      </c>
      <c r="C138" t="s">
        <v>10</v>
      </c>
      <c r="D138" t="s">
        <v>11</v>
      </c>
      <c r="E138" t="s">
        <v>12</v>
      </c>
      <c r="F138">
        <v>2015</v>
      </c>
      <c r="G138" s="3">
        <v>6687.8724738687597</v>
      </c>
    </row>
    <row r="139" spans="1:7" x14ac:dyDescent="0.2">
      <c r="A139" t="s">
        <v>18</v>
      </c>
      <c r="B139" t="s">
        <v>9</v>
      </c>
      <c r="C139" t="s">
        <v>10</v>
      </c>
      <c r="D139" t="s">
        <v>11</v>
      </c>
      <c r="E139" t="s">
        <v>12</v>
      </c>
      <c r="F139">
        <v>2016</v>
      </c>
      <c r="G139" s="3">
        <v>6522.6543017432296</v>
      </c>
    </row>
    <row r="140" spans="1:7" x14ac:dyDescent="0.2">
      <c r="A140" t="s">
        <v>18</v>
      </c>
      <c r="B140" t="s">
        <v>9</v>
      </c>
      <c r="C140" t="s">
        <v>10</v>
      </c>
      <c r="D140" t="s">
        <v>11</v>
      </c>
      <c r="E140" t="s">
        <v>12</v>
      </c>
      <c r="F140">
        <v>2017</v>
      </c>
      <c r="G140" s="3">
        <v>6739.4152383591099</v>
      </c>
    </row>
    <row r="141" spans="1:7" x14ac:dyDescent="0.2">
      <c r="A141" t="s">
        <v>18</v>
      </c>
      <c r="B141" t="s">
        <v>9</v>
      </c>
      <c r="C141" t="s">
        <v>10</v>
      </c>
      <c r="D141" t="s">
        <v>11</v>
      </c>
      <c r="E141" t="s">
        <v>12</v>
      </c>
      <c r="F141">
        <v>2018</v>
      </c>
      <c r="G141" s="3">
        <v>6890.2441709504001</v>
      </c>
    </row>
    <row r="142" spans="1:7" x14ac:dyDescent="0.2">
      <c r="A142" t="s">
        <v>18</v>
      </c>
      <c r="B142" t="s">
        <v>9</v>
      </c>
      <c r="C142" t="s">
        <v>10</v>
      </c>
      <c r="D142" t="s">
        <v>11</v>
      </c>
      <c r="E142" t="s">
        <v>12</v>
      </c>
      <c r="F142">
        <v>2019</v>
      </c>
      <c r="G142" s="3">
        <v>7081.1707075331096</v>
      </c>
    </row>
    <row r="143" spans="1:7" x14ac:dyDescent="0.2">
      <c r="A143" t="s">
        <v>18</v>
      </c>
      <c r="B143" t="s">
        <v>9</v>
      </c>
      <c r="C143" t="s">
        <v>10</v>
      </c>
      <c r="D143" t="s">
        <v>11</v>
      </c>
      <c r="E143" t="s">
        <v>12</v>
      </c>
      <c r="F143">
        <v>2020</v>
      </c>
      <c r="G143" s="3">
        <v>7193.0498009059802</v>
      </c>
    </row>
    <row r="144" spans="1:7" x14ac:dyDescent="0.2">
      <c r="A144" t="s">
        <v>18</v>
      </c>
      <c r="B144" t="s">
        <v>9</v>
      </c>
      <c r="C144" t="s">
        <v>10</v>
      </c>
      <c r="D144" t="s">
        <v>11</v>
      </c>
      <c r="E144" t="s">
        <v>12</v>
      </c>
      <c r="F144">
        <v>2021</v>
      </c>
      <c r="G144" s="3">
        <v>7607.0973645978902</v>
      </c>
    </row>
    <row r="145" spans="1:7" x14ac:dyDescent="0.2">
      <c r="A145" t="s">
        <v>19</v>
      </c>
      <c r="B145" t="s">
        <v>9</v>
      </c>
      <c r="C145" t="s">
        <v>10</v>
      </c>
      <c r="D145" t="s">
        <v>11</v>
      </c>
      <c r="E145" t="s">
        <v>12</v>
      </c>
      <c r="F145">
        <v>2000</v>
      </c>
      <c r="G145" s="3">
        <v>47748.496104090198</v>
      </c>
    </row>
    <row r="146" spans="1:7" x14ac:dyDescent="0.2">
      <c r="A146" t="s">
        <v>19</v>
      </c>
      <c r="B146" t="s">
        <v>9</v>
      </c>
      <c r="C146" t="s">
        <v>10</v>
      </c>
      <c r="D146" t="s">
        <v>11</v>
      </c>
      <c r="E146" t="s">
        <v>12</v>
      </c>
      <c r="F146">
        <v>2001</v>
      </c>
      <c r="G146" s="3">
        <v>49732.697982318801</v>
      </c>
    </row>
    <row r="147" spans="1:7" x14ac:dyDescent="0.2">
      <c r="A147" t="s">
        <v>19</v>
      </c>
      <c r="B147" t="s">
        <v>9</v>
      </c>
      <c r="C147" t="s">
        <v>10</v>
      </c>
      <c r="D147" t="s">
        <v>11</v>
      </c>
      <c r="E147" t="s">
        <v>12</v>
      </c>
      <c r="F147">
        <v>2002</v>
      </c>
      <c r="G147" s="3">
        <v>51154.961286213802</v>
      </c>
    </row>
    <row r="148" spans="1:7" x14ac:dyDescent="0.2">
      <c r="A148" t="s">
        <v>19</v>
      </c>
      <c r="B148" t="s">
        <v>9</v>
      </c>
      <c r="C148" t="s">
        <v>10</v>
      </c>
      <c r="D148" t="s">
        <v>11</v>
      </c>
      <c r="E148" t="s">
        <v>12</v>
      </c>
      <c r="F148">
        <v>2003</v>
      </c>
      <c r="G148" s="3">
        <v>50282.023863419701</v>
      </c>
    </row>
    <row r="149" spans="1:7" x14ac:dyDescent="0.2">
      <c r="A149" t="s">
        <v>19</v>
      </c>
      <c r="B149" t="s">
        <v>9</v>
      </c>
      <c r="C149" t="s">
        <v>10</v>
      </c>
      <c r="D149" t="s">
        <v>11</v>
      </c>
      <c r="E149" t="s">
        <v>12</v>
      </c>
      <c r="F149">
        <v>2004</v>
      </c>
      <c r="G149" s="3">
        <v>51087.224288810197</v>
      </c>
    </row>
    <row r="150" spans="1:7" x14ac:dyDescent="0.2">
      <c r="A150" t="s">
        <v>19</v>
      </c>
      <c r="B150" t="s">
        <v>9</v>
      </c>
      <c r="C150" t="s">
        <v>10</v>
      </c>
      <c r="D150" t="s">
        <v>11</v>
      </c>
      <c r="E150" t="s">
        <v>12</v>
      </c>
      <c r="F150">
        <v>2005</v>
      </c>
      <c r="G150" s="3">
        <v>50868.058230673698</v>
      </c>
    </row>
    <row r="151" spans="1:7" x14ac:dyDescent="0.2">
      <c r="A151" t="s">
        <v>19</v>
      </c>
      <c r="B151" t="s">
        <v>9</v>
      </c>
      <c r="C151" t="s">
        <v>10</v>
      </c>
      <c r="D151" t="s">
        <v>11</v>
      </c>
      <c r="E151" t="s">
        <v>12</v>
      </c>
      <c r="F151">
        <v>2006</v>
      </c>
      <c r="G151" s="3">
        <v>52099.557070577597</v>
      </c>
    </row>
    <row r="152" spans="1:7" x14ac:dyDescent="0.2">
      <c r="A152" t="s">
        <v>19</v>
      </c>
      <c r="B152" t="s">
        <v>9</v>
      </c>
      <c r="C152" t="s">
        <v>10</v>
      </c>
      <c r="D152" t="s">
        <v>11</v>
      </c>
      <c r="E152" t="s">
        <v>12</v>
      </c>
      <c r="F152">
        <v>2007</v>
      </c>
      <c r="G152" s="3">
        <v>52675.288674768301</v>
      </c>
    </row>
    <row r="153" spans="1:7" x14ac:dyDescent="0.2">
      <c r="A153" t="s">
        <v>19</v>
      </c>
      <c r="B153" t="s">
        <v>9</v>
      </c>
      <c r="C153" t="s">
        <v>10</v>
      </c>
      <c r="D153" t="s">
        <v>11</v>
      </c>
      <c r="E153" t="s">
        <v>12</v>
      </c>
      <c r="F153">
        <v>2008</v>
      </c>
      <c r="G153" s="3">
        <v>53765.762037652203</v>
      </c>
    </row>
    <row r="154" spans="1:7" x14ac:dyDescent="0.2">
      <c r="A154" t="s">
        <v>19</v>
      </c>
      <c r="B154" t="s">
        <v>9</v>
      </c>
      <c r="C154" t="s">
        <v>10</v>
      </c>
      <c r="D154" t="s">
        <v>11</v>
      </c>
      <c r="E154" t="s">
        <v>12</v>
      </c>
      <c r="F154">
        <v>2009</v>
      </c>
      <c r="G154" s="3">
        <v>56043.939228226198</v>
      </c>
    </row>
    <row r="155" spans="1:7" x14ac:dyDescent="0.2">
      <c r="A155" t="s">
        <v>19</v>
      </c>
      <c r="B155" t="s">
        <v>9</v>
      </c>
      <c r="C155" t="s">
        <v>10</v>
      </c>
      <c r="D155" t="s">
        <v>11</v>
      </c>
      <c r="E155" t="s">
        <v>12</v>
      </c>
      <c r="F155">
        <v>2010</v>
      </c>
      <c r="G155" s="3">
        <v>56271.401128174701</v>
      </c>
    </row>
    <row r="156" spans="1:7" x14ac:dyDescent="0.2">
      <c r="A156" t="s">
        <v>19</v>
      </c>
      <c r="B156" t="s">
        <v>9</v>
      </c>
      <c r="C156" t="s">
        <v>10</v>
      </c>
      <c r="D156" t="s">
        <v>11</v>
      </c>
      <c r="E156" t="s">
        <v>12</v>
      </c>
      <c r="F156">
        <v>2011</v>
      </c>
      <c r="G156" s="3">
        <v>57849.500716260503</v>
      </c>
    </row>
    <row r="157" spans="1:7" x14ac:dyDescent="0.2">
      <c r="A157" t="s">
        <v>19</v>
      </c>
      <c r="B157" t="s">
        <v>9</v>
      </c>
      <c r="C157" t="s">
        <v>10</v>
      </c>
      <c r="D157" t="s">
        <v>11</v>
      </c>
      <c r="E157" t="s">
        <v>12</v>
      </c>
      <c r="F157">
        <v>2012</v>
      </c>
      <c r="G157" s="3">
        <v>58969.344496905796</v>
      </c>
    </row>
    <row r="158" spans="1:7" x14ac:dyDescent="0.2">
      <c r="A158" t="s">
        <v>19</v>
      </c>
      <c r="B158" t="s">
        <v>9</v>
      </c>
      <c r="C158" t="s">
        <v>10</v>
      </c>
      <c r="D158" t="s">
        <v>11</v>
      </c>
      <c r="E158" t="s">
        <v>12</v>
      </c>
      <c r="F158">
        <v>2013</v>
      </c>
      <c r="G158" s="3">
        <v>59574.427826316503</v>
      </c>
    </row>
    <row r="159" spans="1:7" x14ac:dyDescent="0.2">
      <c r="A159" t="s">
        <v>19</v>
      </c>
      <c r="B159" t="s">
        <v>9</v>
      </c>
      <c r="C159" t="s">
        <v>10</v>
      </c>
      <c r="D159" t="s">
        <v>11</v>
      </c>
      <c r="E159" t="s">
        <v>12</v>
      </c>
      <c r="F159">
        <v>2014</v>
      </c>
      <c r="G159" s="3">
        <v>61189.696077000801</v>
      </c>
    </row>
    <row r="160" spans="1:7" x14ac:dyDescent="0.2">
      <c r="A160" t="s">
        <v>19</v>
      </c>
      <c r="B160" t="s">
        <v>9</v>
      </c>
      <c r="C160" t="s">
        <v>10</v>
      </c>
      <c r="D160" t="s">
        <v>11</v>
      </c>
      <c r="E160" t="s">
        <v>12</v>
      </c>
      <c r="F160">
        <v>2015</v>
      </c>
      <c r="G160" s="3">
        <v>60541.344440166496</v>
      </c>
    </row>
    <row r="161" spans="1:7" x14ac:dyDescent="0.2">
      <c r="A161" t="s">
        <v>19</v>
      </c>
      <c r="B161" t="s">
        <v>9</v>
      </c>
      <c r="C161" t="s">
        <v>10</v>
      </c>
      <c r="D161" t="s">
        <v>11</v>
      </c>
      <c r="E161" t="s">
        <v>12</v>
      </c>
      <c r="F161">
        <v>2016</v>
      </c>
      <c r="G161" s="3">
        <v>61077.226940510001</v>
      </c>
    </row>
    <row r="162" spans="1:7" x14ac:dyDescent="0.2">
      <c r="A162" t="s">
        <v>19</v>
      </c>
      <c r="B162" t="s">
        <v>9</v>
      </c>
      <c r="C162" t="s">
        <v>10</v>
      </c>
      <c r="D162" t="s">
        <v>11</v>
      </c>
      <c r="E162" t="s">
        <v>12</v>
      </c>
      <c r="F162">
        <v>2017</v>
      </c>
      <c r="G162" s="3">
        <v>61816.013442404001</v>
      </c>
    </row>
    <row r="163" spans="1:7" x14ac:dyDescent="0.2">
      <c r="A163" t="s">
        <v>19</v>
      </c>
      <c r="B163" t="s">
        <v>9</v>
      </c>
      <c r="C163" t="s">
        <v>10</v>
      </c>
      <c r="D163" t="s">
        <v>11</v>
      </c>
      <c r="E163" t="s">
        <v>12</v>
      </c>
      <c r="F163">
        <v>2018</v>
      </c>
      <c r="G163" s="3">
        <v>62905.348274012402</v>
      </c>
    </row>
    <row r="164" spans="1:7" x14ac:dyDescent="0.2">
      <c r="A164" t="s">
        <v>19</v>
      </c>
      <c r="B164" t="s">
        <v>9</v>
      </c>
      <c r="C164" t="s">
        <v>10</v>
      </c>
      <c r="D164" t="s">
        <v>11</v>
      </c>
      <c r="E164" t="s">
        <v>12</v>
      </c>
      <c r="F164">
        <v>2019</v>
      </c>
      <c r="G164" s="3">
        <v>63922.6055133993</v>
      </c>
    </row>
    <row r="165" spans="1:7" x14ac:dyDescent="0.2">
      <c r="A165" t="s">
        <v>19</v>
      </c>
      <c r="B165" t="s">
        <v>9</v>
      </c>
      <c r="C165" t="s">
        <v>10</v>
      </c>
      <c r="D165" t="s">
        <v>11</v>
      </c>
      <c r="E165" t="s">
        <v>12</v>
      </c>
      <c r="F165">
        <v>2020</v>
      </c>
      <c r="G165" s="3">
        <v>61369.595158991702</v>
      </c>
    </row>
    <row r="166" spans="1:7" x14ac:dyDescent="0.2">
      <c r="A166" t="s">
        <v>19</v>
      </c>
      <c r="B166" t="s">
        <v>9</v>
      </c>
      <c r="C166" t="s">
        <v>10</v>
      </c>
      <c r="D166" t="s">
        <v>11</v>
      </c>
      <c r="E166" t="s">
        <v>12</v>
      </c>
      <c r="F166">
        <v>2021</v>
      </c>
      <c r="G166" s="3">
        <v>63751.577097866597</v>
      </c>
    </row>
    <row r="167" spans="1:7" x14ac:dyDescent="0.2">
      <c r="A167" t="s">
        <v>20</v>
      </c>
      <c r="B167" t="s">
        <v>9</v>
      </c>
      <c r="C167" t="s">
        <v>10</v>
      </c>
      <c r="D167" t="s">
        <v>11</v>
      </c>
      <c r="E167" t="s">
        <v>12</v>
      </c>
      <c r="F167">
        <v>2000</v>
      </c>
      <c r="G167" s="3">
        <v>79146.346392269101</v>
      </c>
    </row>
    <row r="168" spans="1:7" x14ac:dyDescent="0.2">
      <c r="A168" t="s">
        <v>20</v>
      </c>
      <c r="B168" t="s">
        <v>9</v>
      </c>
      <c r="C168" t="s">
        <v>10</v>
      </c>
      <c r="D168" t="s">
        <v>11</v>
      </c>
      <c r="E168" t="s">
        <v>12</v>
      </c>
      <c r="F168">
        <v>2001</v>
      </c>
      <c r="G168" s="3">
        <v>80295.331104068799</v>
      </c>
    </row>
    <row r="169" spans="1:7" x14ac:dyDescent="0.2">
      <c r="A169" t="s">
        <v>20</v>
      </c>
      <c r="B169" t="s">
        <v>9</v>
      </c>
      <c r="C169" t="s">
        <v>10</v>
      </c>
      <c r="D169" t="s">
        <v>11</v>
      </c>
      <c r="E169" t="s">
        <v>12</v>
      </c>
      <c r="F169">
        <v>2002</v>
      </c>
      <c r="G169" s="3">
        <v>81197.8617115378</v>
      </c>
    </row>
    <row r="170" spans="1:7" x14ac:dyDescent="0.2">
      <c r="A170" t="s">
        <v>20</v>
      </c>
      <c r="B170" t="s">
        <v>9</v>
      </c>
      <c r="C170" t="s">
        <v>10</v>
      </c>
      <c r="D170" t="s">
        <v>11</v>
      </c>
      <c r="E170" t="s">
        <v>12</v>
      </c>
      <c r="F170">
        <v>2003</v>
      </c>
      <c r="G170" s="3">
        <v>81900.035816800693</v>
      </c>
    </row>
    <row r="171" spans="1:7" x14ac:dyDescent="0.2">
      <c r="A171" t="s">
        <v>20</v>
      </c>
      <c r="B171" t="s">
        <v>9</v>
      </c>
      <c r="C171" t="s">
        <v>10</v>
      </c>
      <c r="D171" t="s">
        <v>11</v>
      </c>
      <c r="E171" t="s">
        <v>12</v>
      </c>
      <c r="F171">
        <v>2004</v>
      </c>
      <c r="G171" s="3">
        <v>81542.269343759195</v>
      </c>
    </row>
    <row r="172" spans="1:7" x14ac:dyDescent="0.2">
      <c r="A172" t="s">
        <v>20</v>
      </c>
      <c r="B172" t="s">
        <v>9</v>
      </c>
      <c r="C172" t="s">
        <v>10</v>
      </c>
      <c r="D172" t="s">
        <v>11</v>
      </c>
      <c r="E172" t="s">
        <v>12</v>
      </c>
      <c r="F172">
        <v>2005</v>
      </c>
      <c r="G172" s="3">
        <v>82366.258502458993</v>
      </c>
    </row>
    <row r="173" spans="1:7" x14ac:dyDescent="0.2">
      <c r="A173" t="s">
        <v>20</v>
      </c>
      <c r="B173" t="s">
        <v>9</v>
      </c>
      <c r="C173" t="s">
        <v>10</v>
      </c>
      <c r="D173" t="s">
        <v>11</v>
      </c>
      <c r="E173" t="s">
        <v>12</v>
      </c>
      <c r="F173">
        <v>2006</v>
      </c>
      <c r="G173" s="3">
        <v>86573.796373829406</v>
      </c>
    </row>
    <row r="174" spans="1:7" x14ac:dyDescent="0.2">
      <c r="A174" t="s">
        <v>20</v>
      </c>
      <c r="B174" t="s">
        <v>9</v>
      </c>
      <c r="C174" t="s">
        <v>10</v>
      </c>
      <c r="D174" t="s">
        <v>11</v>
      </c>
      <c r="E174" t="s">
        <v>12</v>
      </c>
      <c r="F174">
        <v>2007</v>
      </c>
      <c r="G174" s="3">
        <v>88723.864793738903</v>
      </c>
    </row>
    <row r="175" spans="1:7" x14ac:dyDescent="0.2">
      <c r="A175" t="s">
        <v>20</v>
      </c>
      <c r="B175" t="s">
        <v>9</v>
      </c>
      <c r="C175" t="s">
        <v>10</v>
      </c>
      <c r="D175" t="s">
        <v>11</v>
      </c>
      <c r="E175" t="s">
        <v>12</v>
      </c>
      <c r="F175">
        <v>2008</v>
      </c>
      <c r="G175" s="3">
        <v>95205.737039376399</v>
      </c>
    </row>
    <row r="176" spans="1:7" x14ac:dyDescent="0.2">
      <c r="A176" t="s">
        <v>20</v>
      </c>
      <c r="B176" t="s">
        <v>9</v>
      </c>
      <c r="C176" t="s">
        <v>10</v>
      </c>
      <c r="D176" t="s">
        <v>11</v>
      </c>
      <c r="E176" t="s">
        <v>12</v>
      </c>
      <c r="F176">
        <v>2009</v>
      </c>
      <c r="G176" s="3">
        <v>94163.326028899697</v>
      </c>
    </row>
    <row r="177" spans="1:7" x14ac:dyDescent="0.2">
      <c r="A177" t="s">
        <v>20</v>
      </c>
      <c r="B177" t="s">
        <v>9</v>
      </c>
      <c r="C177" t="s">
        <v>10</v>
      </c>
      <c r="D177" t="s">
        <v>11</v>
      </c>
      <c r="E177" t="s">
        <v>12</v>
      </c>
      <c r="F177">
        <v>2010</v>
      </c>
      <c r="G177" s="3">
        <v>97654.820322846397</v>
      </c>
    </row>
    <row r="178" spans="1:7" x14ac:dyDescent="0.2">
      <c r="A178" t="s">
        <v>20</v>
      </c>
      <c r="B178" t="s">
        <v>9</v>
      </c>
      <c r="C178" t="s">
        <v>10</v>
      </c>
      <c r="D178" t="s">
        <v>11</v>
      </c>
      <c r="E178" t="s">
        <v>12</v>
      </c>
      <c r="F178">
        <v>2011</v>
      </c>
      <c r="G178" s="3">
        <v>104287.330767315</v>
      </c>
    </row>
    <row r="179" spans="1:7" x14ac:dyDescent="0.2">
      <c r="A179" t="s">
        <v>20</v>
      </c>
      <c r="B179" t="s">
        <v>9</v>
      </c>
      <c r="C179" t="s">
        <v>10</v>
      </c>
      <c r="D179" t="s">
        <v>11</v>
      </c>
      <c r="E179" t="s">
        <v>12</v>
      </c>
      <c r="F179">
        <v>2012</v>
      </c>
      <c r="G179" s="3">
        <v>107564.732408329</v>
      </c>
    </row>
    <row r="180" spans="1:7" x14ac:dyDescent="0.2">
      <c r="A180" t="s">
        <v>20</v>
      </c>
      <c r="B180" t="s">
        <v>9</v>
      </c>
      <c r="C180" t="s">
        <v>10</v>
      </c>
      <c r="D180" t="s">
        <v>11</v>
      </c>
      <c r="E180" t="s">
        <v>12</v>
      </c>
      <c r="F180">
        <v>2013</v>
      </c>
      <c r="G180" s="3">
        <v>106323.261159248</v>
      </c>
    </row>
    <row r="181" spans="1:7" x14ac:dyDescent="0.2">
      <c r="A181" t="s">
        <v>20</v>
      </c>
      <c r="B181" t="s">
        <v>9</v>
      </c>
      <c r="C181" t="s">
        <v>10</v>
      </c>
      <c r="D181" t="s">
        <v>11</v>
      </c>
      <c r="E181" t="s">
        <v>12</v>
      </c>
      <c r="F181">
        <v>2014</v>
      </c>
      <c r="G181" s="3">
        <v>110276.32639137399</v>
      </c>
    </row>
    <row r="182" spans="1:7" x14ac:dyDescent="0.2">
      <c r="A182" t="s">
        <v>20</v>
      </c>
      <c r="B182" t="s">
        <v>9</v>
      </c>
      <c r="C182" t="s">
        <v>10</v>
      </c>
      <c r="D182" t="s">
        <v>11</v>
      </c>
      <c r="E182" t="s">
        <v>12</v>
      </c>
      <c r="F182">
        <v>2015</v>
      </c>
      <c r="G182" s="3">
        <v>114097.56357304601</v>
      </c>
    </row>
    <row r="183" spans="1:7" x14ac:dyDescent="0.2">
      <c r="A183" t="s">
        <v>20</v>
      </c>
      <c r="B183" t="s">
        <v>9</v>
      </c>
      <c r="C183" t="s">
        <v>10</v>
      </c>
      <c r="D183" t="s">
        <v>11</v>
      </c>
      <c r="E183" t="s">
        <v>12</v>
      </c>
      <c r="F183">
        <v>2016</v>
      </c>
      <c r="G183" s="3">
        <v>116904.240781414</v>
      </c>
    </row>
    <row r="184" spans="1:7" x14ac:dyDescent="0.2">
      <c r="A184" t="s">
        <v>20</v>
      </c>
      <c r="B184" t="s">
        <v>9</v>
      </c>
      <c r="C184" t="s">
        <v>10</v>
      </c>
      <c r="D184" t="s">
        <v>11</v>
      </c>
      <c r="E184" t="s">
        <v>12</v>
      </c>
      <c r="F184">
        <v>2017</v>
      </c>
      <c r="G184" s="3">
        <v>124393.853613863</v>
      </c>
    </row>
    <row r="185" spans="1:7" x14ac:dyDescent="0.2">
      <c r="A185" t="s">
        <v>20</v>
      </c>
      <c r="B185" t="s">
        <v>9</v>
      </c>
      <c r="C185" t="s">
        <v>10</v>
      </c>
      <c r="D185" t="s">
        <v>11</v>
      </c>
      <c r="E185" t="s">
        <v>12</v>
      </c>
      <c r="F185">
        <v>2018</v>
      </c>
      <c r="G185" s="3">
        <v>128211.822258026</v>
      </c>
    </row>
    <row r="186" spans="1:7" x14ac:dyDescent="0.2">
      <c r="A186" t="s">
        <v>20</v>
      </c>
      <c r="B186" t="s">
        <v>9</v>
      </c>
      <c r="C186" t="s">
        <v>10</v>
      </c>
      <c r="D186" t="s">
        <v>11</v>
      </c>
      <c r="E186" t="s">
        <v>12</v>
      </c>
      <c r="F186">
        <v>2019</v>
      </c>
      <c r="G186" s="3">
        <v>131961.77866424099</v>
      </c>
    </row>
    <row r="187" spans="1:7" x14ac:dyDescent="0.2">
      <c r="A187" t="s">
        <v>20</v>
      </c>
      <c r="B187" t="s">
        <v>9</v>
      </c>
      <c r="C187" t="s">
        <v>10</v>
      </c>
      <c r="D187" t="s">
        <v>11</v>
      </c>
      <c r="E187" t="s">
        <v>12</v>
      </c>
      <c r="F187">
        <v>2020</v>
      </c>
      <c r="G187" s="3">
        <v>125483.220689977</v>
      </c>
    </row>
    <row r="188" spans="1:7" x14ac:dyDescent="0.2">
      <c r="A188" t="s">
        <v>20</v>
      </c>
      <c r="B188" t="s">
        <v>9</v>
      </c>
      <c r="C188" t="s">
        <v>10</v>
      </c>
      <c r="D188" t="s">
        <v>11</v>
      </c>
      <c r="E188" t="s">
        <v>12</v>
      </c>
      <c r="F188">
        <v>2021</v>
      </c>
      <c r="G188" s="3">
        <v>129348.452250218</v>
      </c>
    </row>
    <row r="189" spans="1:7" x14ac:dyDescent="0.2">
      <c r="A189" t="s">
        <v>21</v>
      </c>
      <c r="B189" t="s">
        <v>9</v>
      </c>
      <c r="C189" t="s">
        <v>10</v>
      </c>
      <c r="D189" t="s">
        <v>11</v>
      </c>
      <c r="E189" t="s">
        <v>12</v>
      </c>
      <c r="F189">
        <v>2001</v>
      </c>
      <c r="G189" s="3">
        <v>1736.7626353349499</v>
      </c>
    </row>
    <row r="190" spans="1:7" x14ac:dyDescent="0.2">
      <c r="A190" t="s">
        <v>21</v>
      </c>
      <c r="B190" t="s">
        <v>9</v>
      </c>
      <c r="C190" t="s">
        <v>10</v>
      </c>
      <c r="D190" t="s">
        <v>11</v>
      </c>
      <c r="E190" t="s">
        <v>12</v>
      </c>
      <c r="F190">
        <v>2003</v>
      </c>
      <c r="G190" s="3">
        <v>1865.29060963349</v>
      </c>
    </row>
    <row r="191" spans="1:7" x14ac:dyDescent="0.2">
      <c r="A191" t="s">
        <v>21</v>
      </c>
      <c r="B191" t="s">
        <v>9</v>
      </c>
      <c r="C191" t="s">
        <v>10</v>
      </c>
      <c r="D191" t="s">
        <v>11</v>
      </c>
      <c r="E191" t="s">
        <v>12</v>
      </c>
      <c r="F191">
        <v>2004</v>
      </c>
      <c r="G191" s="3">
        <v>1890.7304418203</v>
      </c>
    </row>
    <row r="192" spans="1:7" x14ac:dyDescent="0.2">
      <c r="A192" t="s">
        <v>21</v>
      </c>
      <c r="B192" t="s">
        <v>9</v>
      </c>
      <c r="C192" t="s">
        <v>10</v>
      </c>
      <c r="D192" t="s">
        <v>11</v>
      </c>
      <c r="E192" t="s">
        <v>12</v>
      </c>
      <c r="F192">
        <v>2005</v>
      </c>
      <c r="G192" s="3">
        <v>2088.3778207002501</v>
      </c>
    </row>
    <row r="193" spans="1:7" x14ac:dyDescent="0.2">
      <c r="A193" t="s">
        <v>21</v>
      </c>
      <c r="B193" t="s">
        <v>9</v>
      </c>
      <c r="C193" t="s">
        <v>10</v>
      </c>
      <c r="D193" t="s">
        <v>11</v>
      </c>
      <c r="E193" t="s">
        <v>12</v>
      </c>
      <c r="F193">
        <v>2006</v>
      </c>
      <c r="G193" s="3">
        <v>2138.6841271052299</v>
      </c>
    </row>
    <row r="194" spans="1:7" x14ac:dyDescent="0.2">
      <c r="A194" t="s">
        <v>21</v>
      </c>
      <c r="B194" t="s">
        <v>9</v>
      </c>
      <c r="C194" t="s">
        <v>10</v>
      </c>
      <c r="D194" t="s">
        <v>11</v>
      </c>
      <c r="E194" t="s">
        <v>12</v>
      </c>
      <c r="F194">
        <v>2007</v>
      </c>
      <c r="G194" s="3">
        <v>2269.1832671813499</v>
      </c>
    </row>
    <row r="195" spans="1:7" x14ac:dyDescent="0.2">
      <c r="A195" t="s">
        <v>21</v>
      </c>
      <c r="B195" t="s">
        <v>9</v>
      </c>
      <c r="C195" t="s">
        <v>10</v>
      </c>
      <c r="D195" t="s">
        <v>11</v>
      </c>
      <c r="E195" t="s">
        <v>12</v>
      </c>
      <c r="F195">
        <v>2008</v>
      </c>
      <c r="G195" s="3">
        <v>2596.10670624047</v>
      </c>
    </row>
    <row r="196" spans="1:7" x14ac:dyDescent="0.2">
      <c r="A196" t="s">
        <v>21</v>
      </c>
      <c r="B196" t="s">
        <v>9</v>
      </c>
      <c r="C196" t="s">
        <v>10</v>
      </c>
      <c r="D196" t="s">
        <v>11</v>
      </c>
      <c r="E196" t="s">
        <v>12</v>
      </c>
      <c r="F196">
        <v>2009</v>
      </c>
      <c r="G196" s="3">
        <v>2348.3266204501701</v>
      </c>
    </row>
    <row r="197" spans="1:7" x14ac:dyDescent="0.2">
      <c r="A197" t="s">
        <v>21</v>
      </c>
      <c r="B197" t="s">
        <v>9</v>
      </c>
      <c r="C197" t="s">
        <v>10</v>
      </c>
      <c r="D197" t="s">
        <v>11</v>
      </c>
      <c r="E197" t="s">
        <v>12</v>
      </c>
      <c r="F197">
        <v>2010</v>
      </c>
      <c r="G197" s="3">
        <v>2141.2560467919302</v>
      </c>
    </row>
    <row r="198" spans="1:7" x14ac:dyDescent="0.2">
      <c r="A198" t="s">
        <v>21</v>
      </c>
      <c r="B198" t="s">
        <v>9</v>
      </c>
      <c r="C198" t="s">
        <v>10</v>
      </c>
      <c r="D198" t="s">
        <v>11</v>
      </c>
      <c r="E198" t="s">
        <v>12</v>
      </c>
      <c r="F198">
        <v>2011</v>
      </c>
      <c r="G198" s="3">
        <v>2181.5026378908601</v>
      </c>
    </row>
    <row r="199" spans="1:7" x14ac:dyDescent="0.2">
      <c r="A199" t="s">
        <v>21</v>
      </c>
      <c r="B199" t="s">
        <v>9</v>
      </c>
      <c r="C199" t="s">
        <v>10</v>
      </c>
      <c r="D199" t="s">
        <v>11</v>
      </c>
      <c r="E199" t="s">
        <v>12</v>
      </c>
      <c r="F199">
        <v>2012</v>
      </c>
      <c r="G199" s="3">
        <v>2103.30672681651</v>
      </c>
    </row>
    <row r="200" spans="1:7" x14ac:dyDescent="0.2">
      <c r="A200" t="s">
        <v>21</v>
      </c>
      <c r="B200" t="s">
        <v>9</v>
      </c>
      <c r="C200" t="s">
        <v>10</v>
      </c>
      <c r="D200" t="s">
        <v>11</v>
      </c>
      <c r="E200" t="s">
        <v>12</v>
      </c>
      <c r="F200">
        <v>2013</v>
      </c>
      <c r="G200" s="3">
        <v>2352.8199917550301</v>
      </c>
    </row>
    <row r="201" spans="1:7" x14ac:dyDescent="0.2">
      <c r="A201" t="s">
        <v>21</v>
      </c>
      <c r="B201" t="s">
        <v>9</v>
      </c>
      <c r="C201" t="s">
        <v>10</v>
      </c>
      <c r="D201" t="s">
        <v>11</v>
      </c>
      <c r="E201" t="s">
        <v>12</v>
      </c>
      <c r="F201">
        <v>2014</v>
      </c>
      <c r="G201" s="3">
        <v>2437.1026655261398</v>
      </c>
    </row>
    <row r="202" spans="1:7" x14ac:dyDescent="0.2">
      <c r="A202" t="s">
        <v>21</v>
      </c>
      <c r="B202" t="s">
        <v>9</v>
      </c>
      <c r="C202" t="s">
        <v>10</v>
      </c>
      <c r="D202" t="s">
        <v>11</v>
      </c>
      <c r="E202" t="s">
        <v>12</v>
      </c>
      <c r="F202">
        <v>2015</v>
      </c>
      <c r="G202" s="3">
        <v>2797.4111073537601</v>
      </c>
    </row>
    <row r="203" spans="1:7" x14ac:dyDescent="0.2">
      <c r="A203" t="s">
        <v>21</v>
      </c>
      <c r="B203" t="s">
        <v>9</v>
      </c>
      <c r="C203" t="s">
        <v>10</v>
      </c>
      <c r="D203" t="s">
        <v>11</v>
      </c>
      <c r="E203" t="s">
        <v>12</v>
      </c>
      <c r="F203">
        <v>2016</v>
      </c>
      <c r="G203" s="3">
        <v>2896.8549789990002</v>
      </c>
    </row>
    <row r="204" spans="1:7" x14ac:dyDescent="0.2">
      <c r="A204" t="s">
        <v>21</v>
      </c>
      <c r="B204" t="s">
        <v>9</v>
      </c>
      <c r="C204" t="s">
        <v>10</v>
      </c>
      <c r="D204" t="s">
        <v>11</v>
      </c>
      <c r="E204" t="s">
        <v>12</v>
      </c>
      <c r="F204">
        <v>2017</v>
      </c>
      <c r="G204" s="3">
        <v>3356.6853666136999</v>
      </c>
    </row>
    <row r="205" spans="1:7" x14ac:dyDescent="0.2">
      <c r="A205" t="s">
        <v>21</v>
      </c>
      <c r="B205" t="s">
        <v>9</v>
      </c>
      <c r="C205" t="s">
        <v>10</v>
      </c>
      <c r="D205" t="s">
        <v>11</v>
      </c>
      <c r="E205" t="s">
        <v>12</v>
      </c>
      <c r="F205">
        <v>2018</v>
      </c>
      <c r="G205" s="3">
        <v>3594.6123141773901</v>
      </c>
    </row>
    <row r="206" spans="1:7" x14ac:dyDescent="0.2">
      <c r="A206" t="s">
        <v>21</v>
      </c>
      <c r="B206" t="s">
        <v>9</v>
      </c>
      <c r="C206" t="s">
        <v>10</v>
      </c>
      <c r="D206" t="s">
        <v>11</v>
      </c>
      <c r="E206" t="s">
        <v>12</v>
      </c>
      <c r="F206">
        <v>2019</v>
      </c>
      <c r="G206" s="3">
        <v>3847.1754695432201</v>
      </c>
    </row>
    <row r="207" spans="1:7" x14ac:dyDescent="0.2">
      <c r="A207" t="s">
        <v>21</v>
      </c>
      <c r="B207" t="s">
        <v>9</v>
      </c>
      <c r="C207" t="s">
        <v>10</v>
      </c>
      <c r="D207" t="s">
        <v>11</v>
      </c>
      <c r="E207" t="s">
        <v>12</v>
      </c>
      <c r="F207">
        <v>2020</v>
      </c>
      <c r="G207" s="3">
        <v>4140.4426124822003</v>
      </c>
    </row>
    <row r="208" spans="1:7" x14ac:dyDescent="0.2">
      <c r="A208" t="s">
        <v>21</v>
      </c>
      <c r="B208" t="s">
        <v>9</v>
      </c>
      <c r="C208" t="s">
        <v>10</v>
      </c>
      <c r="D208" t="s">
        <v>11</v>
      </c>
      <c r="E208" t="s">
        <v>12</v>
      </c>
      <c r="F208">
        <v>2021</v>
      </c>
      <c r="G208" s="3">
        <v>4336.3046702936899</v>
      </c>
    </row>
    <row r="209" spans="1:7" x14ac:dyDescent="0.2">
      <c r="A209" t="s">
        <v>22</v>
      </c>
      <c r="B209" t="s">
        <v>9</v>
      </c>
      <c r="C209" t="s">
        <v>10</v>
      </c>
      <c r="D209" t="s">
        <v>11</v>
      </c>
      <c r="E209" t="s">
        <v>12</v>
      </c>
      <c r="F209">
        <v>2000</v>
      </c>
      <c r="G209" s="3">
        <v>1526.2699922916299</v>
      </c>
    </row>
    <row r="210" spans="1:7" x14ac:dyDescent="0.2">
      <c r="A210" t="s">
        <v>22</v>
      </c>
      <c r="B210" t="s">
        <v>9</v>
      </c>
      <c r="C210" t="s">
        <v>10</v>
      </c>
      <c r="D210" t="s">
        <v>11</v>
      </c>
      <c r="E210" t="s">
        <v>12</v>
      </c>
      <c r="F210">
        <v>2001</v>
      </c>
      <c r="G210" s="3">
        <v>1833.74147859084</v>
      </c>
    </row>
    <row r="211" spans="1:7" x14ac:dyDescent="0.2">
      <c r="A211" t="s">
        <v>22</v>
      </c>
      <c r="B211" t="s">
        <v>9</v>
      </c>
      <c r="C211" t="s">
        <v>10</v>
      </c>
      <c r="D211" t="s">
        <v>11</v>
      </c>
      <c r="E211" t="s">
        <v>12</v>
      </c>
      <c r="F211">
        <v>2002</v>
      </c>
      <c r="G211" s="3">
        <v>2068.8729127484899</v>
      </c>
    </row>
    <row r="212" spans="1:7" x14ac:dyDescent="0.2">
      <c r="A212" t="s">
        <v>22</v>
      </c>
      <c r="B212" t="s">
        <v>9</v>
      </c>
      <c r="C212" t="s">
        <v>10</v>
      </c>
      <c r="D212" t="s">
        <v>11</v>
      </c>
      <c r="E212" t="s">
        <v>12</v>
      </c>
      <c r="F212">
        <v>2003</v>
      </c>
      <c r="G212" s="3">
        <v>2011.49369408957</v>
      </c>
    </row>
    <row r="213" spans="1:7" x14ac:dyDescent="0.2">
      <c r="A213" t="s">
        <v>22</v>
      </c>
      <c r="B213" t="s">
        <v>9</v>
      </c>
      <c r="C213" t="s">
        <v>10</v>
      </c>
      <c r="D213" t="s">
        <v>11</v>
      </c>
      <c r="E213" t="s">
        <v>12</v>
      </c>
      <c r="F213">
        <v>2004</v>
      </c>
      <c r="G213" s="3">
        <v>1976.68898837953</v>
      </c>
    </row>
    <row r="214" spans="1:7" x14ac:dyDescent="0.2">
      <c r="A214" t="s">
        <v>22</v>
      </c>
      <c r="B214" t="s">
        <v>9</v>
      </c>
      <c r="C214" t="s">
        <v>10</v>
      </c>
      <c r="D214" t="s">
        <v>11</v>
      </c>
      <c r="E214" t="s">
        <v>12</v>
      </c>
      <c r="F214">
        <v>2005</v>
      </c>
      <c r="G214" s="3">
        <v>2204.4968053174298</v>
      </c>
    </row>
    <row r="215" spans="1:7" x14ac:dyDescent="0.2">
      <c r="A215" t="s">
        <v>22</v>
      </c>
      <c r="B215" t="s">
        <v>9</v>
      </c>
      <c r="C215" t="s">
        <v>10</v>
      </c>
      <c r="D215" t="s">
        <v>11</v>
      </c>
      <c r="E215" t="s">
        <v>12</v>
      </c>
      <c r="F215">
        <v>2006</v>
      </c>
      <c r="G215" s="3">
        <v>2435.7538832005598</v>
      </c>
    </row>
    <row r="216" spans="1:7" x14ac:dyDescent="0.2">
      <c r="A216" t="s">
        <v>22</v>
      </c>
      <c r="B216" t="s">
        <v>9</v>
      </c>
      <c r="C216" t="s">
        <v>10</v>
      </c>
      <c r="D216" t="s">
        <v>11</v>
      </c>
      <c r="E216" t="s">
        <v>12</v>
      </c>
      <c r="F216">
        <v>2007</v>
      </c>
      <c r="G216" s="3">
        <v>2385.1392582439798</v>
      </c>
    </row>
    <row r="217" spans="1:7" x14ac:dyDescent="0.2">
      <c r="A217" t="s">
        <v>22</v>
      </c>
      <c r="B217" t="s">
        <v>9</v>
      </c>
      <c r="C217" t="s">
        <v>10</v>
      </c>
      <c r="D217" t="s">
        <v>11</v>
      </c>
      <c r="E217" t="s">
        <v>12</v>
      </c>
      <c r="F217">
        <v>2008</v>
      </c>
      <c r="G217" s="3">
        <v>2467.4550371151599</v>
      </c>
    </row>
    <row r="218" spans="1:7" x14ac:dyDescent="0.2">
      <c r="A218" t="s">
        <v>22</v>
      </c>
      <c r="B218" t="s">
        <v>9</v>
      </c>
      <c r="C218" t="s">
        <v>10</v>
      </c>
      <c r="D218" t="s">
        <v>11</v>
      </c>
      <c r="E218" t="s">
        <v>12</v>
      </c>
      <c r="F218">
        <v>2009</v>
      </c>
      <c r="G218" s="3">
        <v>2659.3310693183098</v>
      </c>
    </row>
    <row r="219" spans="1:7" x14ac:dyDescent="0.2">
      <c r="A219" t="s">
        <v>22</v>
      </c>
      <c r="B219" t="s">
        <v>9</v>
      </c>
      <c r="C219" t="s">
        <v>10</v>
      </c>
      <c r="D219" t="s">
        <v>11</v>
      </c>
      <c r="E219" t="s">
        <v>12</v>
      </c>
      <c r="F219">
        <v>2010</v>
      </c>
      <c r="G219" s="3">
        <v>2689.46203956314</v>
      </c>
    </row>
    <row r="220" spans="1:7" x14ac:dyDescent="0.2">
      <c r="A220" t="s">
        <v>22</v>
      </c>
      <c r="B220" t="s">
        <v>9</v>
      </c>
      <c r="C220" t="s">
        <v>10</v>
      </c>
      <c r="D220" t="s">
        <v>11</v>
      </c>
      <c r="E220" t="s">
        <v>12</v>
      </c>
      <c r="F220">
        <v>2011</v>
      </c>
      <c r="G220" s="3">
        <v>2862.50041124372</v>
      </c>
    </row>
    <row r="221" spans="1:7" x14ac:dyDescent="0.2">
      <c r="A221" t="s">
        <v>22</v>
      </c>
      <c r="B221" t="s">
        <v>9</v>
      </c>
      <c r="C221" t="s">
        <v>10</v>
      </c>
      <c r="D221" t="s">
        <v>11</v>
      </c>
      <c r="E221" t="s">
        <v>12</v>
      </c>
      <c r="F221">
        <v>2012</v>
      </c>
      <c r="G221" s="3">
        <v>3006.42937507138</v>
      </c>
    </row>
    <row r="222" spans="1:7" x14ac:dyDescent="0.2">
      <c r="A222" t="s">
        <v>22</v>
      </c>
      <c r="B222" t="s">
        <v>9</v>
      </c>
      <c r="C222" t="s">
        <v>10</v>
      </c>
      <c r="D222" t="s">
        <v>11</v>
      </c>
      <c r="E222" t="s">
        <v>12</v>
      </c>
      <c r="F222">
        <v>2013</v>
      </c>
      <c r="G222" s="3">
        <v>3377.5413385764</v>
      </c>
    </row>
    <row r="223" spans="1:7" x14ac:dyDescent="0.2">
      <c r="A223" t="s">
        <v>22</v>
      </c>
      <c r="B223" t="s">
        <v>9</v>
      </c>
      <c r="C223" t="s">
        <v>10</v>
      </c>
      <c r="D223" t="s">
        <v>11</v>
      </c>
      <c r="E223" t="s">
        <v>12</v>
      </c>
      <c r="F223">
        <v>2014</v>
      </c>
      <c r="G223" s="3">
        <v>3420.0201812735299</v>
      </c>
    </row>
    <row r="224" spans="1:7" x14ac:dyDescent="0.2">
      <c r="A224" t="s">
        <v>22</v>
      </c>
      <c r="B224" t="s">
        <v>9</v>
      </c>
      <c r="C224" t="s">
        <v>10</v>
      </c>
      <c r="D224" t="s">
        <v>11</v>
      </c>
      <c r="E224" t="s">
        <v>12</v>
      </c>
      <c r="F224">
        <v>2015</v>
      </c>
      <c r="G224" s="3">
        <v>3533.5895749578899</v>
      </c>
    </row>
    <row r="225" spans="1:7" x14ac:dyDescent="0.2">
      <c r="A225" t="s">
        <v>22</v>
      </c>
      <c r="B225" t="s">
        <v>9</v>
      </c>
      <c r="C225" t="s">
        <v>10</v>
      </c>
      <c r="D225" t="s">
        <v>11</v>
      </c>
      <c r="E225" t="s">
        <v>12</v>
      </c>
      <c r="F225">
        <v>2016</v>
      </c>
      <c r="G225" s="3">
        <v>3180.7861538146599</v>
      </c>
    </row>
    <row r="226" spans="1:7" x14ac:dyDescent="0.2">
      <c r="A226" t="s">
        <v>22</v>
      </c>
      <c r="B226" t="s">
        <v>9</v>
      </c>
      <c r="C226" t="s">
        <v>10</v>
      </c>
      <c r="D226" t="s">
        <v>11</v>
      </c>
      <c r="E226" t="s">
        <v>12</v>
      </c>
      <c r="F226">
        <v>2017</v>
      </c>
      <c r="G226" s="3">
        <v>3702.2131029270299</v>
      </c>
    </row>
    <row r="227" spans="1:7" x14ac:dyDescent="0.2">
      <c r="A227" t="s">
        <v>22</v>
      </c>
      <c r="B227" t="s">
        <v>9</v>
      </c>
      <c r="C227" t="s">
        <v>10</v>
      </c>
      <c r="D227" t="s">
        <v>11</v>
      </c>
      <c r="E227" t="s">
        <v>12</v>
      </c>
      <c r="F227">
        <v>2018</v>
      </c>
      <c r="G227" s="3">
        <v>4465.6272531531204</v>
      </c>
    </row>
    <row r="228" spans="1:7" x14ac:dyDescent="0.2">
      <c r="A228" t="s">
        <v>22</v>
      </c>
      <c r="B228" t="s">
        <v>9</v>
      </c>
      <c r="C228" t="s">
        <v>10</v>
      </c>
      <c r="D228" t="s">
        <v>11</v>
      </c>
      <c r="E228" t="s">
        <v>12</v>
      </c>
      <c r="F228">
        <v>2019</v>
      </c>
      <c r="G228" s="3">
        <v>4574.6470976222899</v>
      </c>
    </row>
    <row r="229" spans="1:7" x14ac:dyDescent="0.2">
      <c r="A229" t="s">
        <v>22</v>
      </c>
      <c r="B229" t="s">
        <v>9</v>
      </c>
      <c r="C229" t="s">
        <v>10</v>
      </c>
      <c r="D229" t="s">
        <v>11</v>
      </c>
      <c r="E229" t="s">
        <v>12</v>
      </c>
      <c r="F229">
        <v>2020</v>
      </c>
      <c r="G229" s="3">
        <v>4723.6623043049203</v>
      </c>
    </row>
    <row r="230" spans="1:7" x14ac:dyDescent="0.2">
      <c r="A230" t="s">
        <v>22</v>
      </c>
      <c r="B230" t="s">
        <v>9</v>
      </c>
      <c r="C230" t="s">
        <v>10</v>
      </c>
      <c r="D230" t="s">
        <v>11</v>
      </c>
      <c r="E230" t="s">
        <v>12</v>
      </c>
      <c r="F230">
        <v>2021</v>
      </c>
      <c r="G230" s="3">
        <v>5219.9777086451504</v>
      </c>
    </row>
    <row r="231" spans="1:7" x14ac:dyDescent="0.2">
      <c r="A231" t="s">
        <v>23</v>
      </c>
      <c r="B231" t="s">
        <v>9</v>
      </c>
      <c r="C231" t="s">
        <v>10</v>
      </c>
      <c r="D231" t="s">
        <v>11</v>
      </c>
      <c r="E231" t="s">
        <v>12</v>
      </c>
      <c r="F231">
        <v>2000</v>
      </c>
      <c r="G231" s="3">
        <v>283.427742736239</v>
      </c>
    </row>
    <row r="232" spans="1:7" x14ac:dyDescent="0.2">
      <c r="A232" t="s">
        <v>23</v>
      </c>
      <c r="B232" t="s">
        <v>9</v>
      </c>
      <c r="C232" t="s">
        <v>10</v>
      </c>
      <c r="D232" t="s">
        <v>11</v>
      </c>
      <c r="E232" t="s">
        <v>12</v>
      </c>
      <c r="F232">
        <v>2001</v>
      </c>
      <c r="G232" s="3">
        <v>325.50754436190101</v>
      </c>
    </row>
    <row r="233" spans="1:7" x14ac:dyDescent="0.2">
      <c r="A233" t="s">
        <v>23</v>
      </c>
      <c r="B233" t="s">
        <v>9</v>
      </c>
      <c r="C233" t="s">
        <v>10</v>
      </c>
      <c r="D233" t="s">
        <v>11</v>
      </c>
      <c r="E233" t="s">
        <v>12</v>
      </c>
      <c r="F233">
        <v>2002</v>
      </c>
      <c r="G233" s="3">
        <v>325.17474938085797</v>
      </c>
    </row>
    <row r="234" spans="1:7" x14ac:dyDescent="0.2">
      <c r="A234" t="s">
        <v>23</v>
      </c>
      <c r="B234" t="s">
        <v>9</v>
      </c>
      <c r="C234" t="s">
        <v>10</v>
      </c>
      <c r="D234" t="s">
        <v>11</v>
      </c>
      <c r="E234" t="s">
        <v>12</v>
      </c>
      <c r="F234">
        <v>2003</v>
      </c>
      <c r="G234" s="3">
        <v>318.520264259805</v>
      </c>
    </row>
    <row r="235" spans="1:7" x14ac:dyDescent="0.2">
      <c r="A235" t="s">
        <v>23</v>
      </c>
      <c r="B235" t="s">
        <v>9</v>
      </c>
      <c r="C235" t="s">
        <v>10</v>
      </c>
      <c r="D235" t="s">
        <v>11</v>
      </c>
      <c r="E235" t="s">
        <v>12</v>
      </c>
      <c r="F235">
        <v>2005</v>
      </c>
      <c r="G235" s="3">
        <v>360.92615284176497</v>
      </c>
    </row>
    <row r="236" spans="1:7" x14ac:dyDescent="0.2">
      <c r="A236" t="s">
        <v>23</v>
      </c>
      <c r="B236" t="s">
        <v>9</v>
      </c>
      <c r="C236" t="s">
        <v>10</v>
      </c>
      <c r="D236" t="s">
        <v>11</v>
      </c>
      <c r="E236" t="s">
        <v>12</v>
      </c>
      <c r="F236">
        <v>2006</v>
      </c>
      <c r="G236" s="3">
        <v>408.49395849864999</v>
      </c>
    </row>
    <row r="237" spans="1:7" x14ac:dyDescent="0.2">
      <c r="A237" t="s">
        <v>23</v>
      </c>
      <c r="B237" t="s">
        <v>9</v>
      </c>
      <c r="C237" t="s">
        <v>10</v>
      </c>
      <c r="D237" t="s">
        <v>11</v>
      </c>
      <c r="E237" t="s">
        <v>12</v>
      </c>
      <c r="F237">
        <v>2007</v>
      </c>
      <c r="G237" s="3">
        <v>393.37720764771302</v>
      </c>
    </row>
    <row r="238" spans="1:7" x14ac:dyDescent="0.2">
      <c r="A238" t="s">
        <v>23</v>
      </c>
      <c r="B238" t="s">
        <v>9</v>
      </c>
      <c r="C238" t="s">
        <v>10</v>
      </c>
      <c r="D238" t="s">
        <v>11</v>
      </c>
      <c r="E238" t="s">
        <v>12</v>
      </c>
      <c r="F238">
        <v>2008</v>
      </c>
      <c r="G238" s="3">
        <v>391.148602218956</v>
      </c>
    </row>
    <row r="239" spans="1:7" x14ac:dyDescent="0.2">
      <c r="A239" t="s">
        <v>23</v>
      </c>
      <c r="B239" t="s">
        <v>9</v>
      </c>
      <c r="C239" t="s">
        <v>10</v>
      </c>
      <c r="D239" t="s">
        <v>11</v>
      </c>
      <c r="E239" t="s">
        <v>12</v>
      </c>
      <c r="F239">
        <v>2009</v>
      </c>
      <c r="G239" s="3">
        <v>380.664732375776</v>
      </c>
    </row>
    <row r="240" spans="1:7" x14ac:dyDescent="0.2">
      <c r="A240" t="s">
        <v>23</v>
      </c>
      <c r="B240" t="s">
        <v>9</v>
      </c>
      <c r="C240" t="s">
        <v>10</v>
      </c>
      <c r="D240" t="s">
        <v>11</v>
      </c>
      <c r="E240" t="s">
        <v>12</v>
      </c>
      <c r="F240">
        <v>2011</v>
      </c>
      <c r="G240" s="3">
        <v>348.64637258661702</v>
      </c>
    </row>
    <row r="241" spans="1:7" x14ac:dyDescent="0.2">
      <c r="A241" t="s">
        <v>23</v>
      </c>
      <c r="B241" t="s">
        <v>9</v>
      </c>
      <c r="C241" t="s">
        <v>10</v>
      </c>
      <c r="D241" t="s">
        <v>11</v>
      </c>
      <c r="E241" t="s">
        <v>12</v>
      </c>
      <c r="F241">
        <v>2013</v>
      </c>
      <c r="G241" s="3">
        <v>259.38063514062799</v>
      </c>
    </row>
    <row r="242" spans="1:7" x14ac:dyDescent="0.2">
      <c r="A242" t="s">
        <v>23</v>
      </c>
      <c r="B242" t="s">
        <v>9</v>
      </c>
      <c r="C242" t="s">
        <v>10</v>
      </c>
      <c r="D242" t="s">
        <v>11</v>
      </c>
      <c r="E242" t="s">
        <v>12</v>
      </c>
      <c r="F242">
        <v>2014</v>
      </c>
      <c r="G242" s="3">
        <v>301.75050261377203</v>
      </c>
    </row>
    <row r="243" spans="1:7" x14ac:dyDescent="0.2">
      <c r="A243" t="s">
        <v>23</v>
      </c>
      <c r="B243" t="s">
        <v>9</v>
      </c>
      <c r="C243" t="s">
        <v>10</v>
      </c>
      <c r="D243" t="s">
        <v>11</v>
      </c>
      <c r="E243" t="s">
        <v>12</v>
      </c>
      <c r="F243">
        <v>2015</v>
      </c>
      <c r="G243" s="3">
        <v>355.04226917848399</v>
      </c>
    </row>
    <row r="244" spans="1:7" x14ac:dyDescent="0.2">
      <c r="A244" t="s">
        <v>23</v>
      </c>
      <c r="B244" t="s">
        <v>9</v>
      </c>
      <c r="C244" t="s">
        <v>10</v>
      </c>
      <c r="D244" t="s">
        <v>11</v>
      </c>
      <c r="E244" t="s">
        <v>12</v>
      </c>
      <c r="F244">
        <v>2016</v>
      </c>
      <c r="G244" s="3">
        <v>365.10162652325101</v>
      </c>
    </row>
    <row r="245" spans="1:7" x14ac:dyDescent="0.2">
      <c r="A245" t="s">
        <v>23</v>
      </c>
      <c r="B245" t="s">
        <v>9</v>
      </c>
      <c r="C245" t="s">
        <v>10</v>
      </c>
      <c r="D245" t="s">
        <v>11</v>
      </c>
      <c r="E245" t="s">
        <v>12</v>
      </c>
      <c r="F245">
        <v>2017</v>
      </c>
      <c r="G245" s="3">
        <v>375.73402402597299</v>
      </c>
    </row>
    <row r="246" spans="1:7" x14ac:dyDescent="0.2">
      <c r="A246" t="s">
        <v>23</v>
      </c>
      <c r="B246" t="s">
        <v>9</v>
      </c>
      <c r="C246" t="s">
        <v>10</v>
      </c>
      <c r="D246" t="s">
        <v>11</v>
      </c>
      <c r="E246" t="s">
        <v>12</v>
      </c>
      <c r="F246">
        <v>2018</v>
      </c>
      <c r="G246" s="3">
        <v>378.34757062660401</v>
      </c>
    </row>
    <row r="247" spans="1:7" x14ac:dyDescent="0.2">
      <c r="A247" t="s">
        <v>23</v>
      </c>
      <c r="B247" t="s">
        <v>9</v>
      </c>
      <c r="C247" t="s">
        <v>10</v>
      </c>
      <c r="D247" t="s">
        <v>11</v>
      </c>
      <c r="E247" t="s">
        <v>12</v>
      </c>
      <c r="F247">
        <v>2019</v>
      </c>
      <c r="G247" s="3">
        <v>450.792637777484</v>
      </c>
    </row>
    <row r="248" spans="1:7" x14ac:dyDescent="0.2">
      <c r="A248" t="s">
        <v>23</v>
      </c>
      <c r="B248" t="s">
        <v>9</v>
      </c>
      <c r="C248" t="s">
        <v>10</v>
      </c>
      <c r="D248" t="s">
        <v>11</v>
      </c>
      <c r="E248" t="s">
        <v>12</v>
      </c>
      <c r="F248">
        <v>2020</v>
      </c>
      <c r="G248" s="3">
        <v>444.76146075812397</v>
      </c>
    </row>
    <row r="249" spans="1:7" x14ac:dyDescent="0.2">
      <c r="A249" t="s">
        <v>23</v>
      </c>
      <c r="B249" t="s">
        <v>9</v>
      </c>
      <c r="C249" t="s">
        <v>10</v>
      </c>
      <c r="D249" t="s">
        <v>11</v>
      </c>
      <c r="E249" t="s">
        <v>12</v>
      </c>
      <c r="F249">
        <v>2021</v>
      </c>
      <c r="G249" s="3">
        <v>522.67049296422795</v>
      </c>
    </row>
    <row r="250" spans="1:7" x14ac:dyDescent="0.2">
      <c r="A250" t="s">
        <v>24</v>
      </c>
      <c r="B250" t="s">
        <v>9</v>
      </c>
      <c r="C250" t="s">
        <v>10</v>
      </c>
      <c r="D250" t="s">
        <v>11</v>
      </c>
      <c r="E250" t="s">
        <v>12</v>
      </c>
      <c r="F250">
        <v>2000</v>
      </c>
      <c r="G250" s="3">
        <v>1924.6386218856301</v>
      </c>
    </row>
    <row r="251" spans="1:7" x14ac:dyDescent="0.2">
      <c r="A251" t="s">
        <v>24</v>
      </c>
      <c r="B251" t="s">
        <v>9</v>
      </c>
      <c r="C251" t="s">
        <v>10</v>
      </c>
      <c r="D251" t="s">
        <v>11</v>
      </c>
      <c r="E251" t="s">
        <v>12</v>
      </c>
      <c r="F251">
        <v>2001</v>
      </c>
      <c r="G251" s="3">
        <v>1967.1224454711</v>
      </c>
    </row>
    <row r="252" spans="1:7" x14ac:dyDescent="0.2">
      <c r="A252" t="s">
        <v>24</v>
      </c>
      <c r="B252" t="s">
        <v>9</v>
      </c>
      <c r="C252" t="s">
        <v>10</v>
      </c>
      <c r="D252" t="s">
        <v>11</v>
      </c>
      <c r="E252" t="s">
        <v>12</v>
      </c>
      <c r="F252">
        <v>2002</v>
      </c>
      <c r="G252" s="3">
        <v>2090.7314811263</v>
      </c>
    </row>
    <row r="253" spans="1:7" x14ac:dyDescent="0.2">
      <c r="A253" t="s">
        <v>24</v>
      </c>
      <c r="B253" t="s">
        <v>9</v>
      </c>
      <c r="C253" t="s">
        <v>10</v>
      </c>
      <c r="D253" t="s">
        <v>11</v>
      </c>
      <c r="E253" t="s">
        <v>12</v>
      </c>
      <c r="F253">
        <v>2003</v>
      </c>
      <c r="G253" s="3">
        <v>2293.6999220724701</v>
      </c>
    </row>
    <row r="254" spans="1:7" x14ac:dyDescent="0.2">
      <c r="A254" t="s">
        <v>24</v>
      </c>
      <c r="B254" t="s">
        <v>9</v>
      </c>
      <c r="C254" t="s">
        <v>10</v>
      </c>
      <c r="D254" t="s">
        <v>11</v>
      </c>
      <c r="E254" t="s">
        <v>12</v>
      </c>
      <c r="F254">
        <v>2004</v>
      </c>
      <c r="G254" s="3">
        <v>2565.7830564345099</v>
      </c>
    </row>
    <row r="255" spans="1:7" x14ac:dyDescent="0.2">
      <c r="A255" t="s">
        <v>24</v>
      </c>
      <c r="B255" t="s">
        <v>9</v>
      </c>
      <c r="C255" t="s">
        <v>10</v>
      </c>
      <c r="D255" t="s">
        <v>11</v>
      </c>
      <c r="E255" t="s">
        <v>12</v>
      </c>
      <c r="F255">
        <v>2005</v>
      </c>
      <c r="G255" s="3">
        <v>2745.7307053958598</v>
      </c>
    </row>
    <row r="256" spans="1:7" x14ac:dyDescent="0.2">
      <c r="A256" t="s">
        <v>24</v>
      </c>
      <c r="B256" t="s">
        <v>9</v>
      </c>
      <c r="C256" t="s">
        <v>10</v>
      </c>
      <c r="D256" t="s">
        <v>11</v>
      </c>
      <c r="E256" t="s">
        <v>12</v>
      </c>
      <c r="F256">
        <v>2006</v>
      </c>
      <c r="G256" s="3">
        <v>2899.3717439843799</v>
      </c>
    </row>
    <row r="257" spans="1:7" x14ac:dyDescent="0.2">
      <c r="A257" t="s">
        <v>24</v>
      </c>
      <c r="B257" t="s">
        <v>9</v>
      </c>
      <c r="C257" t="s">
        <v>10</v>
      </c>
      <c r="D257" t="s">
        <v>11</v>
      </c>
      <c r="E257" t="s">
        <v>12</v>
      </c>
      <c r="F257">
        <v>2007</v>
      </c>
      <c r="G257" s="3">
        <v>3143.0214483743998</v>
      </c>
    </row>
    <row r="258" spans="1:7" x14ac:dyDescent="0.2">
      <c r="A258" t="s">
        <v>24</v>
      </c>
      <c r="B258" t="s">
        <v>9</v>
      </c>
      <c r="C258" t="s">
        <v>10</v>
      </c>
      <c r="D258" t="s">
        <v>11</v>
      </c>
      <c r="E258" t="s">
        <v>12</v>
      </c>
      <c r="F258">
        <v>2008</v>
      </c>
      <c r="G258" s="3">
        <v>3384.4507034384201</v>
      </c>
    </row>
    <row r="259" spans="1:7" x14ac:dyDescent="0.2">
      <c r="A259" t="s">
        <v>24</v>
      </c>
      <c r="B259" t="s">
        <v>9</v>
      </c>
      <c r="C259" t="s">
        <v>10</v>
      </c>
      <c r="D259" t="s">
        <v>11</v>
      </c>
      <c r="E259" t="s">
        <v>12</v>
      </c>
      <c r="F259">
        <v>2009</v>
      </c>
      <c r="G259" s="3">
        <v>3725.5438286813001</v>
      </c>
    </row>
    <row r="260" spans="1:7" x14ac:dyDescent="0.2">
      <c r="A260" t="s">
        <v>24</v>
      </c>
      <c r="B260" t="s">
        <v>9</v>
      </c>
      <c r="C260" t="s">
        <v>10</v>
      </c>
      <c r="D260" t="s">
        <v>11</v>
      </c>
      <c r="E260" t="s">
        <v>12</v>
      </c>
      <c r="F260">
        <v>2010</v>
      </c>
      <c r="G260" s="3">
        <v>3743.7782053266201</v>
      </c>
    </row>
    <row r="261" spans="1:7" x14ac:dyDescent="0.2">
      <c r="A261" t="s">
        <v>24</v>
      </c>
      <c r="B261" t="s">
        <v>9</v>
      </c>
      <c r="C261" t="s">
        <v>10</v>
      </c>
      <c r="D261" t="s">
        <v>11</v>
      </c>
      <c r="E261" t="s">
        <v>12</v>
      </c>
      <c r="F261">
        <v>2011</v>
      </c>
      <c r="G261" s="3">
        <v>3688.9322549804401</v>
      </c>
    </row>
    <row r="262" spans="1:7" x14ac:dyDescent="0.2">
      <c r="A262" t="s">
        <v>24</v>
      </c>
      <c r="B262" t="s">
        <v>9</v>
      </c>
      <c r="C262" t="s">
        <v>10</v>
      </c>
      <c r="D262" t="s">
        <v>11</v>
      </c>
      <c r="E262" t="s">
        <v>12</v>
      </c>
      <c r="F262">
        <v>2012</v>
      </c>
      <c r="G262" s="3">
        <v>3704.9065139949998</v>
      </c>
    </row>
    <row r="263" spans="1:7" x14ac:dyDescent="0.2">
      <c r="A263" t="s">
        <v>24</v>
      </c>
      <c r="B263" t="s">
        <v>9</v>
      </c>
      <c r="C263" t="s">
        <v>10</v>
      </c>
      <c r="D263" t="s">
        <v>11</v>
      </c>
      <c r="E263" t="s">
        <v>12</v>
      </c>
      <c r="F263">
        <v>2013</v>
      </c>
      <c r="G263" s="3">
        <v>3769.5824287668402</v>
      </c>
    </row>
    <row r="264" spans="1:7" x14ac:dyDescent="0.2">
      <c r="A264" t="s">
        <v>24</v>
      </c>
      <c r="B264" t="s">
        <v>9</v>
      </c>
      <c r="C264" t="s">
        <v>10</v>
      </c>
      <c r="D264" t="s">
        <v>11</v>
      </c>
      <c r="E264" t="s">
        <v>12</v>
      </c>
      <c r="F264">
        <v>2014</v>
      </c>
      <c r="G264" s="3">
        <v>3968.7980032066798</v>
      </c>
    </row>
    <row r="265" spans="1:7" x14ac:dyDescent="0.2">
      <c r="A265" t="s">
        <v>24</v>
      </c>
      <c r="B265" t="s">
        <v>9</v>
      </c>
      <c r="C265" t="s">
        <v>10</v>
      </c>
      <c r="D265" t="s">
        <v>11</v>
      </c>
      <c r="E265" t="s">
        <v>12</v>
      </c>
      <c r="F265">
        <v>2015</v>
      </c>
      <c r="G265" s="3">
        <v>3839.3877175125299</v>
      </c>
    </row>
    <row r="266" spans="1:7" x14ac:dyDescent="0.2">
      <c r="A266" t="s">
        <v>24</v>
      </c>
      <c r="B266" t="s">
        <v>9</v>
      </c>
      <c r="C266" t="s">
        <v>10</v>
      </c>
      <c r="D266" t="s">
        <v>11</v>
      </c>
      <c r="E266" t="s">
        <v>12</v>
      </c>
      <c r="F266">
        <v>2016</v>
      </c>
      <c r="G266" s="3">
        <v>3898.63261911462</v>
      </c>
    </row>
    <row r="267" spans="1:7" x14ac:dyDescent="0.2">
      <c r="A267" t="s">
        <v>24</v>
      </c>
      <c r="B267" t="s">
        <v>9</v>
      </c>
      <c r="C267" t="s">
        <v>10</v>
      </c>
      <c r="D267" t="s">
        <v>11</v>
      </c>
      <c r="E267" t="s">
        <v>12</v>
      </c>
      <c r="F267">
        <v>2017</v>
      </c>
      <c r="G267" s="3">
        <v>4520.4834276829797</v>
      </c>
    </row>
    <row r="268" spans="1:7" x14ac:dyDescent="0.2">
      <c r="A268" t="s">
        <v>24</v>
      </c>
      <c r="B268" t="s">
        <v>9</v>
      </c>
      <c r="C268" t="s">
        <v>10</v>
      </c>
      <c r="D268" t="s">
        <v>11</v>
      </c>
      <c r="E268" t="s">
        <v>12</v>
      </c>
      <c r="F268">
        <v>2018</v>
      </c>
      <c r="G268" s="3">
        <v>4572.1464477189602</v>
      </c>
    </row>
    <row r="269" spans="1:7" x14ac:dyDescent="0.2">
      <c r="A269" t="s">
        <v>24</v>
      </c>
      <c r="B269" t="s">
        <v>9</v>
      </c>
      <c r="C269" t="s">
        <v>10</v>
      </c>
      <c r="D269" t="s">
        <v>11</v>
      </c>
      <c r="E269" t="s">
        <v>12</v>
      </c>
      <c r="F269">
        <v>2019</v>
      </c>
      <c r="G269" s="3">
        <v>5071.3881865677404</v>
      </c>
    </row>
    <row r="270" spans="1:7" x14ac:dyDescent="0.2">
      <c r="A270" t="s">
        <v>24</v>
      </c>
      <c r="B270" t="s">
        <v>9</v>
      </c>
      <c r="C270" t="s">
        <v>10</v>
      </c>
      <c r="D270" t="s">
        <v>11</v>
      </c>
      <c r="E270" t="s">
        <v>12</v>
      </c>
      <c r="F270">
        <v>2020</v>
      </c>
      <c r="G270" s="3">
        <v>5398.7108102863403</v>
      </c>
    </row>
    <row r="271" spans="1:7" x14ac:dyDescent="0.2">
      <c r="A271" t="s">
        <v>24</v>
      </c>
      <c r="B271" t="s">
        <v>9</v>
      </c>
      <c r="C271" t="s">
        <v>10</v>
      </c>
      <c r="D271" t="s">
        <v>11</v>
      </c>
      <c r="E271" t="s">
        <v>12</v>
      </c>
      <c r="F271">
        <v>2021</v>
      </c>
      <c r="G271" s="3">
        <v>5636.9427438515004</v>
      </c>
    </row>
    <row r="272" spans="1:7" x14ac:dyDescent="0.2">
      <c r="A272" t="s">
        <v>25</v>
      </c>
      <c r="B272" t="s">
        <v>9</v>
      </c>
      <c r="C272" t="s">
        <v>10</v>
      </c>
      <c r="D272" t="s">
        <v>11</v>
      </c>
      <c r="E272" t="s">
        <v>12</v>
      </c>
      <c r="F272">
        <v>2000</v>
      </c>
      <c r="G272" s="3">
        <v>22557.998601999301</v>
      </c>
    </row>
    <row r="273" spans="1:7" x14ac:dyDescent="0.2">
      <c r="A273" t="s">
        <v>25</v>
      </c>
      <c r="B273" t="s">
        <v>9</v>
      </c>
      <c r="C273" t="s">
        <v>10</v>
      </c>
      <c r="D273" t="s">
        <v>11</v>
      </c>
      <c r="E273" t="s">
        <v>12</v>
      </c>
      <c r="F273">
        <v>2001</v>
      </c>
      <c r="G273" s="3">
        <v>23847.5340037352</v>
      </c>
    </row>
    <row r="274" spans="1:7" x14ac:dyDescent="0.2">
      <c r="A274" t="s">
        <v>25</v>
      </c>
      <c r="B274" t="s">
        <v>9</v>
      </c>
      <c r="C274" t="s">
        <v>10</v>
      </c>
      <c r="D274" t="s">
        <v>11</v>
      </c>
      <c r="E274" t="s">
        <v>12</v>
      </c>
      <c r="F274">
        <v>2002</v>
      </c>
      <c r="G274" s="3">
        <v>24839.266798431599</v>
      </c>
    </row>
    <row r="275" spans="1:7" x14ac:dyDescent="0.2">
      <c r="A275" t="s">
        <v>25</v>
      </c>
      <c r="B275" t="s">
        <v>9</v>
      </c>
      <c r="C275" t="s">
        <v>10</v>
      </c>
      <c r="D275" t="s">
        <v>11</v>
      </c>
      <c r="E275" t="s">
        <v>12</v>
      </c>
      <c r="F275">
        <v>2003</v>
      </c>
      <c r="G275" s="3">
        <v>24360.818575606401</v>
      </c>
    </row>
    <row r="276" spans="1:7" x14ac:dyDescent="0.2">
      <c r="A276" t="s">
        <v>25</v>
      </c>
      <c r="B276" t="s">
        <v>9</v>
      </c>
      <c r="C276" t="s">
        <v>10</v>
      </c>
      <c r="D276" t="s">
        <v>11</v>
      </c>
      <c r="E276" t="s">
        <v>12</v>
      </c>
      <c r="F276">
        <v>2004</v>
      </c>
      <c r="G276" s="3">
        <v>24504.831366795901</v>
      </c>
    </row>
    <row r="277" spans="1:7" x14ac:dyDescent="0.2">
      <c r="A277" t="s">
        <v>25</v>
      </c>
      <c r="B277" t="s">
        <v>9</v>
      </c>
      <c r="C277" t="s">
        <v>10</v>
      </c>
      <c r="D277" t="s">
        <v>11</v>
      </c>
      <c r="E277" t="s">
        <v>12</v>
      </c>
      <c r="F277">
        <v>2005</v>
      </c>
      <c r="G277" s="3">
        <v>24566.4563439304</v>
      </c>
    </row>
    <row r="278" spans="1:7" x14ac:dyDescent="0.2">
      <c r="A278" t="s">
        <v>25</v>
      </c>
      <c r="B278" t="s">
        <v>9</v>
      </c>
      <c r="C278" t="s">
        <v>10</v>
      </c>
      <c r="D278" t="s">
        <v>11</v>
      </c>
      <c r="E278" t="s">
        <v>12</v>
      </c>
      <c r="F278">
        <v>2006</v>
      </c>
      <c r="G278" s="3">
        <v>25955.9863915241</v>
      </c>
    </row>
    <row r="279" spans="1:7" x14ac:dyDescent="0.2">
      <c r="A279" t="s">
        <v>25</v>
      </c>
      <c r="B279" t="s">
        <v>9</v>
      </c>
      <c r="C279" t="s">
        <v>10</v>
      </c>
      <c r="D279" t="s">
        <v>11</v>
      </c>
      <c r="E279" t="s">
        <v>12</v>
      </c>
      <c r="F279">
        <v>2007</v>
      </c>
      <c r="G279" s="3">
        <v>27435.004759281899</v>
      </c>
    </row>
    <row r="280" spans="1:7" x14ac:dyDescent="0.2">
      <c r="A280" t="s">
        <v>25</v>
      </c>
      <c r="B280" t="s">
        <v>9</v>
      </c>
      <c r="C280" t="s">
        <v>10</v>
      </c>
      <c r="D280" t="s">
        <v>11</v>
      </c>
      <c r="E280" t="s">
        <v>12</v>
      </c>
      <c r="F280">
        <v>2008</v>
      </c>
      <c r="G280" s="3">
        <v>27910.7222648196</v>
      </c>
    </row>
    <row r="281" spans="1:7" x14ac:dyDescent="0.2">
      <c r="A281" t="s">
        <v>25</v>
      </c>
      <c r="B281" t="s">
        <v>9</v>
      </c>
      <c r="C281" t="s">
        <v>10</v>
      </c>
      <c r="D281" t="s">
        <v>11</v>
      </c>
      <c r="E281" t="s">
        <v>12</v>
      </c>
      <c r="F281">
        <v>2009</v>
      </c>
      <c r="G281" s="3">
        <v>27762.352118238501</v>
      </c>
    </row>
    <row r="282" spans="1:7" x14ac:dyDescent="0.2">
      <c r="A282" t="s">
        <v>25</v>
      </c>
      <c r="B282" t="s">
        <v>9</v>
      </c>
      <c r="C282" t="s">
        <v>10</v>
      </c>
      <c r="D282" t="s">
        <v>11</v>
      </c>
      <c r="E282" t="s">
        <v>12</v>
      </c>
      <c r="F282">
        <v>2010</v>
      </c>
      <c r="G282" s="3">
        <v>28240.214239690002</v>
      </c>
    </row>
    <row r="283" spans="1:7" x14ac:dyDescent="0.2">
      <c r="A283" t="s">
        <v>25</v>
      </c>
      <c r="B283" t="s">
        <v>9</v>
      </c>
      <c r="C283" t="s">
        <v>10</v>
      </c>
      <c r="D283" t="s">
        <v>11</v>
      </c>
      <c r="E283" t="s">
        <v>12</v>
      </c>
      <c r="F283">
        <v>2011</v>
      </c>
      <c r="G283" s="3">
        <v>28056.518472884101</v>
      </c>
    </row>
    <row r="284" spans="1:7" x14ac:dyDescent="0.2">
      <c r="A284" t="s">
        <v>25</v>
      </c>
      <c r="B284" t="s">
        <v>9</v>
      </c>
      <c r="C284" t="s">
        <v>10</v>
      </c>
      <c r="D284" t="s">
        <v>11</v>
      </c>
      <c r="E284" t="s">
        <v>12</v>
      </c>
      <c r="F284">
        <v>2012</v>
      </c>
      <c r="G284" s="3">
        <v>28593.978295754801</v>
      </c>
    </row>
    <row r="285" spans="1:7" x14ac:dyDescent="0.2">
      <c r="A285" t="s">
        <v>25</v>
      </c>
      <c r="B285" t="s">
        <v>9</v>
      </c>
      <c r="C285" t="s">
        <v>10</v>
      </c>
      <c r="D285" t="s">
        <v>11</v>
      </c>
      <c r="E285" t="s">
        <v>12</v>
      </c>
      <c r="F285">
        <v>2013</v>
      </c>
      <c r="G285" s="3">
        <v>28932.221875249801</v>
      </c>
    </row>
    <row r="286" spans="1:7" x14ac:dyDescent="0.2">
      <c r="A286" t="s">
        <v>25</v>
      </c>
      <c r="B286" t="s">
        <v>9</v>
      </c>
      <c r="C286" t="s">
        <v>10</v>
      </c>
      <c r="D286" t="s">
        <v>11</v>
      </c>
      <c r="E286" t="s">
        <v>12</v>
      </c>
      <c r="F286">
        <v>2014</v>
      </c>
      <c r="G286" s="3">
        <v>29760.9835086774</v>
      </c>
    </row>
    <row r="287" spans="1:7" x14ac:dyDescent="0.2">
      <c r="A287" t="s">
        <v>25</v>
      </c>
      <c r="B287" t="s">
        <v>9</v>
      </c>
      <c r="C287" t="s">
        <v>10</v>
      </c>
      <c r="D287" t="s">
        <v>11</v>
      </c>
      <c r="E287" t="s">
        <v>12</v>
      </c>
      <c r="F287">
        <v>2015</v>
      </c>
      <c r="G287" s="3">
        <v>29994.846699333</v>
      </c>
    </row>
    <row r="288" spans="1:7" x14ac:dyDescent="0.2">
      <c r="A288" t="s">
        <v>25</v>
      </c>
      <c r="B288" t="s">
        <v>9</v>
      </c>
      <c r="C288" t="s">
        <v>10</v>
      </c>
      <c r="D288" t="s">
        <v>11</v>
      </c>
      <c r="E288" t="s">
        <v>12</v>
      </c>
      <c r="F288">
        <v>2016</v>
      </c>
      <c r="G288" s="3">
        <v>31016.532853221099</v>
      </c>
    </row>
    <row r="289" spans="1:7" x14ac:dyDescent="0.2">
      <c r="A289" t="s">
        <v>25</v>
      </c>
      <c r="B289" t="s">
        <v>9</v>
      </c>
      <c r="C289" t="s">
        <v>10</v>
      </c>
      <c r="D289" t="s">
        <v>11</v>
      </c>
      <c r="E289" t="s">
        <v>12</v>
      </c>
      <c r="F289">
        <v>2017</v>
      </c>
      <c r="G289" s="3">
        <v>31619.5003278472</v>
      </c>
    </row>
    <row r="290" spans="1:7" x14ac:dyDescent="0.2">
      <c r="A290" t="s">
        <v>25</v>
      </c>
      <c r="B290" t="s">
        <v>9</v>
      </c>
      <c r="C290" t="s">
        <v>10</v>
      </c>
      <c r="D290" t="s">
        <v>11</v>
      </c>
      <c r="E290" t="s">
        <v>12</v>
      </c>
      <c r="F290">
        <v>2018</v>
      </c>
      <c r="G290" s="3">
        <v>33176.880854372903</v>
      </c>
    </row>
    <row r="291" spans="1:7" x14ac:dyDescent="0.2">
      <c r="A291" t="s">
        <v>25</v>
      </c>
      <c r="B291" t="s">
        <v>9</v>
      </c>
      <c r="C291" t="s">
        <v>10</v>
      </c>
      <c r="D291" t="s">
        <v>11</v>
      </c>
      <c r="E291" t="s">
        <v>12</v>
      </c>
      <c r="F291">
        <v>2019</v>
      </c>
      <c r="G291" s="3">
        <v>34206.892554517202</v>
      </c>
    </row>
    <row r="292" spans="1:7" x14ac:dyDescent="0.2">
      <c r="A292" t="s">
        <v>25</v>
      </c>
      <c r="B292" t="s">
        <v>9</v>
      </c>
      <c r="C292" t="s">
        <v>10</v>
      </c>
      <c r="D292" t="s">
        <v>11</v>
      </c>
      <c r="E292" t="s">
        <v>12</v>
      </c>
      <c r="F292">
        <v>2020</v>
      </c>
      <c r="G292" s="3">
        <v>32098.474927639701</v>
      </c>
    </row>
    <row r="293" spans="1:7" x14ac:dyDescent="0.2">
      <c r="A293" t="s">
        <v>25</v>
      </c>
      <c r="B293" t="s">
        <v>9</v>
      </c>
      <c r="C293" t="s">
        <v>10</v>
      </c>
      <c r="D293" t="s">
        <v>11</v>
      </c>
      <c r="E293" t="s">
        <v>12</v>
      </c>
      <c r="F293">
        <v>2021</v>
      </c>
      <c r="G293" s="3">
        <v>33135.879013131198</v>
      </c>
    </row>
    <row r="294" spans="1:7" x14ac:dyDescent="0.2">
      <c r="A294" t="s">
        <v>26</v>
      </c>
      <c r="B294" t="s">
        <v>9</v>
      </c>
      <c r="C294" t="s">
        <v>10</v>
      </c>
      <c r="D294" t="s">
        <v>11</v>
      </c>
      <c r="E294" t="s">
        <v>12</v>
      </c>
      <c r="F294">
        <v>2000</v>
      </c>
      <c r="G294" s="3">
        <v>133313.802786243</v>
      </c>
    </row>
    <row r="295" spans="1:7" x14ac:dyDescent="0.2">
      <c r="A295" t="s">
        <v>26</v>
      </c>
      <c r="B295" t="s">
        <v>9</v>
      </c>
      <c r="C295" t="s">
        <v>10</v>
      </c>
      <c r="D295" t="s">
        <v>11</v>
      </c>
      <c r="E295" t="s">
        <v>12</v>
      </c>
      <c r="F295">
        <v>2001</v>
      </c>
      <c r="G295" s="3">
        <v>136875.38278428299</v>
      </c>
    </row>
    <row r="296" spans="1:7" x14ac:dyDescent="0.2">
      <c r="A296" t="s">
        <v>26</v>
      </c>
      <c r="B296" t="s">
        <v>9</v>
      </c>
      <c r="C296" t="s">
        <v>10</v>
      </c>
      <c r="D296" t="s">
        <v>11</v>
      </c>
      <c r="E296" t="s">
        <v>12</v>
      </c>
      <c r="F296">
        <v>2002</v>
      </c>
      <c r="G296" s="3">
        <v>138883.76212065999</v>
      </c>
    </row>
    <row r="297" spans="1:7" x14ac:dyDescent="0.2">
      <c r="A297" t="s">
        <v>26</v>
      </c>
      <c r="B297" t="s">
        <v>9</v>
      </c>
      <c r="C297" t="s">
        <v>10</v>
      </c>
      <c r="D297" t="s">
        <v>11</v>
      </c>
      <c r="E297" t="s">
        <v>12</v>
      </c>
      <c r="F297">
        <v>2003</v>
      </c>
      <c r="G297" s="3">
        <v>142350.18321012799</v>
      </c>
    </row>
    <row r="298" spans="1:7" x14ac:dyDescent="0.2">
      <c r="A298" t="s">
        <v>26</v>
      </c>
      <c r="B298" t="s">
        <v>9</v>
      </c>
      <c r="C298" t="s">
        <v>10</v>
      </c>
      <c r="D298" t="s">
        <v>11</v>
      </c>
      <c r="E298" t="s">
        <v>12</v>
      </c>
      <c r="F298">
        <v>2004</v>
      </c>
      <c r="G298" s="3">
        <v>144881.41881903901</v>
      </c>
    </row>
    <row r="299" spans="1:7" x14ac:dyDescent="0.2">
      <c r="A299" t="s">
        <v>26</v>
      </c>
      <c r="B299" t="s">
        <v>9</v>
      </c>
      <c r="C299" t="s">
        <v>10</v>
      </c>
      <c r="D299" t="s">
        <v>11</v>
      </c>
      <c r="E299" t="s">
        <v>12</v>
      </c>
      <c r="F299">
        <v>2005</v>
      </c>
      <c r="G299" s="3">
        <v>154899.897335988</v>
      </c>
    </row>
    <row r="300" spans="1:7" x14ac:dyDescent="0.2">
      <c r="A300" t="s">
        <v>26</v>
      </c>
      <c r="B300" t="s">
        <v>9</v>
      </c>
      <c r="C300" t="s">
        <v>10</v>
      </c>
      <c r="D300" t="s">
        <v>11</v>
      </c>
      <c r="E300" t="s">
        <v>12</v>
      </c>
      <c r="F300">
        <v>2006</v>
      </c>
      <c r="G300" s="3">
        <v>161877.31977238299</v>
      </c>
    </row>
    <row r="301" spans="1:7" x14ac:dyDescent="0.2">
      <c r="A301" t="s">
        <v>26</v>
      </c>
      <c r="B301" t="s">
        <v>9</v>
      </c>
      <c r="C301" t="s">
        <v>10</v>
      </c>
      <c r="D301" t="s">
        <v>11</v>
      </c>
      <c r="E301" t="s">
        <v>12</v>
      </c>
      <c r="F301">
        <v>2007</v>
      </c>
      <c r="G301" s="3">
        <v>167583.607628083</v>
      </c>
    </row>
    <row r="302" spans="1:7" x14ac:dyDescent="0.2">
      <c r="A302" t="s">
        <v>26</v>
      </c>
      <c r="B302" t="s">
        <v>9</v>
      </c>
      <c r="C302" t="s">
        <v>10</v>
      </c>
      <c r="D302" t="s">
        <v>11</v>
      </c>
      <c r="E302" t="s">
        <v>12</v>
      </c>
      <c r="F302">
        <v>2008</v>
      </c>
      <c r="G302" s="3">
        <v>165515.15150013799</v>
      </c>
    </row>
    <row r="303" spans="1:7" x14ac:dyDescent="0.2">
      <c r="A303" t="s">
        <v>26</v>
      </c>
      <c r="B303" t="s">
        <v>9</v>
      </c>
      <c r="C303" t="s">
        <v>10</v>
      </c>
      <c r="D303" t="s">
        <v>11</v>
      </c>
      <c r="E303" t="s">
        <v>12</v>
      </c>
      <c r="F303">
        <v>2009</v>
      </c>
      <c r="G303" s="3">
        <v>151524.27680706899</v>
      </c>
    </row>
    <row r="304" spans="1:7" x14ac:dyDescent="0.2">
      <c r="A304" t="s">
        <v>26</v>
      </c>
      <c r="B304" t="s">
        <v>9</v>
      </c>
      <c r="C304" t="s">
        <v>10</v>
      </c>
      <c r="D304" t="s">
        <v>11</v>
      </c>
      <c r="E304" t="s">
        <v>12</v>
      </c>
      <c r="F304">
        <v>2010</v>
      </c>
      <c r="G304" s="3">
        <v>153244.92626293199</v>
      </c>
    </row>
    <row r="305" spans="1:7" x14ac:dyDescent="0.2">
      <c r="A305" t="s">
        <v>26</v>
      </c>
      <c r="B305" t="s">
        <v>9</v>
      </c>
      <c r="C305" t="s">
        <v>10</v>
      </c>
      <c r="D305" t="s">
        <v>11</v>
      </c>
      <c r="E305" t="s">
        <v>12</v>
      </c>
      <c r="F305">
        <v>2011</v>
      </c>
      <c r="G305" s="3">
        <v>158238.56270932901</v>
      </c>
    </row>
    <row r="306" spans="1:7" x14ac:dyDescent="0.2">
      <c r="A306" t="s">
        <v>26</v>
      </c>
      <c r="B306" t="s">
        <v>9</v>
      </c>
      <c r="C306" t="s">
        <v>10</v>
      </c>
      <c r="D306" t="s">
        <v>11</v>
      </c>
      <c r="E306" t="s">
        <v>12</v>
      </c>
      <c r="F306">
        <v>2012</v>
      </c>
      <c r="G306" s="3">
        <v>158829.47359039399</v>
      </c>
    </row>
    <row r="307" spans="1:7" x14ac:dyDescent="0.2">
      <c r="A307" t="s">
        <v>26</v>
      </c>
      <c r="B307" t="s">
        <v>9</v>
      </c>
      <c r="C307" t="s">
        <v>10</v>
      </c>
      <c r="D307" t="s">
        <v>11</v>
      </c>
      <c r="E307" t="s">
        <v>12</v>
      </c>
      <c r="F307">
        <v>2013</v>
      </c>
      <c r="G307" s="3">
        <v>167387.098458661</v>
      </c>
    </row>
    <row r="308" spans="1:7" x14ac:dyDescent="0.2">
      <c r="A308" t="s">
        <v>26</v>
      </c>
      <c r="B308" t="s">
        <v>9</v>
      </c>
      <c r="C308" t="s">
        <v>10</v>
      </c>
      <c r="D308" t="s">
        <v>11</v>
      </c>
      <c r="E308" t="s">
        <v>12</v>
      </c>
      <c r="F308">
        <v>2014</v>
      </c>
      <c r="G308" s="3">
        <v>172435.579472777</v>
      </c>
    </row>
    <row r="309" spans="1:7" x14ac:dyDescent="0.2">
      <c r="A309" t="s">
        <v>26</v>
      </c>
      <c r="B309" t="s">
        <v>9</v>
      </c>
      <c r="C309" t="s">
        <v>10</v>
      </c>
      <c r="D309" t="s">
        <v>11</v>
      </c>
      <c r="E309" t="s">
        <v>12</v>
      </c>
      <c r="F309">
        <v>2015</v>
      </c>
      <c r="G309" s="3">
        <v>168514.03199237899</v>
      </c>
    </row>
    <row r="310" spans="1:7" x14ac:dyDescent="0.2">
      <c r="A310" t="s">
        <v>26</v>
      </c>
      <c r="B310" t="s">
        <v>9</v>
      </c>
      <c r="C310" t="s">
        <v>10</v>
      </c>
      <c r="D310" t="s">
        <v>11</v>
      </c>
      <c r="E310" t="s">
        <v>12</v>
      </c>
      <c r="F310">
        <v>2016</v>
      </c>
      <c r="G310" s="3">
        <v>162761.26018587401</v>
      </c>
    </row>
    <row r="311" spans="1:7" x14ac:dyDescent="0.2">
      <c r="A311" t="s">
        <v>26</v>
      </c>
      <c r="B311" t="s">
        <v>9</v>
      </c>
      <c r="C311" t="s">
        <v>10</v>
      </c>
      <c r="D311" t="s">
        <v>11</v>
      </c>
      <c r="E311" t="s">
        <v>12</v>
      </c>
      <c r="F311">
        <v>2017</v>
      </c>
      <c r="G311" s="3">
        <v>168668.18635248701</v>
      </c>
    </row>
    <row r="312" spans="1:7" x14ac:dyDescent="0.2">
      <c r="A312" t="s">
        <v>26</v>
      </c>
      <c r="B312" t="s">
        <v>9</v>
      </c>
      <c r="C312" t="s">
        <v>10</v>
      </c>
      <c r="D312" t="s">
        <v>11</v>
      </c>
      <c r="E312" t="s">
        <v>12</v>
      </c>
      <c r="F312">
        <v>2018</v>
      </c>
      <c r="G312" s="3">
        <v>172586.21093761601</v>
      </c>
    </row>
    <row r="313" spans="1:7" x14ac:dyDescent="0.2">
      <c r="A313" t="s">
        <v>26</v>
      </c>
      <c r="B313" t="s">
        <v>9</v>
      </c>
      <c r="C313" t="s">
        <v>10</v>
      </c>
      <c r="D313" t="s">
        <v>11</v>
      </c>
      <c r="E313" t="s">
        <v>12</v>
      </c>
      <c r="F313">
        <v>2019</v>
      </c>
      <c r="G313" s="3">
        <v>171840.93590987401</v>
      </c>
    </row>
    <row r="314" spans="1:7" x14ac:dyDescent="0.2">
      <c r="A314" t="s">
        <v>26</v>
      </c>
      <c r="B314" t="s">
        <v>9</v>
      </c>
      <c r="C314" t="s">
        <v>10</v>
      </c>
      <c r="D314" t="s">
        <v>11</v>
      </c>
      <c r="E314" t="s">
        <v>12</v>
      </c>
      <c r="F314">
        <v>2020</v>
      </c>
      <c r="G314" s="3">
        <v>167081.614070721</v>
      </c>
    </row>
    <row r="315" spans="1:7" x14ac:dyDescent="0.2">
      <c r="A315" t="s">
        <v>26</v>
      </c>
      <c r="B315" t="s">
        <v>9</v>
      </c>
      <c r="C315" t="s">
        <v>10</v>
      </c>
      <c r="D315" t="s">
        <v>11</v>
      </c>
      <c r="E315" t="s">
        <v>12</v>
      </c>
      <c r="F315">
        <v>2021</v>
      </c>
      <c r="G315" s="3">
        <v>172062.48877654501</v>
      </c>
    </row>
    <row r="316" spans="1:7" x14ac:dyDescent="0.2">
      <c r="A316" t="s">
        <v>27</v>
      </c>
      <c r="B316" t="s">
        <v>9</v>
      </c>
      <c r="C316" t="s">
        <v>10</v>
      </c>
      <c r="D316" t="s">
        <v>11</v>
      </c>
      <c r="E316" t="s">
        <v>12</v>
      </c>
      <c r="F316">
        <v>2000</v>
      </c>
      <c r="G316" s="3">
        <v>22393.690517151401</v>
      </c>
    </row>
    <row r="317" spans="1:7" x14ac:dyDescent="0.2">
      <c r="A317" t="s">
        <v>27</v>
      </c>
      <c r="B317" t="s">
        <v>9</v>
      </c>
      <c r="C317" t="s">
        <v>10</v>
      </c>
      <c r="D317" t="s">
        <v>11</v>
      </c>
      <c r="E317" t="s">
        <v>12</v>
      </c>
      <c r="F317">
        <v>2001</v>
      </c>
      <c r="G317" s="3">
        <v>25175.7472279375</v>
      </c>
    </row>
    <row r="318" spans="1:7" x14ac:dyDescent="0.2">
      <c r="A318" t="s">
        <v>27</v>
      </c>
      <c r="B318" t="s">
        <v>9</v>
      </c>
      <c r="C318" t="s">
        <v>10</v>
      </c>
      <c r="D318" t="s">
        <v>11</v>
      </c>
      <c r="E318" t="s">
        <v>12</v>
      </c>
      <c r="F318">
        <v>2002</v>
      </c>
      <c r="G318" s="3">
        <v>26276.718222568001</v>
      </c>
    </row>
    <row r="319" spans="1:7" x14ac:dyDescent="0.2">
      <c r="A319" t="s">
        <v>27</v>
      </c>
      <c r="B319" t="s">
        <v>9</v>
      </c>
      <c r="C319" t="s">
        <v>10</v>
      </c>
      <c r="D319" t="s">
        <v>11</v>
      </c>
      <c r="E319" t="s">
        <v>12</v>
      </c>
      <c r="F319">
        <v>2003</v>
      </c>
      <c r="G319" s="3">
        <v>27956.7083697991</v>
      </c>
    </row>
    <row r="320" spans="1:7" x14ac:dyDescent="0.2">
      <c r="A320" t="s">
        <v>27</v>
      </c>
      <c r="B320" t="s">
        <v>9</v>
      </c>
      <c r="C320" t="s">
        <v>10</v>
      </c>
      <c r="D320" t="s">
        <v>11</v>
      </c>
      <c r="E320" t="s">
        <v>12</v>
      </c>
      <c r="F320">
        <v>2004</v>
      </c>
      <c r="G320" s="3">
        <v>31539.5465831742</v>
      </c>
    </row>
    <row r="321" spans="1:7" x14ac:dyDescent="0.2">
      <c r="A321" t="s">
        <v>27</v>
      </c>
      <c r="B321" t="s">
        <v>9</v>
      </c>
      <c r="C321" t="s">
        <v>10</v>
      </c>
      <c r="D321" t="s">
        <v>11</v>
      </c>
      <c r="E321" t="s">
        <v>12</v>
      </c>
      <c r="F321">
        <v>2005</v>
      </c>
      <c r="G321" s="3">
        <v>33986.340799056699</v>
      </c>
    </row>
    <row r="322" spans="1:7" x14ac:dyDescent="0.2">
      <c r="A322" t="s">
        <v>27</v>
      </c>
      <c r="B322" t="s">
        <v>9</v>
      </c>
      <c r="C322" t="s">
        <v>10</v>
      </c>
      <c r="D322" t="s">
        <v>11</v>
      </c>
      <c r="E322" t="s">
        <v>12</v>
      </c>
      <c r="F322">
        <v>2006</v>
      </c>
      <c r="G322" s="3">
        <v>38561.103148946102</v>
      </c>
    </row>
    <row r="323" spans="1:7" x14ac:dyDescent="0.2">
      <c r="A323" t="s">
        <v>27</v>
      </c>
      <c r="B323" t="s">
        <v>9</v>
      </c>
      <c r="C323" t="s">
        <v>10</v>
      </c>
      <c r="D323" t="s">
        <v>11</v>
      </c>
      <c r="E323" t="s">
        <v>12</v>
      </c>
      <c r="F323">
        <v>2007</v>
      </c>
      <c r="G323" s="3">
        <v>43096.541996339198</v>
      </c>
    </row>
    <row r="324" spans="1:7" x14ac:dyDescent="0.2">
      <c r="A324" t="s">
        <v>27</v>
      </c>
      <c r="B324" t="s">
        <v>9</v>
      </c>
      <c r="C324" t="s">
        <v>10</v>
      </c>
      <c r="D324" t="s">
        <v>11</v>
      </c>
      <c r="E324" t="s">
        <v>12</v>
      </c>
      <c r="F324">
        <v>2008</v>
      </c>
      <c r="G324" s="3">
        <v>46192.275264336298</v>
      </c>
    </row>
    <row r="325" spans="1:7" x14ac:dyDescent="0.2">
      <c r="A325" t="s">
        <v>27</v>
      </c>
      <c r="B325" t="s">
        <v>9</v>
      </c>
      <c r="C325" t="s">
        <v>10</v>
      </c>
      <c r="D325" t="s">
        <v>11</v>
      </c>
      <c r="E325" t="s">
        <v>12</v>
      </c>
      <c r="F325">
        <v>2009</v>
      </c>
      <c r="G325" s="3">
        <v>49016.744273568802</v>
      </c>
    </row>
    <row r="326" spans="1:7" x14ac:dyDescent="0.2">
      <c r="A326" t="s">
        <v>27</v>
      </c>
      <c r="B326" t="s">
        <v>9</v>
      </c>
      <c r="C326" t="s">
        <v>10</v>
      </c>
      <c r="D326" t="s">
        <v>11</v>
      </c>
      <c r="E326" t="s">
        <v>12</v>
      </c>
      <c r="F326">
        <v>2010</v>
      </c>
      <c r="G326" s="3">
        <v>55165.462389236098</v>
      </c>
    </row>
    <row r="327" spans="1:7" x14ac:dyDescent="0.2">
      <c r="A327" t="s">
        <v>27</v>
      </c>
      <c r="B327" t="s">
        <v>9</v>
      </c>
      <c r="C327" t="s">
        <v>10</v>
      </c>
      <c r="D327" t="s">
        <v>11</v>
      </c>
      <c r="E327" t="s">
        <v>12</v>
      </c>
      <c r="F327">
        <v>2011</v>
      </c>
      <c r="G327" s="3">
        <v>61963.402098787803</v>
      </c>
    </row>
    <row r="328" spans="1:7" x14ac:dyDescent="0.2">
      <c r="A328" t="s">
        <v>27</v>
      </c>
      <c r="B328" t="s">
        <v>9</v>
      </c>
      <c r="C328" t="s">
        <v>10</v>
      </c>
      <c r="D328" t="s">
        <v>11</v>
      </c>
      <c r="E328" t="s">
        <v>12</v>
      </c>
      <c r="F328">
        <v>2012</v>
      </c>
      <c r="G328" s="3">
        <v>68017.046926152994</v>
      </c>
    </row>
    <row r="329" spans="1:7" x14ac:dyDescent="0.2">
      <c r="A329" t="s">
        <v>27</v>
      </c>
      <c r="B329" t="s">
        <v>9</v>
      </c>
      <c r="C329" t="s">
        <v>10</v>
      </c>
      <c r="D329" t="s">
        <v>11</v>
      </c>
      <c r="E329" t="s">
        <v>12</v>
      </c>
      <c r="F329">
        <v>2013</v>
      </c>
      <c r="G329" s="3">
        <v>72007.189139609007</v>
      </c>
    </row>
    <row r="330" spans="1:7" x14ac:dyDescent="0.2">
      <c r="A330" t="s">
        <v>27</v>
      </c>
      <c r="B330" t="s">
        <v>9</v>
      </c>
      <c r="C330" t="s">
        <v>10</v>
      </c>
      <c r="D330" t="s">
        <v>11</v>
      </c>
      <c r="E330" t="s">
        <v>12</v>
      </c>
      <c r="F330">
        <v>2014</v>
      </c>
      <c r="G330" s="3">
        <v>76694.708663968806</v>
      </c>
    </row>
    <row r="331" spans="1:7" x14ac:dyDescent="0.2">
      <c r="A331" t="s">
        <v>27</v>
      </c>
      <c r="B331" t="s">
        <v>9</v>
      </c>
      <c r="C331" t="s">
        <v>10</v>
      </c>
      <c r="D331" t="s">
        <v>11</v>
      </c>
      <c r="E331" t="s">
        <v>12</v>
      </c>
      <c r="F331">
        <v>2015</v>
      </c>
      <c r="G331" s="3">
        <v>76922.040370229995</v>
      </c>
    </row>
    <row r="332" spans="1:7" x14ac:dyDescent="0.2">
      <c r="A332" t="s">
        <v>27</v>
      </c>
      <c r="B332" t="s">
        <v>9</v>
      </c>
      <c r="C332" t="s">
        <v>10</v>
      </c>
      <c r="D332" t="s">
        <v>11</v>
      </c>
      <c r="E332" t="s">
        <v>12</v>
      </c>
      <c r="F332">
        <v>2016</v>
      </c>
      <c r="G332" s="3">
        <v>79364.747127180395</v>
      </c>
    </row>
    <row r="333" spans="1:7" x14ac:dyDescent="0.2">
      <c r="A333" t="s">
        <v>27</v>
      </c>
      <c r="B333" t="s">
        <v>9</v>
      </c>
      <c r="C333" t="s">
        <v>10</v>
      </c>
      <c r="D333" t="s">
        <v>11</v>
      </c>
      <c r="E333" t="s">
        <v>12</v>
      </c>
      <c r="F333">
        <v>2017</v>
      </c>
      <c r="G333" s="3">
        <v>88135.828288657998</v>
      </c>
    </row>
    <row r="334" spans="1:7" x14ac:dyDescent="0.2">
      <c r="A334" t="s">
        <v>27</v>
      </c>
      <c r="B334" t="s">
        <v>9</v>
      </c>
      <c r="C334" t="s">
        <v>10</v>
      </c>
      <c r="D334" t="s">
        <v>11</v>
      </c>
      <c r="E334" t="s">
        <v>12</v>
      </c>
      <c r="F334">
        <v>2018</v>
      </c>
      <c r="G334" s="3">
        <v>95437.665942901207</v>
      </c>
    </row>
    <row r="335" spans="1:7" x14ac:dyDescent="0.2">
      <c r="A335" t="s">
        <v>27</v>
      </c>
      <c r="B335" t="s">
        <v>9</v>
      </c>
      <c r="C335" t="s">
        <v>10</v>
      </c>
      <c r="D335" t="s">
        <v>11</v>
      </c>
      <c r="E335" t="s">
        <v>12</v>
      </c>
      <c r="F335">
        <v>2019</v>
      </c>
      <c r="G335" s="3">
        <v>99970.920846719004</v>
      </c>
    </row>
    <row r="336" spans="1:7" x14ac:dyDescent="0.2">
      <c r="A336" t="s">
        <v>27</v>
      </c>
      <c r="B336" t="s">
        <v>9</v>
      </c>
      <c r="C336" t="s">
        <v>10</v>
      </c>
      <c r="D336" t="s">
        <v>11</v>
      </c>
      <c r="E336" t="s">
        <v>12</v>
      </c>
      <c r="F336">
        <v>2020</v>
      </c>
      <c r="G336" s="3">
        <v>102880.45893911</v>
      </c>
    </row>
    <row r="337" spans="1:7" x14ac:dyDescent="0.2">
      <c r="A337" t="s">
        <v>27</v>
      </c>
      <c r="B337" t="s">
        <v>9</v>
      </c>
      <c r="C337" t="s">
        <v>10</v>
      </c>
      <c r="D337" t="s">
        <v>11</v>
      </c>
      <c r="E337" t="s">
        <v>12</v>
      </c>
      <c r="F337">
        <v>2021</v>
      </c>
      <c r="G337" s="3">
        <v>110148.077363916</v>
      </c>
    </row>
    <row r="338" spans="1:7" x14ac:dyDescent="0.2">
      <c r="A338" t="s">
        <v>28</v>
      </c>
      <c r="B338" t="s">
        <v>9</v>
      </c>
      <c r="C338" t="s">
        <v>10</v>
      </c>
      <c r="D338" t="s">
        <v>11</v>
      </c>
      <c r="E338" t="s">
        <v>12</v>
      </c>
      <c r="F338">
        <v>2000</v>
      </c>
      <c r="G338" s="3">
        <v>653.63932828172506</v>
      </c>
    </row>
    <row r="339" spans="1:7" x14ac:dyDescent="0.2">
      <c r="A339" t="s">
        <v>28</v>
      </c>
      <c r="B339" t="s">
        <v>9</v>
      </c>
      <c r="C339" t="s">
        <v>10</v>
      </c>
      <c r="D339" t="s">
        <v>11</v>
      </c>
      <c r="E339" t="s">
        <v>12</v>
      </c>
      <c r="F339">
        <v>2003</v>
      </c>
      <c r="G339" s="3">
        <v>731.87847108932897</v>
      </c>
    </row>
    <row r="340" spans="1:7" x14ac:dyDescent="0.2">
      <c r="A340" t="s">
        <v>28</v>
      </c>
      <c r="B340" t="s">
        <v>9</v>
      </c>
      <c r="C340" t="s">
        <v>10</v>
      </c>
      <c r="D340" t="s">
        <v>11</v>
      </c>
      <c r="E340" t="s">
        <v>12</v>
      </c>
      <c r="F340">
        <v>2004</v>
      </c>
      <c r="G340" s="3">
        <v>746.25759539147202</v>
      </c>
    </row>
    <row r="341" spans="1:7" x14ac:dyDescent="0.2">
      <c r="A341" t="s">
        <v>28</v>
      </c>
      <c r="B341" t="s">
        <v>9</v>
      </c>
      <c r="C341" t="s">
        <v>10</v>
      </c>
      <c r="D341" t="s">
        <v>11</v>
      </c>
      <c r="E341" t="s">
        <v>12</v>
      </c>
      <c r="F341">
        <v>2005</v>
      </c>
      <c r="G341" s="3">
        <v>750.60350394284501</v>
      </c>
    </row>
    <row r="342" spans="1:7" x14ac:dyDescent="0.2">
      <c r="A342" t="s">
        <v>28</v>
      </c>
      <c r="B342" t="s">
        <v>9</v>
      </c>
      <c r="C342" t="s">
        <v>10</v>
      </c>
      <c r="D342" t="s">
        <v>11</v>
      </c>
      <c r="E342" t="s">
        <v>12</v>
      </c>
      <c r="F342">
        <v>2006</v>
      </c>
      <c r="G342" s="3">
        <v>841.77838508398395</v>
      </c>
    </row>
    <row r="343" spans="1:7" x14ac:dyDescent="0.2">
      <c r="A343" t="s">
        <v>28</v>
      </c>
      <c r="B343" t="s">
        <v>9</v>
      </c>
      <c r="C343" t="s">
        <v>10</v>
      </c>
      <c r="D343" t="s">
        <v>11</v>
      </c>
      <c r="E343" t="s">
        <v>12</v>
      </c>
      <c r="F343">
        <v>2007</v>
      </c>
      <c r="G343" s="3">
        <v>867.34100663168101</v>
      </c>
    </row>
    <row r="344" spans="1:7" x14ac:dyDescent="0.2">
      <c r="A344" t="s">
        <v>28</v>
      </c>
      <c r="B344" t="s">
        <v>9</v>
      </c>
      <c r="C344" t="s">
        <v>10</v>
      </c>
      <c r="D344" t="s">
        <v>11</v>
      </c>
      <c r="E344" t="s">
        <v>12</v>
      </c>
      <c r="F344">
        <v>2008</v>
      </c>
      <c r="G344" s="3">
        <v>850.96993570422501</v>
      </c>
    </row>
    <row r="345" spans="1:7" x14ac:dyDescent="0.2">
      <c r="A345" t="s">
        <v>28</v>
      </c>
      <c r="B345" t="s">
        <v>9</v>
      </c>
      <c r="C345" t="s">
        <v>10</v>
      </c>
      <c r="D345" t="s">
        <v>11</v>
      </c>
      <c r="E345" t="s">
        <v>12</v>
      </c>
      <c r="F345">
        <v>2009</v>
      </c>
      <c r="G345" s="3">
        <v>845.64231719471297</v>
      </c>
    </row>
    <row r="346" spans="1:7" x14ac:dyDescent="0.2">
      <c r="A346" t="s">
        <v>28</v>
      </c>
      <c r="B346" t="s">
        <v>9</v>
      </c>
      <c r="C346" t="s">
        <v>10</v>
      </c>
      <c r="D346" t="s">
        <v>11</v>
      </c>
      <c r="E346" t="s">
        <v>12</v>
      </c>
      <c r="F346">
        <v>2010</v>
      </c>
      <c r="G346" s="3">
        <v>786.47955240376598</v>
      </c>
    </row>
    <row r="347" spans="1:7" x14ac:dyDescent="0.2">
      <c r="A347" t="s">
        <v>28</v>
      </c>
      <c r="B347" t="s">
        <v>9</v>
      </c>
      <c r="C347" t="s">
        <v>10</v>
      </c>
      <c r="D347" t="s">
        <v>11</v>
      </c>
      <c r="E347" t="s">
        <v>12</v>
      </c>
      <c r="F347">
        <v>2011</v>
      </c>
      <c r="G347" s="3">
        <v>795.13817115928998</v>
      </c>
    </row>
    <row r="348" spans="1:7" x14ac:dyDescent="0.2">
      <c r="A348" t="s">
        <v>28</v>
      </c>
      <c r="B348" t="s">
        <v>9</v>
      </c>
      <c r="C348" t="s">
        <v>10</v>
      </c>
      <c r="D348" t="s">
        <v>11</v>
      </c>
      <c r="E348" t="s">
        <v>12</v>
      </c>
      <c r="F348">
        <v>2012</v>
      </c>
      <c r="G348" s="3">
        <v>684.62947305543696</v>
      </c>
    </row>
    <row r="349" spans="1:7" x14ac:dyDescent="0.2">
      <c r="A349" t="s">
        <v>28</v>
      </c>
      <c r="B349" t="s">
        <v>9</v>
      </c>
      <c r="C349" t="s">
        <v>10</v>
      </c>
      <c r="D349" t="s">
        <v>11</v>
      </c>
      <c r="E349" t="s">
        <v>12</v>
      </c>
      <c r="F349">
        <v>2013</v>
      </c>
      <c r="G349" s="3">
        <v>722.24886958738796</v>
      </c>
    </row>
    <row r="350" spans="1:7" x14ac:dyDescent="0.2">
      <c r="A350" t="s">
        <v>28</v>
      </c>
      <c r="B350" t="s">
        <v>9</v>
      </c>
      <c r="C350" t="s">
        <v>10</v>
      </c>
      <c r="D350" t="s">
        <v>11</v>
      </c>
      <c r="E350" t="s">
        <v>12</v>
      </c>
      <c r="F350">
        <v>2014</v>
      </c>
      <c r="G350" s="3">
        <v>731.09708391775996</v>
      </c>
    </row>
    <row r="351" spans="1:7" x14ac:dyDescent="0.2">
      <c r="A351" t="s">
        <v>28</v>
      </c>
      <c r="B351" t="s">
        <v>9</v>
      </c>
      <c r="C351" t="s">
        <v>10</v>
      </c>
      <c r="D351" t="s">
        <v>11</v>
      </c>
      <c r="E351" t="s">
        <v>12</v>
      </c>
      <c r="F351">
        <v>2015</v>
      </c>
      <c r="G351" s="3">
        <v>769.35192164586897</v>
      </c>
    </row>
    <row r="352" spans="1:7" x14ac:dyDescent="0.2">
      <c r="A352" t="s">
        <v>28</v>
      </c>
      <c r="B352" t="s">
        <v>9</v>
      </c>
      <c r="C352" t="s">
        <v>10</v>
      </c>
      <c r="D352" t="s">
        <v>11</v>
      </c>
      <c r="E352" t="s">
        <v>12</v>
      </c>
      <c r="F352">
        <v>2016</v>
      </c>
      <c r="G352" s="3">
        <v>817.09676729736498</v>
      </c>
    </row>
    <row r="353" spans="1:7" x14ac:dyDescent="0.2">
      <c r="A353" t="s">
        <v>28</v>
      </c>
      <c r="B353" t="s">
        <v>9</v>
      </c>
      <c r="C353" t="s">
        <v>10</v>
      </c>
      <c r="D353" t="s">
        <v>11</v>
      </c>
      <c r="E353" t="s">
        <v>12</v>
      </c>
      <c r="F353">
        <v>2017</v>
      </c>
      <c r="G353" s="3">
        <v>809.61552513431604</v>
      </c>
    </row>
    <row r="354" spans="1:7" x14ac:dyDescent="0.2">
      <c r="A354" t="s">
        <v>28</v>
      </c>
      <c r="B354" t="s">
        <v>9</v>
      </c>
      <c r="C354" t="s">
        <v>10</v>
      </c>
      <c r="D354" t="s">
        <v>11</v>
      </c>
      <c r="E354" t="s">
        <v>12</v>
      </c>
      <c r="F354">
        <v>2018</v>
      </c>
      <c r="G354" s="3">
        <v>775.052874535363</v>
      </c>
    </row>
    <row r="355" spans="1:7" x14ac:dyDescent="0.2">
      <c r="A355" t="s">
        <v>28</v>
      </c>
      <c r="B355" t="s">
        <v>9</v>
      </c>
      <c r="C355" t="s">
        <v>10</v>
      </c>
      <c r="D355" t="s">
        <v>11</v>
      </c>
      <c r="E355" t="s">
        <v>12</v>
      </c>
      <c r="F355">
        <v>2019</v>
      </c>
      <c r="G355" s="3">
        <v>800.52675580318703</v>
      </c>
    </row>
    <row r="356" spans="1:7" x14ac:dyDescent="0.2">
      <c r="A356" t="s">
        <v>28</v>
      </c>
      <c r="B356" t="s">
        <v>9</v>
      </c>
      <c r="C356" t="s">
        <v>10</v>
      </c>
      <c r="D356" t="s">
        <v>11</v>
      </c>
      <c r="E356" t="s">
        <v>12</v>
      </c>
      <c r="F356">
        <v>2020</v>
      </c>
      <c r="G356" s="3">
        <v>732.79800206269397</v>
      </c>
    </row>
    <row r="357" spans="1:7" x14ac:dyDescent="0.2">
      <c r="A357" t="s">
        <v>28</v>
      </c>
      <c r="B357" t="s">
        <v>9</v>
      </c>
      <c r="C357" t="s">
        <v>10</v>
      </c>
      <c r="D357" t="s">
        <v>11</v>
      </c>
      <c r="E357" t="s">
        <v>12</v>
      </c>
      <c r="F357">
        <v>2021</v>
      </c>
      <c r="G357" s="3">
        <v>735.36592014123198</v>
      </c>
    </row>
    <row r="358" spans="1:7" x14ac:dyDescent="0.2">
      <c r="A358" t="s">
        <v>29</v>
      </c>
      <c r="B358" t="s">
        <v>9</v>
      </c>
      <c r="C358" t="s">
        <v>10</v>
      </c>
      <c r="D358" t="s">
        <v>11</v>
      </c>
      <c r="E358" t="s">
        <v>12</v>
      </c>
      <c r="F358">
        <v>2000</v>
      </c>
      <c r="G358" s="3">
        <v>5106.1893945408601</v>
      </c>
    </row>
    <row r="359" spans="1:7" x14ac:dyDescent="0.2">
      <c r="A359" t="s">
        <v>29</v>
      </c>
      <c r="B359" t="s">
        <v>9</v>
      </c>
      <c r="C359" t="s">
        <v>10</v>
      </c>
      <c r="D359" t="s">
        <v>11</v>
      </c>
      <c r="E359" t="s">
        <v>12</v>
      </c>
      <c r="F359">
        <v>2001</v>
      </c>
      <c r="G359" s="3">
        <v>5385.3055379242996</v>
      </c>
    </row>
    <row r="360" spans="1:7" x14ac:dyDescent="0.2">
      <c r="A360" t="s">
        <v>29</v>
      </c>
      <c r="B360" t="s">
        <v>9</v>
      </c>
      <c r="C360" t="s">
        <v>10</v>
      </c>
      <c r="D360" t="s">
        <v>11</v>
      </c>
      <c r="E360" t="s">
        <v>12</v>
      </c>
      <c r="F360">
        <v>2002</v>
      </c>
      <c r="G360" s="3">
        <v>5883.2548073505204</v>
      </c>
    </row>
    <row r="361" spans="1:7" x14ac:dyDescent="0.2">
      <c r="A361" t="s">
        <v>29</v>
      </c>
      <c r="B361" t="s">
        <v>9</v>
      </c>
      <c r="C361" t="s">
        <v>10</v>
      </c>
      <c r="D361" t="s">
        <v>11</v>
      </c>
      <c r="E361" t="s">
        <v>12</v>
      </c>
      <c r="F361">
        <v>2003</v>
      </c>
      <c r="G361" s="3">
        <v>6622.6861962829698</v>
      </c>
    </row>
    <row r="362" spans="1:7" x14ac:dyDescent="0.2">
      <c r="A362" t="s">
        <v>29</v>
      </c>
      <c r="B362" t="s">
        <v>9</v>
      </c>
      <c r="C362" t="s">
        <v>10</v>
      </c>
      <c r="D362" t="s">
        <v>11</v>
      </c>
      <c r="E362" t="s">
        <v>12</v>
      </c>
      <c r="F362">
        <v>2004</v>
      </c>
      <c r="G362" s="3">
        <v>6795.21645487148</v>
      </c>
    </row>
    <row r="363" spans="1:7" x14ac:dyDescent="0.2">
      <c r="A363" t="s">
        <v>29</v>
      </c>
      <c r="B363" t="s">
        <v>9</v>
      </c>
      <c r="C363" t="s">
        <v>10</v>
      </c>
      <c r="D363" t="s">
        <v>11</v>
      </c>
      <c r="E363" t="s">
        <v>12</v>
      </c>
      <c r="F363">
        <v>2005</v>
      </c>
      <c r="G363" s="3">
        <v>7136.0770367782097</v>
      </c>
    </row>
    <row r="364" spans="1:7" x14ac:dyDescent="0.2">
      <c r="A364" t="s">
        <v>29</v>
      </c>
      <c r="B364" t="s">
        <v>9</v>
      </c>
      <c r="C364" t="s">
        <v>10</v>
      </c>
      <c r="D364" t="s">
        <v>11</v>
      </c>
      <c r="E364" t="s">
        <v>12</v>
      </c>
      <c r="F364">
        <v>2006</v>
      </c>
      <c r="G364" s="3">
        <v>6909.9668512982498</v>
      </c>
    </row>
    <row r="365" spans="1:7" x14ac:dyDescent="0.2">
      <c r="A365" t="s">
        <v>29</v>
      </c>
      <c r="B365" t="s">
        <v>9</v>
      </c>
      <c r="C365" t="s">
        <v>10</v>
      </c>
      <c r="D365" t="s">
        <v>11</v>
      </c>
      <c r="E365" t="s">
        <v>12</v>
      </c>
      <c r="F365">
        <v>2007</v>
      </c>
      <c r="G365" s="3">
        <v>7625.7123696591198</v>
      </c>
    </row>
    <row r="366" spans="1:7" x14ac:dyDescent="0.2">
      <c r="A366" t="s">
        <v>29</v>
      </c>
      <c r="B366" t="s">
        <v>9</v>
      </c>
      <c r="C366" t="s">
        <v>10</v>
      </c>
      <c r="D366" t="s">
        <v>11</v>
      </c>
      <c r="E366" t="s">
        <v>12</v>
      </c>
      <c r="F366">
        <v>2008</v>
      </c>
      <c r="G366" s="3">
        <v>8594.6352337243206</v>
      </c>
    </row>
    <row r="367" spans="1:7" x14ac:dyDescent="0.2">
      <c r="A367" t="s">
        <v>29</v>
      </c>
      <c r="B367" t="s">
        <v>9</v>
      </c>
      <c r="C367" t="s">
        <v>10</v>
      </c>
      <c r="D367" t="s">
        <v>11</v>
      </c>
      <c r="E367" t="s">
        <v>12</v>
      </c>
      <c r="F367">
        <v>2009</v>
      </c>
      <c r="G367" s="3">
        <v>8794.4912371475402</v>
      </c>
    </row>
    <row r="368" spans="1:7" x14ac:dyDescent="0.2">
      <c r="A368" t="s">
        <v>29</v>
      </c>
      <c r="B368" t="s">
        <v>9</v>
      </c>
      <c r="C368" t="s">
        <v>10</v>
      </c>
      <c r="D368" t="s">
        <v>11</v>
      </c>
      <c r="E368" t="s">
        <v>12</v>
      </c>
      <c r="F368">
        <v>2010</v>
      </c>
      <c r="G368" s="3">
        <v>9539.7477639285207</v>
      </c>
    </row>
    <row r="369" spans="1:7" x14ac:dyDescent="0.2">
      <c r="A369" t="s">
        <v>29</v>
      </c>
      <c r="B369" t="s">
        <v>9</v>
      </c>
      <c r="C369" t="s">
        <v>10</v>
      </c>
      <c r="D369" t="s">
        <v>11</v>
      </c>
      <c r="E369" t="s">
        <v>12</v>
      </c>
      <c r="F369">
        <v>2011</v>
      </c>
      <c r="G369" s="3">
        <v>9418.4170307095701</v>
      </c>
    </row>
    <row r="370" spans="1:7" x14ac:dyDescent="0.2">
      <c r="A370" t="s">
        <v>29</v>
      </c>
      <c r="B370" t="s">
        <v>9</v>
      </c>
      <c r="C370" t="s">
        <v>10</v>
      </c>
      <c r="D370" t="s">
        <v>11</v>
      </c>
      <c r="E370" t="s">
        <v>12</v>
      </c>
      <c r="F370">
        <v>2012</v>
      </c>
      <c r="G370" s="3">
        <v>8719.0037474882192</v>
      </c>
    </row>
    <row r="371" spans="1:7" x14ac:dyDescent="0.2">
      <c r="A371" t="s">
        <v>29</v>
      </c>
      <c r="B371" t="s">
        <v>9</v>
      </c>
      <c r="C371" t="s">
        <v>10</v>
      </c>
      <c r="D371" t="s">
        <v>11</v>
      </c>
      <c r="E371" t="s">
        <v>12</v>
      </c>
      <c r="F371">
        <v>2013</v>
      </c>
      <c r="G371" s="3">
        <v>8922.4580285288903</v>
      </c>
    </row>
    <row r="372" spans="1:7" x14ac:dyDescent="0.2">
      <c r="A372" t="s">
        <v>29</v>
      </c>
      <c r="B372" t="s">
        <v>9</v>
      </c>
      <c r="C372" t="s">
        <v>10</v>
      </c>
      <c r="D372" t="s">
        <v>11</v>
      </c>
      <c r="E372" t="s">
        <v>12</v>
      </c>
      <c r="F372">
        <v>2014</v>
      </c>
      <c r="G372" s="3">
        <v>9398.5249946440999</v>
      </c>
    </row>
    <row r="373" spans="1:7" x14ac:dyDescent="0.2">
      <c r="A373" t="s">
        <v>29</v>
      </c>
      <c r="B373" t="s">
        <v>9</v>
      </c>
      <c r="C373" t="s">
        <v>10</v>
      </c>
      <c r="D373" t="s">
        <v>11</v>
      </c>
      <c r="E373" t="s">
        <v>12</v>
      </c>
      <c r="F373">
        <v>2015</v>
      </c>
      <c r="G373" s="3">
        <v>9577.0368538300809</v>
      </c>
    </row>
    <row r="374" spans="1:7" x14ac:dyDescent="0.2">
      <c r="A374" t="s">
        <v>29</v>
      </c>
      <c r="B374" t="s">
        <v>9</v>
      </c>
      <c r="C374" t="s">
        <v>10</v>
      </c>
      <c r="D374" t="s">
        <v>11</v>
      </c>
      <c r="E374" t="s">
        <v>12</v>
      </c>
      <c r="F374">
        <v>2016</v>
      </c>
      <c r="G374" s="3">
        <v>8875.6293602815404</v>
      </c>
    </row>
    <row r="375" spans="1:7" x14ac:dyDescent="0.2">
      <c r="A375" t="s">
        <v>29</v>
      </c>
      <c r="B375" t="s">
        <v>9</v>
      </c>
      <c r="C375" t="s">
        <v>10</v>
      </c>
      <c r="D375" t="s">
        <v>11</v>
      </c>
      <c r="E375" t="s">
        <v>12</v>
      </c>
      <c r="F375">
        <v>2017</v>
      </c>
      <c r="G375" s="3">
        <v>7673.48770386878</v>
      </c>
    </row>
    <row r="376" spans="1:7" x14ac:dyDescent="0.2">
      <c r="A376" t="s">
        <v>30</v>
      </c>
      <c r="B376" t="s">
        <v>9</v>
      </c>
      <c r="C376" t="s">
        <v>10</v>
      </c>
      <c r="D376" t="s">
        <v>11</v>
      </c>
      <c r="E376" t="s">
        <v>12</v>
      </c>
      <c r="F376">
        <v>2000</v>
      </c>
      <c r="G376" s="3">
        <v>12831.6996430485</v>
      </c>
    </row>
    <row r="377" spans="1:7" x14ac:dyDescent="0.2">
      <c r="A377" t="s">
        <v>30</v>
      </c>
      <c r="B377" t="s">
        <v>9</v>
      </c>
      <c r="C377" t="s">
        <v>10</v>
      </c>
      <c r="D377" t="s">
        <v>11</v>
      </c>
      <c r="E377" t="s">
        <v>12</v>
      </c>
      <c r="F377">
        <v>2001</v>
      </c>
      <c r="G377" s="3">
        <v>13176.441701277399</v>
      </c>
    </row>
    <row r="378" spans="1:7" x14ac:dyDescent="0.2">
      <c r="A378" t="s">
        <v>30</v>
      </c>
      <c r="B378" t="s">
        <v>9</v>
      </c>
      <c r="C378" t="s">
        <v>10</v>
      </c>
      <c r="D378" t="s">
        <v>11</v>
      </c>
      <c r="E378" t="s">
        <v>12</v>
      </c>
      <c r="F378">
        <v>2002</v>
      </c>
      <c r="G378" s="3">
        <v>12832.643125008201</v>
      </c>
    </row>
    <row r="379" spans="1:7" x14ac:dyDescent="0.2">
      <c r="A379" t="s">
        <v>30</v>
      </c>
      <c r="B379" t="s">
        <v>9</v>
      </c>
      <c r="C379" t="s">
        <v>10</v>
      </c>
      <c r="D379" t="s">
        <v>11</v>
      </c>
      <c r="E379" t="s">
        <v>12</v>
      </c>
      <c r="F379">
        <v>2003</v>
      </c>
      <c r="G379" s="3">
        <v>13135.8616642669</v>
      </c>
    </row>
    <row r="380" spans="1:7" x14ac:dyDescent="0.2">
      <c r="A380" t="s">
        <v>30</v>
      </c>
      <c r="B380" t="s">
        <v>9</v>
      </c>
      <c r="C380" t="s">
        <v>10</v>
      </c>
      <c r="D380" t="s">
        <v>11</v>
      </c>
      <c r="E380" t="s">
        <v>12</v>
      </c>
      <c r="F380">
        <v>2004</v>
      </c>
      <c r="G380" s="3">
        <v>13435.0310515775</v>
      </c>
    </row>
    <row r="381" spans="1:7" x14ac:dyDescent="0.2">
      <c r="A381" t="s">
        <v>30</v>
      </c>
      <c r="B381" t="s">
        <v>9</v>
      </c>
      <c r="C381" t="s">
        <v>10</v>
      </c>
      <c r="D381" t="s">
        <v>11</v>
      </c>
      <c r="E381" t="s">
        <v>12</v>
      </c>
      <c r="F381">
        <v>2005</v>
      </c>
      <c r="G381" s="3">
        <v>13594.579850263901</v>
      </c>
    </row>
    <row r="382" spans="1:7" x14ac:dyDescent="0.2">
      <c r="A382" t="s">
        <v>30</v>
      </c>
      <c r="B382" t="s">
        <v>9</v>
      </c>
      <c r="C382" t="s">
        <v>10</v>
      </c>
      <c r="D382" t="s">
        <v>11</v>
      </c>
      <c r="E382" t="s">
        <v>12</v>
      </c>
      <c r="F382">
        <v>2006</v>
      </c>
      <c r="G382" s="3">
        <v>13801.746696964799</v>
      </c>
    </row>
    <row r="383" spans="1:7" x14ac:dyDescent="0.2">
      <c r="A383" t="s">
        <v>30</v>
      </c>
      <c r="B383" t="s">
        <v>9</v>
      </c>
      <c r="C383" t="s">
        <v>10</v>
      </c>
      <c r="D383" t="s">
        <v>11</v>
      </c>
      <c r="E383" t="s">
        <v>12</v>
      </c>
      <c r="F383">
        <v>2007</v>
      </c>
      <c r="G383" s="3">
        <v>13743.478529071201</v>
      </c>
    </row>
    <row r="384" spans="1:7" x14ac:dyDescent="0.2">
      <c r="A384" t="s">
        <v>30</v>
      </c>
      <c r="B384" t="s">
        <v>9</v>
      </c>
      <c r="C384" t="s">
        <v>10</v>
      </c>
      <c r="D384" t="s">
        <v>11</v>
      </c>
      <c r="E384" t="s">
        <v>12</v>
      </c>
      <c r="F384">
        <v>2008</v>
      </c>
      <c r="G384" s="3">
        <v>13641.485383335499</v>
      </c>
    </row>
    <row r="385" spans="1:7" x14ac:dyDescent="0.2">
      <c r="A385" t="s">
        <v>30</v>
      </c>
      <c r="B385" t="s">
        <v>9</v>
      </c>
      <c r="C385" t="s">
        <v>10</v>
      </c>
      <c r="D385" t="s">
        <v>11</v>
      </c>
      <c r="E385" t="s">
        <v>12</v>
      </c>
      <c r="F385">
        <v>2009</v>
      </c>
      <c r="G385" s="3">
        <v>13489.6130626431</v>
      </c>
    </row>
    <row r="386" spans="1:7" x14ac:dyDescent="0.2">
      <c r="A386" t="s">
        <v>30</v>
      </c>
      <c r="B386" t="s">
        <v>9</v>
      </c>
      <c r="C386" t="s">
        <v>10</v>
      </c>
      <c r="D386" t="s">
        <v>11</v>
      </c>
      <c r="E386" t="s">
        <v>12</v>
      </c>
      <c r="F386">
        <v>2010</v>
      </c>
      <c r="G386" s="3">
        <v>13985.3957929031</v>
      </c>
    </row>
    <row r="387" spans="1:7" x14ac:dyDescent="0.2">
      <c r="A387" t="s">
        <v>30</v>
      </c>
      <c r="B387" t="s">
        <v>9</v>
      </c>
      <c r="C387" t="s">
        <v>10</v>
      </c>
      <c r="D387" t="s">
        <v>11</v>
      </c>
      <c r="E387" t="s">
        <v>12</v>
      </c>
      <c r="F387">
        <v>2011</v>
      </c>
      <c r="G387" s="3">
        <v>15679.8366272969</v>
      </c>
    </row>
    <row r="388" spans="1:7" x14ac:dyDescent="0.2">
      <c r="A388" t="s">
        <v>30</v>
      </c>
      <c r="B388" t="s">
        <v>9</v>
      </c>
      <c r="C388" t="s">
        <v>10</v>
      </c>
      <c r="D388" t="s">
        <v>11</v>
      </c>
      <c r="E388" t="s">
        <v>12</v>
      </c>
      <c r="F388">
        <v>2012</v>
      </c>
      <c r="G388" s="3">
        <v>15806.642951526301</v>
      </c>
    </row>
    <row r="389" spans="1:7" x14ac:dyDescent="0.2">
      <c r="A389" t="s">
        <v>30</v>
      </c>
      <c r="B389" t="s">
        <v>9</v>
      </c>
      <c r="C389" t="s">
        <v>10</v>
      </c>
      <c r="D389" t="s">
        <v>11</v>
      </c>
      <c r="E389" t="s">
        <v>12</v>
      </c>
      <c r="F389">
        <v>2013</v>
      </c>
      <c r="G389" s="3">
        <v>17761.427904671498</v>
      </c>
    </row>
    <row r="390" spans="1:7" x14ac:dyDescent="0.2">
      <c r="A390" t="s">
        <v>30</v>
      </c>
      <c r="B390" t="s">
        <v>9</v>
      </c>
      <c r="C390" t="s">
        <v>10</v>
      </c>
      <c r="D390" t="s">
        <v>11</v>
      </c>
      <c r="E390" t="s">
        <v>12</v>
      </c>
      <c r="F390">
        <v>2014</v>
      </c>
      <c r="G390" s="3">
        <v>18158.242234433499</v>
      </c>
    </row>
    <row r="391" spans="1:7" x14ac:dyDescent="0.2">
      <c r="A391" t="s">
        <v>30</v>
      </c>
      <c r="B391" t="s">
        <v>9</v>
      </c>
      <c r="C391" t="s">
        <v>10</v>
      </c>
      <c r="D391" t="s">
        <v>11</v>
      </c>
      <c r="E391" t="s">
        <v>12</v>
      </c>
      <c r="F391">
        <v>2015</v>
      </c>
      <c r="G391" s="3">
        <v>18281.974395109701</v>
      </c>
    </row>
    <row r="392" spans="1:7" x14ac:dyDescent="0.2">
      <c r="A392" t="s">
        <v>30</v>
      </c>
      <c r="B392" t="s">
        <v>9</v>
      </c>
      <c r="C392" t="s">
        <v>10</v>
      </c>
      <c r="D392" t="s">
        <v>11</v>
      </c>
      <c r="E392" t="s">
        <v>12</v>
      </c>
      <c r="F392">
        <v>2016</v>
      </c>
      <c r="G392" s="3">
        <v>18724.0171214824</v>
      </c>
    </row>
    <row r="393" spans="1:7" x14ac:dyDescent="0.2">
      <c r="A393" t="s">
        <v>30</v>
      </c>
      <c r="B393" t="s">
        <v>9</v>
      </c>
      <c r="C393" t="s">
        <v>10</v>
      </c>
      <c r="D393" t="s">
        <v>11</v>
      </c>
      <c r="E393" t="s">
        <v>12</v>
      </c>
      <c r="F393">
        <v>2017</v>
      </c>
      <c r="G393" s="3">
        <v>19517.701300515</v>
      </c>
    </row>
    <row r="394" spans="1:7" x14ac:dyDescent="0.2">
      <c r="A394" t="s">
        <v>30</v>
      </c>
      <c r="B394" t="s">
        <v>9</v>
      </c>
      <c r="C394" t="s">
        <v>10</v>
      </c>
      <c r="D394" t="s">
        <v>11</v>
      </c>
      <c r="E394" t="s">
        <v>12</v>
      </c>
      <c r="F394">
        <v>2018</v>
      </c>
      <c r="G394" s="3">
        <v>19613.781376538001</v>
      </c>
    </row>
    <row r="395" spans="1:7" x14ac:dyDescent="0.2">
      <c r="A395" t="s">
        <v>30</v>
      </c>
      <c r="B395" t="s">
        <v>9</v>
      </c>
      <c r="C395" t="s">
        <v>10</v>
      </c>
      <c r="D395" t="s">
        <v>11</v>
      </c>
      <c r="E395" t="s">
        <v>12</v>
      </c>
      <c r="F395">
        <v>2019</v>
      </c>
      <c r="G395" s="3">
        <v>20423.3094367921</v>
      </c>
    </row>
    <row r="396" spans="1:7" x14ac:dyDescent="0.2">
      <c r="A396" t="s">
        <v>30</v>
      </c>
      <c r="B396" t="s">
        <v>9</v>
      </c>
      <c r="C396" t="s">
        <v>10</v>
      </c>
      <c r="D396" t="s">
        <v>11</v>
      </c>
      <c r="E396" t="s">
        <v>12</v>
      </c>
      <c r="F396">
        <v>2020</v>
      </c>
      <c r="G396" s="3">
        <v>20864.984630958199</v>
      </c>
    </row>
    <row r="397" spans="1:7" x14ac:dyDescent="0.2">
      <c r="A397" t="s">
        <v>30</v>
      </c>
      <c r="B397" t="s">
        <v>9</v>
      </c>
      <c r="C397" t="s">
        <v>10</v>
      </c>
      <c r="D397" t="s">
        <v>11</v>
      </c>
      <c r="E397" t="s">
        <v>12</v>
      </c>
      <c r="F397">
        <v>2021</v>
      </c>
      <c r="G397" s="3">
        <v>21650.615924569</v>
      </c>
    </row>
    <row r="398" spans="1:7" x14ac:dyDescent="0.2">
      <c r="A398" t="s">
        <v>31</v>
      </c>
      <c r="B398" t="s">
        <v>9</v>
      </c>
      <c r="C398" t="s">
        <v>10</v>
      </c>
      <c r="D398" t="s">
        <v>11</v>
      </c>
      <c r="E398" t="s">
        <v>12</v>
      </c>
      <c r="F398">
        <v>2001</v>
      </c>
      <c r="G398" s="3">
        <v>1300.03488156699</v>
      </c>
    </row>
    <row r="399" spans="1:7" x14ac:dyDescent="0.2">
      <c r="A399" t="s">
        <v>31</v>
      </c>
      <c r="B399" t="s">
        <v>9</v>
      </c>
      <c r="C399" t="s">
        <v>10</v>
      </c>
      <c r="D399" t="s">
        <v>11</v>
      </c>
      <c r="E399" t="s">
        <v>12</v>
      </c>
      <c r="F399">
        <v>2003</v>
      </c>
      <c r="G399" s="3">
        <v>1490.5781561654801</v>
      </c>
    </row>
    <row r="400" spans="1:7" x14ac:dyDescent="0.2">
      <c r="A400" t="s">
        <v>31</v>
      </c>
      <c r="B400" t="s">
        <v>9</v>
      </c>
      <c r="C400" t="s">
        <v>10</v>
      </c>
      <c r="D400" t="s">
        <v>11</v>
      </c>
      <c r="E400" t="s">
        <v>12</v>
      </c>
      <c r="F400">
        <v>2005</v>
      </c>
      <c r="G400" s="3">
        <v>1548.2709082186</v>
      </c>
    </row>
    <row r="401" spans="1:7" x14ac:dyDescent="0.2">
      <c r="A401" t="s">
        <v>31</v>
      </c>
      <c r="B401" t="s">
        <v>9</v>
      </c>
      <c r="C401" t="s">
        <v>10</v>
      </c>
      <c r="D401" t="s">
        <v>11</v>
      </c>
      <c r="E401" t="s">
        <v>12</v>
      </c>
      <c r="F401">
        <v>2007</v>
      </c>
      <c r="G401" s="3">
        <v>1700.2075542953401</v>
      </c>
    </row>
    <row r="402" spans="1:7" x14ac:dyDescent="0.2">
      <c r="A402" t="s">
        <v>31</v>
      </c>
      <c r="B402" t="s">
        <v>9</v>
      </c>
      <c r="C402" t="s">
        <v>10</v>
      </c>
      <c r="D402" t="s">
        <v>11</v>
      </c>
      <c r="E402" t="s">
        <v>12</v>
      </c>
      <c r="F402">
        <v>2009</v>
      </c>
      <c r="G402" s="3">
        <v>1845.94721883123</v>
      </c>
    </row>
    <row r="403" spans="1:7" x14ac:dyDescent="0.2">
      <c r="A403" t="s">
        <v>31</v>
      </c>
      <c r="B403" t="s">
        <v>9</v>
      </c>
      <c r="C403" t="s">
        <v>10</v>
      </c>
      <c r="D403" t="s">
        <v>11</v>
      </c>
      <c r="E403" t="s">
        <v>12</v>
      </c>
      <c r="F403">
        <v>2011</v>
      </c>
      <c r="G403" s="3">
        <v>1881.4860510544199</v>
      </c>
    </row>
    <row r="404" spans="1:7" x14ac:dyDescent="0.2">
      <c r="A404" t="s">
        <v>31</v>
      </c>
      <c r="B404" t="s">
        <v>9</v>
      </c>
      <c r="C404" t="s">
        <v>10</v>
      </c>
      <c r="D404" t="s">
        <v>11</v>
      </c>
      <c r="E404" t="s">
        <v>12</v>
      </c>
      <c r="F404">
        <v>2013</v>
      </c>
      <c r="G404" s="3">
        <v>1843.46751294866</v>
      </c>
    </row>
    <row r="405" spans="1:7" x14ac:dyDescent="0.2">
      <c r="A405" t="s">
        <v>31</v>
      </c>
      <c r="B405" t="s">
        <v>9</v>
      </c>
      <c r="C405" t="s">
        <v>10</v>
      </c>
      <c r="D405" t="s">
        <v>11</v>
      </c>
      <c r="E405" t="s">
        <v>12</v>
      </c>
      <c r="F405">
        <v>2015</v>
      </c>
      <c r="G405" s="3">
        <v>2121.7655842814502</v>
      </c>
    </row>
    <row r="406" spans="1:7" x14ac:dyDescent="0.2">
      <c r="A406" t="s">
        <v>31</v>
      </c>
      <c r="B406" t="s">
        <v>9</v>
      </c>
      <c r="C406" t="s">
        <v>10</v>
      </c>
      <c r="D406" t="s">
        <v>11</v>
      </c>
      <c r="E406" t="s">
        <v>12</v>
      </c>
      <c r="F406">
        <v>2017</v>
      </c>
      <c r="G406" s="3">
        <v>2526.4979314191201</v>
      </c>
    </row>
    <row r="407" spans="1:7" x14ac:dyDescent="0.2">
      <c r="A407" t="s">
        <v>31</v>
      </c>
      <c r="B407" t="s">
        <v>9</v>
      </c>
      <c r="C407" t="s">
        <v>10</v>
      </c>
      <c r="D407" t="s">
        <v>11</v>
      </c>
      <c r="E407" t="s">
        <v>12</v>
      </c>
      <c r="F407">
        <v>2019</v>
      </c>
      <c r="G407" s="3">
        <v>2807.4862735004499</v>
      </c>
    </row>
    <row r="408" spans="1:7" x14ac:dyDescent="0.2">
      <c r="A408" t="s">
        <v>31</v>
      </c>
      <c r="B408" t="s">
        <v>9</v>
      </c>
      <c r="C408" t="s">
        <v>10</v>
      </c>
      <c r="D408" t="s">
        <v>11</v>
      </c>
      <c r="E408" t="s">
        <v>12</v>
      </c>
      <c r="F408">
        <v>2021</v>
      </c>
      <c r="G408" s="3">
        <v>3060.1964059370298</v>
      </c>
    </row>
    <row r="409" spans="1:7" x14ac:dyDescent="0.2">
      <c r="A409" t="s">
        <v>32</v>
      </c>
      <c r="B409" t="s">
        <v>9</v>
      </c>
      <c r="C409" t="s">
        <v>10</v>
      </c>
      <c r="D409" t="s">
        <v>11</v>
      </c>
      <c r="E409" t="s">
        <v>12</v>
      </c>
      <c r="F409">
        <v>2001</v>
      </c>
      <c r="G409" s="3">
        <v>3687.8617755986002</v>
      </c>
    </row>
    <row r="410" spans="1:7" x14ac:dyDescent="0.2">
      <c r="A410" t="s">
        <v>32</v>
      </c>
      <c r="B410" t="s">
        <v>9</v>
      </c>
      <c r="C410" t="s">
        <v>10</v>
      </c>
      <c r="D410" t="s">
        <v>11</v>
      </c>
      <c r="E410" t="s">
        <v>12</v>
      </c>
      <c r="F410">
        <v>2002</v>
      </c>
      <c r="G410" s="3">
        <v>3773.43138941697</v>
      </c>
    </row>
    <row r="411" spans="1:7" x14ac:dyDescent="0.2">
      <c r="A411" t="s">
        <v>32</v>
      </c>
      <c r="B411" t="s">
        <v>9</v>
      </c>
      <c r="C411" t="s">
        <v>10</v>
      </c>
      <c r="D411" t="s">
        <v>11</v>
      </c>
      <c r="E411" t="s">
        <v>12</v>
      </c>
      <c r="F411">
        <v>2003</v>
      </c>
      <c r="G411" s="3">
        <v>3928.2725001828098</v>
      </c>
    </row>
    <row r="412" spans="1:7" x14ac:dyDescent="0.2">
      <c r="A412" t="s">
        <v>32</v>
      </c>
      <c r="B412" t="s">
        <v>9</v>
      </c>
      <c r="C412" t="s">
        <v>10</v>
      </c>
      <c r="D412" t="s">
        <v>11</v>
      </c>
      <c r="E412" t="s">
        <v>12</v>
      </c>
      <c r="F412">
        <v>2004</v>
      </c>
      <c r="G412" s="3">
        <v>3881.6717385987099</v>
      </c>
    </row>
    <row r="413" spans="1:7" x14ac:dyDescent="0.2">
      <c r="A413" t="s">
        <v>32</v>
      </c>
      <c r="B413" t="s">
        <v>9</v>
      </c>
      <c r="C413" t="s">
        <v>10</v>
      </c>
      <c r="D413" t="s">
        <v>11</v>
      </c>
      <c r="E413" t="s">
        <v>12</v>
      </c>
      <c r="F413">
        <v>2005</v>
      </c>
      <c r="G413" s="3">
        <v>4058.0810629294001</v>
      </c>
    </row>
    <row r="414" spans="1:7" x14ac:dyDescent="0.2">
      <c r="A414" t="s">
        <v>32</v>
      </c>
      <c r="B414" t="s">
        <v>9</v>
      </c>
      <c r="C414" t="s">
        <v>10</v>
      </c>
      <c r="D414" t="s">
        <v>11</v>
      </c>
      <c r="E414" t="s">
        <v>12</v>
      </c>
      <c r="F414">
        <v>2006</v>
      </c>
      <c r="G414" s="3">
        <v>4276.6663503887803</v>
      </c>
    </row>
    <row r="415" spans="1:7" x14ac:dyDescent="0.2">
      <c r="A415" t="s">
        <v>32</v>
      </c>
      <c r="B415" t="s">
        <v>9</v>
      </c>
      <c r="C415" t="s">
        <v>10</v>
      </c>
      <c r="D415" t="s">
        <v>11</v>
      </c>
      <c r="E415" t="s">
        <v>12</v>
      </c>
      <c r="F415">
        <v>2007</v>
      </c>
      <c r="G415" s="3">
        <v>4690.1710257310797</v>
      </c>
    </row>
    <row r="416" spans="1:7" x14ac:dyDescent="0.2">
      <c r="A416" t="s">
        <v>32</v>
      </c>
      <c r="B416" t="s">
        <v>9</v>
      </c>
      <c r="C416" t="s">
        <v>10</v>
      </c>
      <c r="D416" t="s">
        <v>11</v>
      </c>
      <c r="E416" t="s">
        <v>12</v>
      </c>
      <c r="F416">
        <v>2008</v>
      </c>
      <c r="G416" s="3">
        <v>4934.3773171860103</v>
      </c>
    </row>
    <row r="417" spans="1:7" x14ac:dyDescent="0.2">
      <c r="A417" t="s">
        <v>32</v>
      </c>
      <c r="B417" t="s">
        <v>9</v>
      </c>
      <c r="C417" t="s">
        <v>10</v>
      </c>
      <c r="D417" t="s">
        <v>11</v>
      </c>
      <c r="E417" t="s">
        <v>12</v>
      </c>
      <c r="F417">
        <v>2009</v>
      </c>
      <c r="G417" s="3">
        <v>4959.53094435817</v>
      </c>
    </row>
    <row r="418" spans="1:7" x14ac:dyDescent="0.2">
      <c r="A418" t="s">
        <v>32</v>
      </c>
      <c r="B418" t="s">
        <v>9</v>
      </c>
      <c r="C418" t="s">
        <v>10</v>
      </c>
      <c r="D418" t="s">
        <v>11</v>
      </c>
      <c r="E418" t="s">
        <v>12</v>
      </c>
      <c r="F418">
        <v>2010</v>
      </c>
      <c r="G418" s="3">
        <v>4890.2384141561097</v>
      </c>
    </row>
    <row r="419" spans="1:7" x14ac:dyDescent="0.2">
      <c r="A419" t="s">
        <v>32</v>
      </c>
      <c r="B419" t="s">
        <v>9</v>
      </c>
      <c r="C419" t="s">
        <v>10</v>
      </c>
      <c r="D419" t="s">
        <v>11</v>
      </c>
      <c r="E419" t="s">
        <v>12</v>
      </c>
      <c r="F419">
        <v>2011</v>
      </c>
      <c r="G419" s="3">
        <v>5046.40713249906</v>
      </c>
    </row>
    <row r="420" spans="1:7" x14ac:dyDescent="0.2">
      <c r="A420" t="s">
        <v>32</v>
      </c>
      <c r="B420" t="s">
        <v>9</v>
      </c>
      <c r="C420" t="s">
        <v>10</v>
      </c>
      <c r="D420" t="s">
        <v>11</v>
      </c>
      <c r="E420" t="s">
        <v>12</v>
      </c>
      <c r="F420">
        <v>2012</v>
      </c>
      <c r="G420" s="3">
        <v>5203.2112171508197</v>
      </c>
    </row>
    <row r="421" spans="1:7" x14ac:dyDescent="0.2">
      <c r="A421" t="s">
        <v>32</v>
      </c>
      <c r="B421" t="s">
        <v>9</v>
      </c>
      <c r="C421" t="s">
        <v>10</v>
      </c>
      <c r="D421" t="s">
        <v>11</v>
      </c>
      <c r="E421" t="s">
        <v>12</v>
      </c>
      <c r="F421">
        <v>2013</v>
      </c>
      <c r="G421" s="3">
        <v>5350.1473414212696</v>
      </c>
    </row>
    <row r="422" spans="1:7" x14ac:dyDescent="0.2">
      <c r="A422" t="s">
        <v>32</v>
      </c>
      <c r="B422" t="s">
        <v>9</v>
      </c>
      <c r="C422" t="s">
        <v>10</v>
      </c>
      <c r="D422" t="s">
        <v>11</v>
      </c>
      <c r="E422" t="s">
        <v>12</v>
      </c>
      <c r="F422">
        <v>2014</v>
      </c>
      <c r="G422" s="3">
        <v>5532.07950462601</v>
      </c>
    </row>
    <row r="423" spans="1:7" x14ac:dyDescent="0.2">
      <c r="A423" t="s">
        <v>32</v>
      </c>
      <c r="B423" t="s">
        <v>9</v>
      </c>
      <c r="C423" t="s">
        <v>10</v>
      </c>
      <c r="D423" t="s">
        <v>11</v>
      </c>
      <c r="E423" t="s">
        <v>12</v>
      </c>
      <c r="F423">
        <v>2015</v>
      </c>
      <c r="G423" s="3">
        <v>6061.8275473051899</v>
      </c>
    </row>
    <row r="424" spans="1:7" x14ac:dyDescent="0.2">
      <c r="A424" t="s">
        <v>32</v>
      </c>
      <c r="B424" t="s">
        <v>9</v>
      </c>
      <c r="C424" t="s">
        <v>10</v>
      </c>
      <c r="D424" t="s">
        <v>11</v>
      </c>
      <c r="E424" t="s">
        <v>12</v>
      </c>
      <c r="F424">
        <v>2016</v>
      </c>
      <c r="G424" s="3">
        <v>6253.0763143780696</v>
      </c>
    </row>
    <row r="425" spans="1:7" x14ac:dyDescent="0.2">
      <c r="A425" t="s">
        <v>32</v>
      </c>
      <c r="B425" t="s">
        <v>9</v>
      </c>
      <c r="C425" t="s">
        <v>10</v>
      </c>
      <c r="D425" t="s">
        <v>11</v>
      </c>
      <c r="E425" t="s">
        <v>12</v>
      </c>
      <c r="F425">
        <v>2017</v>
      </c>
      <c r="G425" s="3">
        <v>6677.5357499512702</v>
      </c>
    </row>
    <row r="426" spans="1:7" x14ac:dyDescent="0.2">
      <c r="A426" t="s">
        <v>32</v>
      </c>
      <c r="B426" t="s">
        <v>9</v>
      </c>
      <c r="C426" t="s">
        <v>10</v>
      </c>
      <c r="D426" t="s">
        <v>11</v>
      </c>
      <c r="E426" t="s">
        <v>12</v>
      </c>
      <c r="F426">
        <v>2018</v>
      </c>
      <c r="G426" s="3">
        <v>6801.2034444787796</v>
      </c>
    </row>
    <row r="427" spans="1:7" x14ac:dyDescent="0.2">
      <c r="A427" t="s">
        <v>32</v>
      </c>
      <c r="B427" t="s">
        <v>9</v>
      </c>
      <c r="C427" t="s">
        <v>10</v>
      </c>
      <c r="D427" t="s">
        <v>11</v>
      </c>
      <c r="E427" t="s">
        <v>12</v>
      </c>
      <c r="F427">
        <v>2019</v>
      </c>
      <c r="G427" s="3">
        <v>6990.0284911419903</v>
      </c>
    </row>
    <row r="428" spans="1:7" x14ac:dyDescent="0.2">
      <c r="A428" t="s">
        <v>32</v>
      </c>
      <c r="B428" t="s">
        <v>9</v>
      </c>
      <c r="C428" t="s">
        <v>10</v>
      </c>
      <c r="D428" t="s">
        <v>11</v>
      </c>
      <c r="E428" t="s">
        <v>12</v>
      </c>
      <c r="F428">
        <v>2020</v>
      </c>
      <c r="G428" s="3">
        <v>6826.5611466252103</v>
      </c>
    </row>
    <row r="429" spans="1:7" x14ac:dyDescent="0.2">
      <c r="A429" t="s">
        <v>32</v>
      </c>
      <c r="B429" t="s">
        <v>9</v>
      </c>
      <c r="C429" t="s">
        <v>10</v>
      </c>
      <c r="D429" t="s">
        <v>11</v>
      </c>
      <c r="E429" t="s">
        <v>12</v>
      </c>
      <c r="F429">
        <v>2021</v>
      </c>
      <c r="G429" s="3">
        <v>7008.8975503681804</v>
      </c>
    </row>
    <row r="430" spans="1:7" x14ac:dyDescent="0.2">
      <c r="A430" t="s">
        <v>33</v>
      </c>
      <c r="B430" t="s">
        <v>9</v>
      </c>
      <c r="C430" t="s">
        <v>10</v>
      </c>
      <c r="D430" t="s">
        <v>11</v>
      </c>
      <c r="E430" t="s">
        <v>12</v>
      </c>
      <c r="F430">
        <v>2000</v>
      </c>
      <c r="G430" s="3">
        <v>3844.90759417963</v>
      </c>
    </row>
    <row r="431" spans="1:7" x14ac:dyDescent="0.2">
      <c r="A431" t="s">
        <v>33</v>
      </c>
      <c r="B431" t="s">
        <v>9</v>
      </c>
      <c r="C431" t="s">
        <v>10</v>
      </c>
      <c r="D431" t="s">
        <v>11</v>
      </c>
      <c r="E431" t="s">
        <v>12</v>
      </c>
      <c r="F431">
        <v>2001</v>
      </c>
      <c r="G431" s="3">
        <v>3776.70670994177</v>
      </c>
    </row>
    <row r="432" spans="1:7" x14ac:dyDescent="0.2">
      <c r="A432" t="s">
        <v>33</v>
      </c>
      <c r="B432" t="s">
        <v>9</v>
      </c>
      <c r="C432" t="s">
        <v>10</v>
      </c>
      <c r="D432" t="s">
        <v>11</v>
      </c>
      <c r="E432" t="s">
        <v>12</v>
      </c>
      <c r="F432">
        <v>2002</v>
      </c>
      <c r="G432" s="3">
        <v>3451.6307910861301</v>
      </c>
    </row>
    <row r="433" spans="1:7" x14ac:dyDescent="0.2">
      <c r="A433" t="s">
        <v>33</v>
      </c>
      <c r="B433" t="s">
        <v>9</v>
      </c>
      <c r="C433" t="s">
        <v>10</v>
      </c>
      <c r="D433" t="s">
        <v>11</v>
      </c>
      <c r="E433" t="s">
        <v>12</v>
      </c>
      <c r="F433">
        <v>2003</v>
      </c>
      <c r="G433" s="3">
        <v>3452.4697581977498</v>
      </c>
    </row>
    <row r="434" spans="1:7" x14ac:dyDescent="0.2">
      <c r="A434" t="s">
        <v>33</v>
      </c>
      <c r="B434" t="s">
        <v>9</v>
      </c>
      <c r="C434" t="s">
        <v>10</v>
      </c>
      <c r="D434" t="s">
        <v>11</v>
      </c>
      <c r="E434" t="s">
        <v>12</v>
      </c>
      <c r="F434">
        <v>2004</v>
      </c>
      <c r="G434" s="3">
        <v>3721.7408160250002</v>
      </c>
    </row>
    <row r="435" spans="1:7" x14ac:dyDescent="0.2">
      <c r="A435" t="s">
        <v>33</v>
      </c>
      <c r="B435" t="s">
        <v>9</v>
      </c>
      <c r="C435" t="s">
        <v>10</v>
      </c>
      <c r="D435" t="s">
        <v>11</v>
      </c>
      <c r="E435" t="s">
        <v>12</v>
      </c>
      <c r="F435">
        <v>2005</v>
      </c>
      <c r="G435" s="3">
        <v>3923.9502868171198</v>
      </c>
    </row>
    <row r="436" spans="1:7" x14ac:dyDescent="0.2">
      <c r="A436" t="s">
        <v>33</v>
      </c>
      <c r="B436" t="s">
        <v>9</v>
      </c>
      <c r="C436" t="s">
        <v>10</v>
      </c>
      <c r="D436" t="s">
        <v>11</v>
      </c>
      <c r="E436" t="s">
        <v>12</v>
      </c>
      <c r="F436">
        <v>2006</v>
      </c>
      <c r="G436" s="3">
        <v>4077.5280516253601</v>
      </c>
    </row>
    <row r="437" spans="1:7" x14ac:dyDescent="0.2">
      <c r="A437" t="s">
        <v>33</v>
      </c>
      <c r="B437" t="s">
        <v>9</v>
      </c>
      <c r="C437" t="s">
        <v>10</v>
      </c>
      <c r="D437" t="s">
        <v>11</v>
      </c>
      <c r="E437" t="s">
        <v>12</v>
      </c>
      <c r="F437">
        <v>2007</v>
      </c>
      <c r="G437" s="3">
        <v>4451.9068637670798</v>
      </c>
    </row>
    <row r="438" spans="1:7" x14ac:dyDescent="0.2">
      <c r="A438" t="s">
        <v>33</v>
      </c>
      <c r="B438" t="s">
        <v>9</v>
      </c>
      <c r="C438" t="s">
        <v>10</v>
      </c>
      <c r="D438" t="s">
        <v>11</v>
      </c>
      <c r="E438" t="s">
        <v>12</v>
      </c>
      <c r="F438">
        <v>2008</v>
      </c>
      <c r="G438" s="3">
        <v>4948.4973186409297</v>
      </c>
    </row>
    <row r="439" spans="1:7" x14ac:dyDescent="0.2">
      <c r="A439" t="s">
        <v>33</v>
      </c>
      <c r="B439" t="s">
        <v>9</v>
      </c>
      <c r="C439" t="s">
        <v>10</v>
      </c>
      <c r="D439" t="s">
        <v>11</v>
      </c>
      <c r="E439" t="s">
        <v>12</v>
      </c>
      <c r="F439">
        <v>2009</v>
      </c>
      <c r="G439" s="3">
        <v>5611.7545067274305</v>
      </c>
    </row>
    <row r="440" spans="1:7" x14ac:dyDescent="0.2">
      <c r="A440" t="s">
        <v>33</v>
      </c>
      <c r="B440" t="s">
        <v>9</v>
      </c>
      <c r="C440" t="s">
        <v>10</v>
      </c>
      <c r="D440" t="s">
        <v>11</v>
      </c>
      <c r="E440" t="s">
        <v>12</v>
      </c>
      <c r="F440">
        <v>2010</v>
      </c>
      <c r="G440" s="3">
        <v>6345.5380803573898</v>
      </c>
    </row>
    <row r="441" spans="1:7" x14ac:dyDescent="0.2">
      <c r="A441" t="s">
        <v>33</v>
      </c>
      <c r="B441" t="s">
        <v>9</v>
      </c>
      <c r="C441" t="s">
        <v>10</v>
      </c>
      <c r="D441" t="s">
        <v>11</v>
      </c>
      <c r="E441" t="s">
        <v>12</v>
      </c>
      <c r="F441">
        <v>2011</v>
      </c>
      <c r="G441" s="3">
        <v>6904.3804387034497</v>
      </c>
    </row>
    <row r="442" spans="1:7" x14ac:dyDescent="0.2">
      <c r="A442" t="s">
        <v>33</v>
      </c>
      <c r="B442" t="s">
        <v>9</v>
      </c>
      <c r="C442" t="s">
        <v>10</v>
      </c>
      <c r="D442" t="s">
        <v>11</v>
      </c>
      <c r="E442" t="s">
        <v>12</v>
      </c>
      <c r="F442">
        <v>2012</v>
      </c>
      <c r="G442" s="3">
        <v>8295.0413157439998</v>
      </c>
    </row>
    <row r="443" spans="1:7" x14ac:dyDescent="0.2">
      <c r="A443" t="s">
        <v>33</v>
      </c>
      <c r="B443" t="s">
        <v>9</v>
      </c>
      <c r="C443" t="s">
        <v>10</v>
      </c>
      <c r="D443" t="s">
        <v>11</v>
      </c>
      <c r="E443" t="s">
        <v>12</v>
      </c>
      <c r="F443">
        <v>2013</v>
      </c>
      <c r="G443" s="3">
        <v>8317.7457103175802</v>
      </c>
    </row>
    <row r="444" spans="1:7" x14ac:dyDescent="0.2">
      <c r="A444" t="s">
        <v>33</v>
      </c>
      <c r="B444" t="s">
        <v>9</v>
      </c>
      <c r="C444" t="s">
        <v>10</v>
      </c>
      <c r="D444" t="s">
        <v>11</v>
      </c>
      <c r="E444" t="s">
        <v>12</v>
      </c>
      <c r="F444">
        <v>2014</v>
      </c>
      <c r="G444" s="3">
        <v>9280.4884896307703</v>
      </c>
    </row>
    <row r="445" spans="1:7" x14ac:dyDescent="0.2">
      <c r="A445" t="s">
        <v>33</v>
      </c>
      <c r="B445" t="s">
        <v>9</v>
      </c>
      <c r="C445" t="s">
        <v>10</v>
      </c>
      <c r="D445" t="s">
        <v>11</v>
      </c>
      <c r="E445" t="s">
        <v>12</v>
      </c>
      <c r="F445">
        <v>2015</v>
      </c>
      <c r="G445" s="3">
        <v>10232.016612289401</v>
      </c>
    </row>
    <row r="446" spans="1:7" x14ac:dyDescent="0.2">
      <c r="A446" t="s">
        <v>33</v>
      </c>
      <c r="B446" t="s">
        <v>9</v>
      </c>
      <c r="C446" t="s">
        <v>10</v>
      </c>
      <c r="D446" t="s">
        <v>11</v>
      </c>
      <c r="E446" t="s">
        <v>12</v>
      </c>
      <c r="F446">
        <v>2016</v>
      </c>
      <c r="G446" s="3">
        <v>10156.471254968001</v>
      </c>
    </row>
    <row r="447" spans="1:7" x14ac:dyDescent="0.2">
      <c r="A447" t="s">
        <v>33</v>
      </c>
      <c r="B447" t="s">
        <v>9</v>
      </c>
      <c r="C447" t="s">
        <v>10</v>
      </c>
      <c r="D447" t="s">
        <v>11</v>
      </c>
      <c r="E447" t="s">
        <v>12</v>
      </c>
      <c r="F447">
        <v>2017</v>
      </c>
      <c r="G447" s="3">
        <v>11446.571205607899</v>
      </c>
    </row>
    <row r="448" spans="1:7" x14ac:dyDescent="0.2">
      <c r="A448" t="s">
        <v>33</v>
      </c>
      <c r="B448" t="s">
        <v>9</v>
      </c>
      <c r="C448" t="s">
        <v>10</v>
      </c>
      <c r="D448" t="s">
        <v>11</v>
      </c>
      <c r="E448" t="s">
        <v>12</v>
      </c>
      <c r="F448">
        <v>2018</v>
      </c>
      <c r="G448" s="3">
        <v>14093.017096598</v>
      </c>
    </row>
    <row r="449" spans="1:7" x14ac:dyDescent="0.2">
      <c r="A449" t="s">
        <v>33</v>
      </c>
      <c r="B449" t="s">
        <v>9</v>
      </c>
      <c r="C449" t="s">
        <v>10</v>
      </c>
      <c r="D449" t="s">
        <v>11</v>
      </c>
      <c r="E449" t="s">
        <v>12</v>
      </c>
      <c r="F449">
        <v>2019</v>
      </c>
      <c r="G449" s="3">
        <v>16151.201575287099</v>
      </c>
    </row>
    <row r="450" spans="1:7" x14ac:dyDescent="0.2">
      <c r="A450" t="s">
        <v>33</v>
      </c>
      <c r="B450" t="s">
        <v>9</v>
      </c>
      <c r="C450" t="s">
        <v>10</v>
      </c>
      <c r="D450" t="s">
        <v>11</v>
      </c>
      <c r="E450" t="s">
        <v>12</v>
      </c>
      <c r="F450">
        <v>2020</v>
      </c>
      <c r="G450" s="3">
        <v>16575.0774897665</v>
      </c>
    </row>
    <row r="451" spans="1:7" x14ac:dyDescent="0.2">
      <c r="A451" t="s">
        <v>33</v>
      </c>
      <c r="B451" t="s">
        <v>9</v>
      </c>
      <c r="C451" t="s">
        <v>10</v>
      </c>
      <c r="D451" t="s">
        <v>11</v>
      </c>
      <c r="E451" t="s">
        <v>12</v>
      </c>
      <c r="F451">
        <v>2021</v>
      </c>
      <c r="G451" s="3">
        <v>18309.583749744401</v>
      </c>
    </row>
    <row r="452" spans="1:7" x14ac:dyDescent="0.2">
      <c r="A452" t="s">
        <v>34</v>
      </c>
      <c r="B452" t="s">
        <v>9</v>
      </c>
      <c r="C452" t="s">
        <v>10</v>
      </c>
      <c r="D452" t="s">
        <v>11</v>
      </c>
      <c r="E452" t="s">
        <v>12</v>
      </c>
      <c r="F452">
        <v>2000</v>
      </c>
      <c r="G452" s="3">
        <v>2150.2006294978801</v>
      </c>
    </row>
    <row r="453" spans="1:7" x14ac:dyDescent="0.2">
      <c r="A453" t="s">
        <v>34</v>
      </c>
      <c r="B453" t="s">
        <v>9</v>
      </c>
      <c r="C453" t="s">
        <v>10</v>
      </c>
      <c r="D453" t="s">
        <v>11</v>
      </c>
      <c r="E453" t="s">
        <v>12</v>
      </c>
      <c r="F453">
        <v>2001</v>
      </c>
      <c r="G453" s="3">
        <v>2323.3996184533498</v>
      </c>
    </row>
    <row r="454" spans="1:7" x14ac:dyDescent="0.2">
      <c r="A454" t="s">
        <v>34</v>
      </c>
      <c r="B454" t="s">
        <v>9</v>
      </c>
      <c r="C454" t="s">
        <v>10</v>
      </c>
      <c r="D454" t="s">
        <v>11</v>
      </c>
      <c r="E454" t="s">
        <v>12</v>
      </c>
      <c r="F454">
        <v>2002</v>
      </c>
      <c r="G454" s="3">
        <v>2209.7284220607698</v>
      </c>
    </row>
    <row r="455" spans="1:7" x14ac:dyDescent="0.2">
      <c r="A455" t="s">
        <v>34</v>
      </c>
      <c r="B455" t="s">
        <v>9</v>
      </c>
      <c r="C455" t="s">
        <v>10</v>
      </c>
      <c r="D455" t="s">
        <v>11</v>
      </c>
      <c r="E455" t="s">
        <v>12</v>
      </c>
      <c r="F455">
        <v>2003</v>
      </c>
      <c r="G455" s="3">
        <v>2116.9373517094</v>
      </c>
    </row>
    <row r="456" spans="1:7" x14ac:dyDescent="0.2">
      <c r="A456" t="s">
        <v>34</v>
      </c>
      <c r="B456" t="s">
        <v>9</v>
      </c>
      <c r="C456" t="s">
        <v>10</v>
      </c>
      <c r="D456" t="s">
        <v>11</v>
      </c>
      <c r="E456" t="s">
        <v>12</v>
      </c>
      <c r="F456">
        <v>2004</v>
      </c>
      <c r="G456" s="3">
        <v>2251.36750174393</v>
      </c>
    </row>
    <row r="457" spans="1:7" x14ac:dyDescent="0.2">
      <c r="A457" t="s">
        <v>34</v>
      </c>
      <c r="B457" t="s">
        <v>9</v>
      </c>
      <c r="C457" t="s">
        <v>10</v>
      </c>
      <c r="D457" t="s">
        <v>11</v>
      </c>
      <c r="E457" t="s">
        <v>12</v>
      </c>
      <c r="F457">
        <v>2005</v>
      </c>
      <c r="G457" s="3">
        <v>2356.8539272493399</v>
      </c>
    </row>
    <row r="458" spans="1:7" x14ac:dyDescent="0.2">
      <c r="A458" t="s">
        <v>34</v>
      </c>
      <c r="B458" t="s">
        <v>9</v>
      </c>
      <c r="C458" t="s">
        <v>10</v>
      </c>
      <c r="D458" t="s">
        <v>11</v>
      </c>
      <c r="E458" t="s">
        <v>12</v>
      </c>
      <c r="F458">
        <v>2006</v>
      </c>
      <c r="G458" s="3">
        <v>3017.79867502248</v>
      </c>
    </row>
    <row r="459" spans="1:7" x14ac:dyDescent="0.2">
      <c r="A459" t="s">
        <v>34</v>
      </c>
      <c r="B459" t="s">
        <v>9</v>
      </c>
      <c r="C459" t="s">
        <v>10</v>
      </c>
      <c r="D459" t="s">
        <v>11</v>
      </c>
      <c r="E459" t="s">
        <v>12</v>
      </c>
      <c r="F459">
        <v>2007</v>
      </c>
      <c r="G459" s="3">
        <v>3643.40608291644</v>
      </c>
    </row>
    <row r="460" spans="1:7" x14ac:dyDescent="0.2">
      <c r="A460" t="s">
        <v>34</v>
      </c>
      <c r="B460" t="s">
        <v>9</v>
      </c>
      <c r="C460" t="s">
        <v>10</v>
      </c>
      <c r="D460" t="s">
        <v>11</v>
      </c>
      <c r="E460" t="s">
        <v>12</v>
      </c>
      <c r="F460">
        <v>2008</v>
      </c>
      <c r="G460" s="3">
        <v>4692.7829757068703</v>
      </c>
    </row>
    <row r="461" spans="1:7" x14ac:dyDescent="0.2">
      <c r="A461" t="s">
        <v>34</v>
      </c>
      <c r="B461" t="s">
        <v>9</v>
      </c>
      <c r="C461" t="s">
        <v>10</v>
      </c>
      <c r="D461" t="s">
        <v>11</v>
      </c>
      <c r="E461" t="s">
        <v>12</v>
      </c>
      <c r="F461">
        <v>2009</v>
      </c>
      <c r="G461" s="3">
        <v>4976.7370647570197</v>
      </c>
    </row>
    <row r="462" spans="1:7" x14ac:dyDescent="0.2">
      <c r="A462" t="s">
        <v>34</v>
      </c>
      <c r="B462" t="s">
        <v>9</v>
      </c>
      <c r="C462" t="s">
        <v>10</v>
      </c>
      <c r="D462" t="s">
        <v>11</v>
      </c>
      <c r="E462" t="s">
        <v>12</v>
      </c>
      <c r="F462">
        <v>2010</v>
      </c>
      <c r="G462" s="3">
        <v>4919.91758443668</v>
      </c>
    </row>
    <row r="463" spans="1:7" x14ac:dyDescent="0.2">
      <c r="A463" t="s">
        <v>34</v>
      </c>
      <c r="B463" t="s">
        <v>9</v>
      </c>
      <c r="C463" t="s">
        <v>10</v>
      </c>
      <c r="D463" t="s">
        <v>11</v>
      </c>
      <c r="E463" t="s">
        <v>12</v>
      </c>
      <c r="F463">
        <v>2011</v>
      </c>
      <c r="G463" s="3">
        <v>4591.1281220321098</v>
      </c>
    </row>
    <row r="464" spans="1:7" x14ac:dyDescent="0.2">
      <c r="A464" t="s">
        <v>34</v>
      </c>
      <c r="B464" t="s">
        <v>9</v>
      </c>
      <c r="C464" t="s">
        <v>10</v>
      </c>
      <c r="D464" t="s">
        <v>11</v>
      </c>
      <c r="E464" t="s">
        <v>12</v>
      </c>
      <c r="F464">
        <v>2012</v>
      </c>
      <c r="G464" s="3">
        <v>4166.6657304615301</v>
      </c>
    </row>
    <row r="465" spans="1:7" x14ac:dyDescent="0.2">
      <c r="A465" t="s">
        <v>34</v>
      </c>
      <c r="B465" t="s">
        <v>9</v>
      </c>
      <c r="C465" t="s">
        <v>10</v>
      </c>
      <c r="D465" t="s">
        <v>11</v>
      </c>
      <c r="E465" t="s">
        <v>12</v>
      </c>
      <c r="F465">
        <v>2013</v>
      </c>
      <c r="G465" s="3">
        <v>3966.7308843832998</v>
      </c>
    </row>
    <row r="466" spans="1:7" x14ac:dyDescent="0.2">
      <c r="A466" t="s">
        <v>34</v>
      </c>
      <c r="B466" t="s">
        <v>9</v>
      </c>
      <c r="C466" t="s">
        <v>10</v>
      </c>
      <c r="D466" t="s">
        <v>11</v>
      </c>
      <c r="E466" t="s">
        <v>12</v>
      </c>
      <c r="F466">
        <v>2014</v>
      </c>
      <c r="G466" s="3">
        <v>3893.2432386888199</v>
      </c>
    </row>
    <row r="467" spans="1:7" x14ac:dyDescent="0.2">
      <c r="A467" t="s">
        <v>34</v>
      </c>
      <c r="B467" t="s">
        <v>9</v>
      </c>
      <c r="C467" t="s">
        <v>10</v>
      </c>
      <c r="D467" t="s">
        <v>11</v>
      </c>
      <c r="E467" t="s">
        <v>12</v>
      </c>
      <c r="F467">
        <v>2015</v>
      </c>
      <c r="G467" s="3">
        <v>3819.7843531825501</v>
      </c>
    </row>
    <row r="468" spans="1:7" x14ac:dyDescent="0.2">
      <c r="A468" t="s">
        <v>34</v>
      </c>
      <c r="B468" t="s">
        <v>9</v>
      </c>
      <c r="C468" t="s">
        <v>10</v>
      </c>
      <c r="D468" t="s">
        <v>11</v>
      </c>
      <c r="E468" t="s">
        <v>12</v>
      </c>
      <c r="F468">
        <v>2016</v>
      </c>
      <c r="G468" s="3">
        <v>4014.3099163677998</v>
      </c>
    </row>
    <row r="469" spans="1:7" x14ac:dyDescent="0.2">
      <c r="A469" t="s">
        <v>34</v>
      </c>
      <c r="B469" t="s">
        <v>9</v>
      </c>
      <c r="C469" t="s">
        <v>10</v>
      </c>
      <c r="D469" t="s">
        <v>11</v>
      </c>
      <c r="E469" t="s">
        <v>12</v>
      </c>
      <c r="F469">
        <v>2017</v>
      </c>
      <c r="G469" s="3">
        <v>4280.0803202446796</v>
      </c>
    </row>
    <row r="470" spans="1:7" x14ac:dyDescent="0.2">
      <c r="A470" t="s">
        <v>34</v>
      </c>
      <c r="B470" t="s">
        <v>9</v>
      </c>
      <c r="C470" t="s">
        <v>10</v>
      </c>
      <c r="D470" t="s">
        <v>11</v>
      </c>
      <c r="E470" t="s">
        <v>12</v>
      </c>
      <c r="F470">
        <v>2018</v>
      </c>
      <c r="G470" s="3">
        <v>4503.0391665735297</v>
      </c>
    </row>
    <row r="471" spans="1:7" x14ac:dyDescent="0.2">
      <c r="A471" t="s">
        <v>34</v>
      </c>
      <c r="B471" t="s">
        <v>9</v>
      </c>
      <c r="C471" t="s">
        <v>10</v>
      </c>
      <c r="D471" t="s">
        <v>11</v>
      </c>
      <c r="E471" t="s">
        <v>12</v>
      </c>
      <c r="F471">
        <v>2019</v>
      </c>
      <c r="G471" s="3">
        <v>4781.6878264275801</v>
      </c>
    </row>
    <row r="472" spans="1:7" x14ac:dyDescent="0.2">
      <c r="A472" t="s">
        <v>34</v>
      </c>
      <c r="B472" t="s">
        <v>9</v>
      </c>
      <c r="C472" t="s">
        <v>10</v>
      </c>
      <c r="D472" t="s">
        <v>11</v>
      </c>
      <c r="E472" t="s">
        <v>12</v>
      </c>
      <c r="F472">
        <v>2020</v>
      </c>
      <c r="G472" s="3">
        <v>5070.6235148007199</v>
      </c>
    </row>
    <row r="473" spans="1:7" x14ac:dyDescent="0.2">
      <c r="A473" t="s">
        <v>34</v>
      </c>
      <c r="B473" t="s">
        <v>9</v>
      </c>
      <c r="C473" t="s">
        <v>10</v>
      </c>
      <c r="D473" t="s">
        <v>11</v>
      </c>
      <c r="E473" t="s">
        <v>12</v>
      </c>
      <c r="F473">
        <v>2021</v>
      </c>
      <c r="G473" s="3">
        <v>5571.0663828750103</v>
      </c>
    </row>
    <row r="474" spans="1:7" x14ac:dyDescent="0.2">
      <c r="A474" t="s">
        <v>34</v>
      </c>
      <c r="B474" t="s">
        <v>9</v>
      </c>
      <c r="C474" t="s">
        <v>10</v>
      </c>
      <c r="D474" t="s">
        <v>11</v>
      </c>
      <c r="E474" t="s">
        <v>12</v>
      </c>
      <c r="F474">
        <v>2022</v>
      </c>
      <c r="G474" s="3">
        <v>6110.5360111668497</v>
      </c>
    </row>
    <row r="475" spans="1:7" x14ac:dyDescent="0.2">
      <c r="A475" t="s">
        <v>35</v>
      </c>
      <c r="B475" t="s">
        <v>9</v>
      </c>
      <c r="C475" t="s">
        <v>10</v>
      </c>
      <c r="D475" t="s">
        <v>11</v>
      </c>
      <c r="E475" t="s">
        <v>12</v>
      </c>
      <c r="F475">
        <v>2000</v>
      </c>
      <c r="G475" s="3">
        <v>562.02254323556497</v>
      </c>
    </row>
    <row r="476" spans="1:7" x14ac:dyDescent="0.2">
      <c r="A476" t="s">
        <v>35</v>
      </c>
      <c r="B476" t="s">
        <v>9</v>
      </c>
      <c r="C476" t="s">
        <v>10</v>
      </c>
      <c r="D476" t="s">
        <v>11</v>
      </c>
      <c r="E476" t="s">
        <v>12</v>
      </c>
      <c r="F476">
        <v>2001</v>
      </c>
      <c r="G476" s="3">
        <v>568.11093814910998</v>
      </c>
    </row>
    <row r="477" spans="1:7" x14ac:dyDescent="0.2">
      <c r="A477" t="s">
        <v>35</v>
      </c>
      <c r="B477" t="s">
        <v>9</v>
      </c>
      <c r="C477" t="s">
        <v>10</v>
      </c>
      <c r="D477" t="s">
        <v>11</v>
      </c>
      <c r="E477" t="s">
        <v>12</v>
      </c>
      <c r="F477">
        <v>2002</v>
      </c>
      <c r="G477" s="3">
        <v>535.261693674811</v>
      </c>
    </row>
    <row r="478" spans="1:7" x14ac:dyDescent="0.2">
      <c r="A478" t="s">
        <v>35</v>
      </c>
      <c r="B478" t="s">
        <v>9</v>
      </c>
      <c r="C478" t="s">
        <v>10</v>
      </c>
      <c r="D478" t="s">
        <v>11</v>
      </c>
      <c r="E478" t="s">
        <v>12</v>
      </c>
      <c r="F478">
        <v>2003</v>
      </c>
      <c r="G478" s="3">
        <v>563.00677695073</v>
      </c>
    </row>
    <row r="479" spans="1:7" x14ac:dyDescent="0.2">
      <c r="A479" t="s">
        <v>35</v>
      </c>
      <c r="B479" t="s">
        <v>9</v>
      </c>
      <c r="C479" t="s">
        <v>10</v>
      </c>
      <c r="D479" t="s">
        <v>11</v>
      </c>
      <c r="E479" t="s">
        <v>12</v>
      </c>
      <c r="F479">
        <v>2004</v>
      </c>
      <c r="G479" s="3">
        <v>528.58043195924995</v>
      </c>
    </row>
    <row r="480" spans="1:7" x14ac:dyDescent="0.2">
      <c r="A480" t="s">
        <v>35</v>
      </c>
      <c r="B480" t="s">
        <v>9</v>
      </c>
      <c r="C480" t="s">
        <v>10</v>
      </c>
      <c r="D480" t="s">
        <v>11</v>
      </c>
      <c r="E480" t="s">
        <v>12</v>
      </c>
      <c r="F480">
        <v>2005</v>
      </c>
      <c r="G480" s="3">
        <v>555.28819846319698</v>
      </c>
    </row>
    <row r="481" spans="1:7" x14ac:dyDescent="0.2">
      <c r="A481" t="s">
        <v>35</v>
      </c>
      <c r="B481" t="s">
        <v>9</v>
      </c>
      <c r="C481" t="s">
        <v>10</v>
      </c>
      <c r="D481" t="s">
        <v>11</v>
      </c>
      <c r="E481" t="s">
        <v>12</v>
      </c>
      <c r="F481">
        <v>2006</v>
      </c>
      <c r="G481" s="3">
        <v>579.93517621385502</v>
      </c>
    </row>
    <row r="482" spans="1:7" x14ac:dyDescent="0.2">
      <c r="A482" t="s">
        <v>35</v>
      </c>
      <c r="B482" t="s">
        <v>9</v>
      </c>
      <c r="C482" t="s">
        <v>10</v>
      </c>
      <c r="D482" t="s">
        <v>11</v>
      </c>
      <c r="E482" t="s">
        <v>12</v>
      </c>
      <c r="F482">
        <v>2007</v>
      </c>
      <c r="G482" s="3">
        <v>605.63815093367498</v>
      </c>
    </row>
    <row r="483" spans="1:7" x14ac:dyDescent="0.2">
      <c r="A483" t="s">
        <v>35</v>
      </c>
      <c r="B483" t="s">
        <v>9</v>
      </c>
      <c r="C483" t="s">
        <v>10</v>
      </c>
      <c r="D483" t="s">
        <v>11</v>
      </c>
      <c r="E483" t="s">
        <v>12</v>
      </c>
      <c r="F483">
        <v>2008</v>
      </c>
      <c r="G483" s="3">
        <v>659.28781939795101</v>
      </c>
    </row>
    <row r="484" spans="1:7" x14ac:dyDescent="0.2">
      <c r="A484" t="s">
        <v>35</v>
      </c>
      <c r="B484" t="s">
        <v>9</v>
      </c>
      <c r="C484" t="s">
        <v>10</v>
      </c>
      <c r="D484" t="s">
        <v>11</v>
      </c>
      <c r="E484" t="s">
        <v>12</v>
      </c>
      <c r="F484">
        <v>2009</v>
      </c>
      <c r="G484" s="3">
        <v>638.65200717338098</v>
      </c>
    </row>
    <row r="485" spans="1:7" x14ac:dyDescent="0.2">
      <c r="A485" t="s">
        <v>35</v>
      </c>
      <c r="B485" t="s">
        <v>9</v>
      </c>
      <c r="C485" t="s">
        <v>10</v>
      </c>
      <c r="D485" t="s">
        <v>11</v>
      </c>
      <c r="E485" t="s">
        <v>12</v>
      </c>
      <c r="F485">
        <v>2010</v>
      </c>
      <c r="G485" s="3">
        <v>872.97250755667096</v>
      </c>
    </row>
    <row r="486" spans="1:7" x14ac:dyDescent="0.2">
      <c r="A486" t="s">
        <v>35</v>
      </c>
      <c r="B486" t="s">
        <v>9</v>
      </c>
      <c r="C486" t="s">
        <v>10</v>
      </c>
      <c r="D486" t="s">
        <v>11</v>
      </c>
      <c r="E486" t="s">
        <v>12</v>
      </c>
      <c r="F486">
        <v>2011</v>
      </c>
      <c r="G486" s="3">
        <v>965.94835038949498</v>
      </c>
    </row>
    <row r="487" spans="1:7" x14ac:dyDescent="0.2">
      <c r="A487" t="s">
        <v>35</v>
      </c>
      <c r="B487" t="s">
        <v>9</v>
      </c>
      <c r="C487" t="s">
        <v>10</v>
      </c>
      <c r="D487" t="s">
        <v>11</v>
      </c>
      <c r="E487" t="s">
        <v>12</v>
      </c>
      <c r="F487">
        <v>2012</v>
      </c>
      <c r="G487" s="3">
        <v>1191.7468899990399</v>
      </c>
    </row>
    <row r="488" spans="1:7" x14ac:dyDescent="0.2">
      <c r="A488" t="s">
        <v>35</v>
      </c>
      <c r="B488" t="s">
        <v>9</v>
      </c>
      <c r="C488" t="s">
        <v>10</v>
      </c>
      <c r="D488" t="s">
        <v>11</v>
      </c>
      <c r="E488" t="s">
        <v>12</v>
      </c>
      <c r="F488">
        <v>2013</v>
      </c>
      <c r="G488" s="3">
        <v>1237.67776205264</v>
      </c>
    </row>
    <row r="489" spans="1:7" x14ac:dyDescent="0.2">
      <c r="A489" t="s">
        <v>35</v>
      </c>
      <c r="B489" t="s">
        <v>9</v>
      </c>
      <c r="C489" t="s">
        <v>10</v>
      </c>
      <c r="D489" t="s">
        <v>11</v>
      </c>
      <c r="E489" t="s">
        <v>12</v>
      </c>
      <c r="F489">
        <v>2014</v>
      </c>
      <c r="G489" s="3">
        <v>1359.3423215840801</v>
      </c>
    </row>
    <row r="490" spans="1:7" x14ac:dyDescent="0.2">
      <c r="A490" t="s">
        <v>35</v>
      </c>
      <c r="B490" t="s">
        <v>9</v>
      </c>
      <c r="C490" t="s">
        <v>10</v>
      </c>
      <c r="D490" t="s">
        <v>11</v>
      </c>
      <c r="E490" t="s">
        <v>12</v>
      </c>
      <c r="F490">
        <v>2015</v>
      </c>
      <c r="G490" s="3">
        <v>1886.4307847523301</v>
      </c>
    </row>
    <row r="491" spans="1:7" x14ac:dyDescent="0.2">
      <c r="A491" t="s">
        <v>35</v>
      </c>
      <c r="B491" t="s">
        <v>9</v>
      </c>
      <c r="C491" t="s">
        <v>10</v>
      </c>
      <c r="D491" t="s">
        <v>11</v>
      </c>
      <c r="E491" t="s">
        <v>12</v>
      </c>
      <c r="F491">
        <v>2016</v>
      </c>
      <c r="G491" s="3">
        <v>1310.4200926401199</v>
      </c>
    </row>
    <row r="492" spans="1:7" x14ac:dyDescent="0.2">
      <c r="A492" t="s">
        <v>35</v>
      </c>
      <c r="B492" t="s">
        <v>9</v>
      </c>
      <c r="C492" t="s">
        <v>10</v>
      </c>
      <c r="D492" t="s">
        <v>11</v>
      </c>
      <c r="E492" t="s">
        <v>12</v>
      </c>
      <c r="F492">
        <v>2017</v>
      </c>
      <c r="G492" s="3">
        <v>1513.1142595951001</v>
      </c>
    </row>
    <row r="493" spans="1:7" x14ac:dyDescent="0.2">
      <c r="A493" t="s">
        <v>35</v>
      </c>
      <c r="B493" t="s">
        <v>9</v>
      </c>
      <c r="C493" t="s">
        <v>10</v>
      </c>
      <c r="D493" t="s">
        <v>11</v>
      </c>
      <c r="E493" t="s">
        <v>12</v>
      </c>
      <c r="F493">
        <v>2018</v>
      </c>
      <c r="G493" s="3">
        <v>1486.8837689918</v>
      </c>
    </row>
    <row r="494" spans="1:7" x14ac:dyDescent="0.2">
      <c r="A494" t="s">
        <v>35</v>
      </c>
      <c r="B494" t="s">
        <v>9</v>
      </c>
      <c r="C494" t="s">
        <v>10</v>
      </c>
      <c r="D494" t="s">
        <v>11</v>
      </c>
      <c r="E494" t="s">
        <v>12</v>
      </c>
      <c r="F494">
        <v>2019</v>
      </c>
      <c r="G494" s="3">
        <v>1500.23627008422</v>
      </c>
    </row>
    <row r="495" spans="1:7" x14ac:dyDescent="0.2">
      <c r="A495" t="s">
        <v>35</v>
      </c>
      <c r="B495" t="s">
        <v>9</v>
      </c>
      <c r="C495" t="s">
        <v>10</v>
      </c>
      <c r="D495" t="s">
        <v>11</v>
      </c>
      <c r="E495" t="s">
        <v>12</v>
      </c>
      <c r="F495">
        <v>2020</v>
      </c>
      <c r="G495" s="3">
        <v>1583.1307028976901</v>
      </c>
    </row>
    <row r="496" spans="1:7" x14ac:dyDescent="0.2">
      <c r="A496" t="s">
        <v>35</v>
      </c>
      <c r="B496" t="s">
        <v>9</v>
      </c>
      <c r="C496" t="s">
        <v>10</v>
      </c>
      <c r="D496" t="s">
        <v>11</v>
      </c>
      <c r="E496" t="s">
        <v>12</v>
      </c>
      <c r="F496">
        <v>2021</v>
      </c>
      <c r="G496" s="3">
        <v>1692.6337923578899</v>
      </c>
    </row>
    <row r="497" spans="1:7" x14ac:dyDescent="0.2">
      <c r="A497" t="s">
        <v>36</v>
      </c>
      <c r="B497" t="s">
        <v>9</v>
      </c>
      <c r="C497" t="s">
        <v>10</v>
      </c>
      <c r="D497" t="s">
        <v>11</v>
      </c>
      <c r="E497" t="s">
        <v>12</v>
      </c>
      <c r="F497">
        <v>2000</v>
      </c>
      <c r="G497" s="3">
        <v>11623.2961350354</v>
      </c>
    </row>
    <row r="498" spans="1:7" x14ac:dyDescent="0.2">
      <c r="A498" t="s">
        <v>36</v>
      </c>
      <c r="B498" t="s">
        <v>9</v>
      </c>
      <c r="C498" t="s">
        <v>10</v>
      </c>
      <c r="D498" t="s">
        <v>11</v>
      </c>
      <c r="E498" t="s">
        <v>12</v>
      </c>
      <c r="F498">
        <v>2001</v>
      </c>
      <c r="G498" s="3">
        <v>12156.6765015907</v>
      </c>
    </row>
    <row r="499" spans="1:7" x14ac:dyDescent="0.2">
      <c r="A499" t="s">
        <v>36</v>
      </c>
      <c r="B499" t="s">
        <v>9</v>
      </c>
      <c r="C499" t="s">
        <v>10</v>
      </c>
      <c r="D499" t="s">
        <v>11</v>
      </c>
      <c r="E499" t="s">
        <v>12</v>
      </c>
      <c r="F499">
        <v>2002</v>
      </c>
      <c r="G499" s="3">
        <v>13492.138720656199</v>
      </c>
    </row>
    <row r="500" spans="1:7" x14ac:dyDescent="0.2">
      <c r="A500" t="s">
        <v>36</v>
      </c>
      <c r="B500" t="s">
        <v>9</v>
      </c>
      <c r="C500" t="s">
        <v>10</v>
      </c>
      <c r="D500" t="s">
        <v>11</v>
      </c>
      <c r="E500" t="s">
        <v>12</v>
      </c>
      <c r="F500">
        <v>2003</v>
      </c>
      <c r="G500" s="3">
        <v>14821.304014445799</v>
      </c>
    </row>
    <row r="501" spans="1:7" x14ac:dyDescent="0.2">
      <c r="A501" t="s">
        <v>36</v>
      </c>
      <c r="B501" t="s">
        <v>9</v>
      </c>
      <c r="C501" t="s">
        <v>10</v>
      </c>
      <c r="D501" t="s">
        <v>11</v>
      </c>
      <c r="E501" t="s">
        <v>12</v>
      </c>
      <c r="F501">
        <v>2004</v>
      </c>
      <c r="G501" s="3">
        <v>15540.2763408337</v>
      </c>
    </row>
    <row r="502" spans="1:7" x14ac:dyDescent="0.2">
      <c r="A502" t="s">
        <v>36</v>
      </c>
      <c r="B502" t="s">
        <v>9</v>
      </c>
      <c r="C502" t="s">
        <v>10</v>
      </c>
      <c r="D502" t="s">
        <v>11</v>
      </c>
      <c r="E502" t="s">
        <v>12</v>
      </c>
      <c r="F502">
        <v>2005</v>
      </c>
      <c r="G502" s="3">
        <v>17015.844284442799</v>
      </c>
    </row>
    <row r="503" spans="1:7" x14ac:dyDescent="0.2">
      <c r="A503" t="s">
        <v>36</v>
      </c>
      <c r="B503" t="s">
        <v>9</v>
      </c>
      <c r="C503" t="s">
        <v>10</v>
      </c>
      <c r="D503" t="s">
        <v>11</v>
      </c>
      <c r="E503" t="s">
        <v>12</v>
      </c>
      <c r="F503">
        <v>2006</v>
      </c>
      <c r="G503" s="3">
        <v>18961.821730911499</v>
      </c>
    </row>
    <row r="504" spans="1:7" x14ac:dyDescent="0.2">
      <c r="A504" t="s">
        <v>36</v>
      </c>
      <c r="B504" t="s">
        <v>9</v>
      </c>
      <c r="C504" t="s">
        <v>10</v>
      </c>
      <c r="D504" t="s">
        <v>11</v>
      </c>
      <c r="E504" t="s">
        <v>12</v>
      </c>
      <c r="F504">
        <v>2007</v>
      </c>
      <c r="G504" s="3">
        <v>20705.318782110899</v>
      </c>
    </row>
    <row r="505" spans="1:7" x14ac:dyDescent="0.2">
      <c r="A505" t="s">
        <v>36</v>
      </c>
      <c r="B505" t="s">
        <v>9</v>
      </c>
      <c r="C505" t="s">
        <v>10</v>
      </c>
      <c r="D505" t="s">
        <v>11</v>
      </c>
      <c r="E505" t="s">
        <v>12</v>
      </c>
      <c r="F505">
        <v>2008</v>
      </c>
      <c r="G505" s="3">
        <v>22311.343043255401</v>
      </c>
    </row>
    <row r="506" spans="1:7" x14ac:dyDescent="0.2">
      <c r="A506" t="s">
        <v>36</v>
      </c>
      <c r="B506" t="s">
        <v>9</v>
      </c>
      <c r="C506" t="s">
        <v>10</v>
      </c>
      <c r="D506" t="s">
        <v>11</v>
      </c>
      <c r="E506" t="s">
        <v>12</v>
      </c>
      <c r="F506">
        <v>2009</v>
      </c>
      <c r="G506" s="3">
        <v>22097.8846150625</v>
      </c>
    </row>
    <row r="507" spans="1:7" x14ac:dyDescent="0.2">
      <c r="A507" t="s">
        <v>36</v>
      </c>
      <c r="B507" t="s">
        <v>9</v>
      </c>
      <c r="C507" t="s">
        <v>10</v>
      </c>
      <c r="D507" t="s">
        <v>11</v>
      </c>
      <c r="E507" t="s">
        <v>12</v>
      </c>
      <c r="F507">
        <v>2010</v>
      </c>
      <c r="G507" s="3">
        <v>22074.278878119901</v>
      </c>
    </row>
    <row r="508" spans="1:7" x14ac:dyDescent="0.2">
      <c r="A508" t="s">
        <v>36</v>
      </c>
      <c r="B508" t="s">
        <v>9</v>
      </c>
      <c r="C508" t="s">
        <v>10</v>
      </c>
      <c r="D508" t="s">
        <v>11</v>
      </c>
      <c r="E508" t="s">
        <v>12</v>
      </c>
      <c r="F508">
        <v>2011</v>
      </c>
      <c r="G508" s="3">
        <v>21466.967704676499</v>
      </c>
    </row>
    <row r="509" spans="1:7" x14ac:dyDescent="0.2">
      <c r="A509" t="s">
        <v>36</v>
      </c>
      <c r="B509" t="s">
        <v>9</v>
      </c>
      <c r="C509" t="s">
        <v>10</v>
      </c>
      <c r="D509" t="s">
        <v>11</v>
      </c>
      <c r="E509" t="s">
        <v>12</v>
      </c>
      <c r="F509">
        <v>2012</v>
      </c>
      <c r="G509" s="3">
        <v>20290.543028263099</v>
      </c>
    </row>
    <row r="510" spans="1:7" x14ac:dyDescent="0.2">
      <c r="A510" t="s">
        <v>36</v>
      </c>
      <c r="B510" t="s">
        <v>9</v>
      </c>
      <c r="C510" t="s">
        <v>10</v>
      </c>
      <c r="D510" t="s">
        <v>11</v>
      </c>
      <c r="E510" t="s">
        <v>12</v>
      </c>
      <c r="F510">
        <v>2013</v>
      </c>
      <c r="G510" s="3">
        <v>19636.977005918401</v>
      </c>
    </row>
    <row r="511" spans="1:7" x14ac:dyDescent="0.2">
      <c r="A511" t="s">
        <v>36</v>
      </c>
      <c r="B511" t="s">
        <v>9</v>
      </c>
      <c r="C511" t="s">
        <v>10</v>
      </c>
      <c r="D511" t="s">
        <v>11</v>
      </c>
      <c r="E511" t="s">
        <v>12</v>
      </c>
      <c r="F511">
        <v>2014</v>
      </c>
      <c r="G511" s="3">
        <v>19392.0477215219</v>
      </c>
    </row>
    <row r="512" spans="1:7" x14ac:dyDescent="0.2">
      <c r="A512" t="s">
        <v>36</v>
      </c>
      <c r="B512" t="s">
        <v>9</v>
      </c>
      <c r="C512" t="s">
        <v>10</v>
      </c>
      <c r="D512" t="s">
        <v>11</v>
      </c>
      <c r="E512" t="s">
        <v>12</v>
      </c>
      <c r="F512">
        <v>2015</v>
      </c>
      <c r="G512" s="3">
        <v>19815.265314239899</v>
      </c>
    </row>
    <row r="513" spans="1:7" x14ac:dyDescent="0.2">
      <c r="A513" t="s">
        <v>36</v>
      </c>
      <c r="B513" t="s">
        <v>9</v>
      </c>
      <c r="C513" t="s">
        <v>10</v>
      </c>
      <c r="D513" t="s">
        <v>11</v>
      </c>
      <c r="E513" t="s">
        <v>12</v>
      </c>
      <c r="F513">
        <v>2016</v>
      </c>
      <c r="G513" s="3">
        <v>19883.6032038743</v>
      </c>
    </row>
    <row r="514" spans="1:7" x14ac:dyDescent="0.2">
      <c r="A514" t="s">
        <v>36</v>
      </c>
      <c r="B514" t="s">
        <v>9</v>
      </c>
      <c r="C514" t="s">
        <v>10</v>
      </c>
      <c r="D514" t="s">
        <v>11</v>
      </c>
      <c r="E514" t="s">
        <v>12</v>
      </c>
      <c r="F514">
        <v>2017</v>
      </c>
      <c r="G514" s="3">
        <v>20817.9129732408</v>
      </c>
    </row>
    <row r="515" spans="1:7" x14ac:dyDescent="0.2">
      <c r="A515" t="s">
        <v>36</v>
      </c>
      <c r="B515" t="s">
        <v>9</v>
      </c>
      <c r="C515" t="s">
        <v>10</v>
      </c>
      <c r="D515" t="s">
        <v>11</v>
      </c>
      <c r="E515" t="s">
        <v>12</v>
      </c>
      <c r="F515">
        <v>2018</v>
      </c>
      <c r="G515" s="3">
        <v>21852.1675113243</v>
      </c>
    </row>
    <row r="516" spans="1:7" x14ac:dyDescent="0.2">
      <c r="A516" t="s">
        <v>36</v>
      </c>
      <c r="B516" t="s">
        <v>9</v>
      </c>
      <c r="C516" t="s">
        <v>10</v>
      </c>
      <c r="D516" t="s">
        <v>11</v>
      </c>
      <c r="E516" t="s">
        <v>12</v>
      </c>
      <c r="F516">
        <v>2019</v>
      </c>
      <c r="G516" s="3">
        <v>22442.601350961399</v>
      </c>
    </row>
    <row r="517" spans="1:7" x14ac:dyDescent="0.2">
      <c r="A517" t="s">
        <v>36</v>
      </c>
      <c r="B517" t="s">
        <v>9</v>
      </c>
      <c r="C517" t="s">
        <v>10</v>
      </c>
      <c r="D517" t="s">
        <v>11</v>
      </c>
      <c r="E517" t="s">
        <v>12</v>
      </c>
      <c r="F517">
        <v>2020</v>
      </c>
      <c r="G517" s="3">
        <v>22449.9405923208</v>
      </c>
    </row>
    <row r="518" spans="1:7" x14ac:dyDescent="0.2">
      <c r="A518" t="s">
        <v>36</v>
      </c>
      <c r="B518" t="s">
        <v>9</v>
      </c>
      <c r="C518" t="s">
        <v>10</v>
      </c>
      <c r="D518" t="s">
        <v>11</v>
      </c>
      <c r="E518" t="s">
        <v>12</v>
      </c>
      <c r="F518">
        <v>2021</v>
      </c>
      <c r="G518" s="3">
        <v>24006.5095390795</v>
      </c>
    </row>
    <row r="519" spans="1:7" x14ac:dyDescent="0.2">
      <c r="A519" t="s">
        <v>37</v>
      </c>
      <c r="B519" t="s">
        <v>9</v>
      </c>
      <c r="C519" t="s">
        <v>10</v>
      </c>
      <c r="D519" t="s">
        <v>11</v>
      </c>
      <c r="E519" t="s">
        <v>12</v>
      </c>
      <c r="F519">
        <v>2001</v>
      </c>
      <c r="G519" s="3">
        <v>13657.018098274701</v>
      </c>
    </row>
    <row r="520" spans="1:7" x14ac:dyDescent="0.2">
      <c r="A520" t="s">
        <v>37</v>
      </c>
      <c r="B520" t="s">
        <v>9</v>
      </c>
      <c r="C520" t="s">
        <v>10</v>
      </c>
      <c r="D520" t="s">
        <v>11</v>
      </c>
      <c r="E520" t="s">
        <v>12</v>
      </c>
      <c r="F520">
        <v>2003</v>
      </c>
      <c r="G520" s="3">
        <v>13194.505219023</v>
      </c>
    </row>
    <row r="521" spans="1:7" x14ac:dyDescent="0.2">
      <c r="A521" t="s">
        <v>37</v>
      </c>
      <c r="B521" t="s">
        <v>9</v>
      </c>
      <c r="C521" t="s">
        <v>10</v>
      </c>
      <c r="D521" t="s">
        <v>11</v>
      </c>
      <c r="E521" t="s">
        <v>12</v>
      </c>
      <c r="F521">
        <v>2004</v>
      </c>
      <c r="G521" s="3">
        <v>12927.5752332636</v>
      </c>
    </row>
    <row r="522" spans="1:7" x14ac:dyDescent="0.2">
      <c r="A522" t="s">
        <v>37</v>
      </c>
      <c r="B522" t="s">
        <v>9</v>
      </c>
      <c r="C522" t="s">
        <v>10</v>
      </c>
      <c r="D522" t="s">
        <v>11</v>
      </c>
      <c r="E522" t="s">
        <v>12</v>
      </c>
      <c r="F522">
        <v>2005</v>
      </c>
      <c r="G522" s="3">
        <v>13290.368739211999</v>
      </c>
    </row>
    <row r="523" spans="1:7" x14ac:dyDescent="0.2">
      <c r="A523" t="s">
        <v>37</v>
      </c>
      <c r="B523" t="s">
        <v>9</v>
      </c>
      <c r="C523" t="s">
        <v>10</v>
      </c>
      <c r="D523" t="s">
        <v>11</v>
      </c>
      <c r="E523" t="s">
        <v>12</v>
      </c>
      <c r="F523">
        <v>2006</v>
      </c>
      <c r="G523" s="3">
        <v>14387.959231698</v>
      </c>
    </row>
    <row r="524" spans="1:7" x14ac:dyDescent="0.2">
      <c r="A524" t="s">
        <v>37</v>
      </c>
      <c r="B524" t="s">
        <v>9</v>
      </c>
      <c r="C524" t="s">
        <v>10</v>
      </c>
      <c r="D524" t="s">
        <v>11</v>
      </c>
      <c r="E524" t="s">
        <v>12</v>
      </c>
      <c r="F524">
        <v>2007</v>
      </c>
      <c r="G524" s="3">
        <v>13849.904012322</v>
      </c>
    </row>
    <row r="525" spans="1:7" x14ac:dyDescent="0.2">
      <c r="A525" t="s">
        <v>37</v>
      </c>
      <c r="B525" t="s">
        <v>9</v>
      </c>
      <c r="C525" t="s">
        <v>10</v>
      </c>
      <c r="D525" t="s">
        <v>11</v>
      </c>
      <c r="E525" t="s">
        <v>12</v>
      </c>
      <c r="F525">
        <v>2008</v>
      </c>
      <c r="G525" s="3">
        <v>14794.415478249701</v>
      </c>
    </row>
    <row r="526" spans="1:7" x14ac:dyDescent="0.2">
      <c r="A526" t="s">
        <v>37</v>
      </c>
      <c r="B526" t="s">
        <v>9</v>
      </c>
      <c r="C526" t="s">
        <v>10</v>
      </c>
      <c r="D526" t="s">
        <v>11</v>
      </c>
      <c r="E526" t="s">
        <v>12</v>
      </c>
      <c r="F526">
        <v>2009</v>
      </c>
      <c r="G526" s="3">
        <v>13847.647881041499</v>
      </c>
    </row>
    <row r="527" spans="1:7" x14ac:dyDescent="0.2">
      <c r="A527" t="s">
        <v>37</v>
      </c>
      <c r="B527" t="s">
        <v>9</v>
      </c>
      <c r="C527" t="s">
        <v>10</v>
      </c>
      <c r="D527" t="s">
        <v>11</v>
      </c>
      <c r="E527" t="s">
        <v>12</v>
      </c>
      <c r="F527">
        <v>2010</v>
      </c>
      <c r="G527" s="3">
        <v>13689.247307126599</v>
      </c>
    </row>
    <row r="528" spans="1:7" x14ac:dyDescent="0.2">
      <c r="A528" t="s">
        <v>37</v>
      </c>
      <c r="B528" t="s">
        <v>9</v>
      </c>
      <c r="C528" t="s">
        <v>10</v>
      </c>
      <c r="D528" t="s">
        <v>11</v>
      </c>
      <c r="E528" t="s">
        <v>12</v>
      </c>
      <c r="F528">
        <v>2011</v>
      </c>
      <c r="G528" s="3">
        <v>14211.976476130099</v>
      </c>
    </row>
    <row r="529" spans="1:7" x14ac:dyDescent="0.2">
      <c r="A529" t="s">
        <v>37</v>
      </c>
      <c r="B529" t="s">
        <v>9</v>
      </c>
      <c r="C529" t="s">
        <v>10</v>
      </c>
      <c r="D529" t="s">
        <v>11</v>
      </c>
      <c r="E529" t="s">
        <v>12</v>
      </c>
      <c r="F529">
        <v>2012</v>
      </c>
      <c r="G529" s="3">
        <v>14320.0147117295</v>
      </c>
    </row>
    <row r="530" spans="1:7" x14ac:dyDescent="0.2">
      <c r="A530" t="s">
        <v>37</v>
      </c>
      <c r="B530" t="s">
        <v>9</v>
      </c>
      <c r="C530" t="s">
        <v>10</v>
      </c>
      <c r="D530" t="s">
        <v>11</v>
      </c>
      <c r="E530" t="s">
        <v>12</v>
      </c>
      <c r="F530">
        <v>2013</v>
      </c>
      <c r="G530" s="3">
        <v>14625.4286061688</v>
      </c>
    </row>
    <row r="531" spans="1:7" x14ac:dyDescent="0.2">
      <c r="A531" t="s">
        <v>37</v>
      </c>
      <c r="B531" t="s">
        <v>9</v>
      </c>
      <c r="C531" t="s">
        <v>10</v>
      </c>
      <c r="D531" t="s">
        <v>11</v>
      </c>
      <c r="E531" t="s">
        <v>12</v>
      </c>
      <c r="F531">
        <v>2014</v>
      </c>
      <c r="G531" s="3">
        <v>14283.890305642701</v>
      </c>
    </row>
    <row r="532" spans="1:7" x14ac:dyDescent="0.2">
      <c r="A532" t="s">
        <v>37</v>
      </c>
      <c r="B532" t="s">
        <v>9</v>
      </c>
      <c r="C532" t="s">
        <v>10</v>
      </c>
      <c r="D532" t="s">
        <v>11</v>
      </c>
      <c r="E532" t="s">
        <v>12</v>
      </c>
      <c r="F532">
        <v>2015</v>
      </c>
      <c r="G532" s="3">
        <v>15489.0516780699</v>
      </c>
    </row>
    <row r="533" spans="1:7" x14ac:dyDescent="0.2">
      <c r="A533" t="s">
        <v>37</v>
      </c>
      <c r="B533" t="s">
        <v>9</v>
      </c>
      <c r="C533" t="s">
        <v>10</v>
      </c>
      <c r="D533" t="s">
        <v>11</v>
      </c>
      <c r="E533" t="s">
        <v>12</v>
      </c>
      <c r="F533">
        <v>2016</v>
      </c>
      <c r="G533" s="3">
        <v>15948.888418554599</v>
      </c>
    </row>
    <row r="534" spans="1:7" x14ac:dyDescent="0.2">
      <c r="A534" t="s">
        <v>37</v>
      </c>
      <c r="B534" t="s">
        <v>9</v>
      </c>
      <c r="C534" t="s">
        <v>10</v>
      </c>
      <c r="D534" t="s">
        <v>11</v>
      </c>
      <c r="E534" t="s">
        <v>12</v>
      </c>
      <c r="F534">
        <v>2017</v>
      </c>
      <c r="G534" s="3">
        <v>16939.8903134867</v>
      </c>
    </row>
    <row r="535" spans="1:7" x14ac:dyDescent="0.2">
      <c r="A535" t="s">
        <v>37</v>
      </c>
      <c r="B535" t="s">
        <v>9</v>
      </c>
      <c r="C535" t="s">
        <v>10</v>
      </c>
      <c r="D535" t="s">
        <v>11</v>
      </c>
      <c r="E535" t="s">
        <v>12</v>
      </c>
      <c r="F535">
        <v>2018</v>
      </c>
      <c r="G535" s="3">
        <v>17055.938243072698</v>
      </c>
    </row>
    <row r="536" spans="1:7" x14ac:dyDescent="0.2">
      <c r="A536" t="s">
        <v>37</v>
      </c>
      <c r="B536" t="s">
        <v>9</v>
      </c>
      <c r="C536" t="s">
        <v>10</v>
      </c>
      <c r="D536" t="s">
        <v>11</v>
      </c>
      <c r="E536" t="s">
        <v>12</v>
      </c>
      <c r="F536">
        <v>2019</v>
      </c>
      <c r="G536" s="3">
        <v>17743.119500509201</v>
      </c>
    </row>
    <row r="537" spans="1:7" x14ac:dyDescent="0.2">
      <c r="A537" t="s">
        <v>37</v>
      </c>
      <c r="B537" t="s">
        <v>9</v>
      </c>
      <c r="C537" t="s">
        <v>10</v>
      </c>
      <c r="D537" t="s">
        <v>11</v>
      </c>
      <c r="E537" t="s">
        <v>12</v>
      </c>
      <c r="F537">
        <v>2020</v>
      </c>
      <c r="G537" s="3">
        <v>17880.815256432299</v>
      </c>
    </row>
    <row r="538" spans="1:7" x14ac:dyDescent="0.2">
      <c r="A538" t="s">
        <v>37</v>
      </c>
      <c r="B538" t="s">
        <v>9</v>
      </c>
      <c r="C538" t="s">
        <v>10</v>
      </c>
      <c r="D538" t="s">
        <v>11</v>
      </c>
      <c r="E538" t="s">
        <v>12</v>
      </c>
      <c r="F538">
        <v>2021</v>
      </c>
      <c r="G538" s="3">
        <v>18504.330174309001</v>
      </c>
    </row>
    <row r="539" spans="1:7" x14ac:dyDescent="0.2">
      <c r="A539" t="s">
        <v>38</v>
      </c>
      <c r="B539" t="s">
        <v>9</v>
      </c>
      <c r="C539" t="s">
        <v>10</v>
      </c>
      <c r="D539" t="s">
        <v>11</v>
      </c>
      <c r="E539" t="s">
        <v>12</v>
      </c>
      <c r="F539">
        <v>2000</v>
      </c>
      <c r="G539" s="3">
        <v>9341.0491881023099</v>
      </c>
    </row>
    <row r="540" spans="1:7" x14ac:dyDescent="0.2">
      <c r="A540" t="s">
        <v>38</v>
      </c>
      <c r="B540" t="s">
        <v>9</v>
      </c>
      <c r="C540" t="s">
        <v>10</v>
      </c>
      <c r="D540" t="s">
        <v>11</v>
      </c>
      <c r="E540" t="s">
        <v>12</v>
      </c>
      <c r="F540">
        <v>2004</v>
      </c>
      <c r="G540" s="3">
        <v>11214.8288997089</v>
      </c>
    </row>
    <row r="541" spans="1:7" x14ac:dyDescent="0.2">
      <c r="A541" t="s">
        <v>38</v>
      </c>
      <c r="B541" t="s">
        <v>9</v>
      </c>
      <c r="C541" t="s">
        <v>10</v>
      </c>
      <c r="D541" t="s">
        <v>11</v>
      </c>
      <c r="E541" t="s">
        <v>12</v>
      </c>
      <c r="F541">
        <v>2008</v>
      </c>
      <c r="G541" s="3">
        <v>13032.2045849813</v>
      </c>
    </row>
    <row r="542" spans="1:7" x14ac:dyDescent="0.2">
      <c r="A542" t="s">
        <v>38</v>
      </c>
      <c r="B542" t="s">
        <v>9</v>
      </c>
      <c r="C542" t="s">
        <v>10</v>
      </c>
      <c r="D542" t="s">
        <v>11</v>
      </c>
      <c r="E542" t="s">
        <v>12</v>
      </c>
      <c r="F542">
        <v>2012</v>
      </c>
      <c r="G542" s="3">
        <v>14673.1326896591</v>
      </c>
    </row>
    <row r="543" spans="1:7" x14ac:dyDescent="0.2">
      <c r="A543" t="s">
        <v>38</v>
      </c>
      <c r="B543" t="s">
        <v>9</v>
      </c>
      <c r="C543" t="s">
        <v>10</v>
      </c>
      <c r="D543" t="s">
        <v>11</v>
      </c>
      <c r="E543" t="s">
        <v>12</v>
      </c>
      <c r="F543">
        <v>2015</v>
      </c>
      <c r="G543" s="3">
        <v>16639.893423523801</v>
      </c>
    </row>
    <row r="544" spans="1:7" x14ac:dyDescent="0.2">
      <c r="A544" t="s">
        <v>38</v>
      </c>
      <c r="B544" t="s">
        <v>9</v>
      </c>
      <c r="C544" t="s">
        <v>10</v>
      </c>
      <c r="D544" t="s">
        <v>11</v>
      </c>
      <c r="E544" t="s">
        <v>12</v>
      </c>
      <c r="F544">
        <v>2017</v>
      </c>
      <c r="G544" s="3">
        <v>17208.060881513298</v>
      </c>
    </row>
    <row r="545" spans="1:7" x14ac:dyDescent="0.2">
      <c r="A545" t="s">
        <v>38</v>
      </c>
      <c r="B545" t="s">
        <v>9</v>
      </c>
      <c r="C545" t="s">
        <v>10</v>
      </c>
      <c r="D545" t="s">
        <v>11</v>
      </c>
      <c r="E545" t="s">
        <v>12</v>
      </c>
      <c r="F545">
        <v>2019</v>
      </c>
      <c r="G545" s="3">
        <v>18599.5748105897</v>
      </c>
    </row>
    <row r="546" spans="1:7" x14ac:dyDescent="0.2">
      <c r="A546" t="s">
        <v>38</v>
      </c>
      <c r="B546" t="s">
        <v>9</v>
      </c>
      <c r="C546" t="s">
        <v>10</v>
      </c>
      <c r="D546" t="s">
        <v>11</v>
      </c>
      <c r="E546" t="s">
        <v>12</v>
      </c>
      <c r="F546">
        <v>2021</v>
      </c>
      <c r="G546" s="3">
        <v>19885.566302824602</v>
      </c>
    </row>
    <row r="547" spans="1:7" x14ac:dyDescent="0.2">
      <c r="A547" t="s">
        <v>39</v>
      </c>
      <c r="B547" t="s">
        <v>9</v>
      </c>
      <c r="C547" t="s">
        <v>10</v>
      </c>
      <c r="D547" t="s">
        <v>11</v>
      </c>
      <c r="E547" t="s">
        <v>12</v>
      </c>
      <c r="F547">
        <v>2000</v>
      </c>
      <c r="G547" s="3">
        <v>4508.2094457215298</v>
      </c>
    </row>
    <row r="548" spans="1:7" x14ac:dyDescent="0.2">
      <c r="A548" t="s">
        <v>39</v>
      </c>
      <c r="B548" t="s">
        <v>9</v>
      </c>
      <c r="C548" t="s">
        <v>10</v>
      </c>
      <c r="D548" t="s">
        <v>11</v>
      </c>
      <c r="E548" t="s">
        <v>12</v>
      </c>
      <c r="F548">
        <v>2001</v>
      </c>
      <c r="G548" s="3">
        <v>4768.2051195091899</v>
      </c>
    </row>
    <row r="549" spans="1:7" x14ac:dyDescent="0.2">
      <c r="A549" t="s">
        <v>39</v>
      </c>
      <c r="B549" t="s">
        <v>9</v>
      </c>
      <c r="C549" t="s">
        <v>10</v>
      </c>
      <c r="D549" t="s">
        <v>11</v>
      </c>
      <c r="E549" t="s">
        <v>12</v>
      </c>
      <c r="F549">
        <v>2002</v>
      </c>
      <c r="G549" s="3">
        <v>4945.1921924404496</v>
      </c>
    </row>
    <row r="550" spans="1:7" x14ac:dyDescent="0.2">
      <c r="A550" t="s">
        <v>39</v>
      </c>
      <c r="B550" t="s">
        <v>9</v>
      </c>
      <c r="C550" t="s">
        <v>10</v>
      </c>
      <c r="D550" t="s">
        <v>11</v>
      </c>
      <c r="E550" t="s">
        <v>12</v>
      </c>
      <c r="F550">
        <v>2003</v>
      </c>
      <c r="G550" s="3">
        <v>4780.9313092103002</v>
      </c>
    </row>
    <row r="551" spans="1:7" x14ac:dyDescent="0.2">
      <c r="A551" t="s">
        <v>39</v>
      </c>
      <c r="B551" t="s">
        <v>9</v>
      </c>
      <c r="C551" t="s">
        <v>10</v>
      </c>
      <c r="D551" t="s">
        <v>11</v>
      </c>
      <c r="E551" t="s">
        <v>12</v>
      </c>
      <c r="F551">
        <v>2004</v>
      </c>
      <c r="G551" s="3">
        <v>5608.12821209703</v>
      </c>
    </row>
    <row r="552" spans="1:7" x14ac:dyDescent="0.2">
      <c r="A552" t="s">
        <v>39</v>
      </c>
      <c r="B552" t="s">
        <v>9</v>
      </c>
      <c r="C552" t="s">
        <v>10</v>
      </c>
      <c r="D552" t="s">
        <v>11</v>
      </c>
      <c r="E552" t="s">
        <v>12</v>
      </c>
      <c r="F552">
        <v>2005</v>
      </c>
      <c r="G552" s="3">
        <v>6932.2950735929599</v>
      </c>
    </row>
    <row r="553" spans="1:7" x14ac:dyDescent="0.2">
      <c r="A553" t="s">
        <v>39</v>
      </c>
      <c r="B553" t="s">
        <v>9</v>
      </c>
      <c r="C553" t="s">
        <v>10</v>
      </c>
      <c r="D553" t="s">
        <v>11</v>
      </c>
      <c r="E553" t="s">
        <v>12</v>
      </c>
      <c r="F553">
        <v>2006</v>
      </c>
      <c r="G553" s="3">
        <v>7270.7592767551196</v>
      </c>
    </row>
    <row r="554" spans="1:7" x14ac:dyDescent="0.2">
      <c r="A554" t="s">
        <v>39</v>
      </c>
      <c r="B554" t="s">
        <v>9</v>
      </c>
      <c r="C554" t="s">
        <v>10</v>
      </c>
      <c r="D554" t="s">
        <v>11</v>
      </c>
      <c r="E554" t="s">
        <v>12</v>
      </c>
      <c r="F554">
        <v>2007</v>
      </c>
      <c r="G554" s="3">
        <v>9477.9991994666998</v>
      </c>
    </row>
    <row r="555" spans="1:7" x14ac:dyDescent="0.2">
      <c r="A555" t="s">
        <v>39</v>
      </c>
      <c r="B555" t="s">
        <v>9</v>
      </c>
      <c r="C555" t="s">
        <v>10</v>
      </c>
      <c r="D555" t="s">
        <v>11</v>
      </c>
      <c r="E555" t="s">
        <v>12</v>
      </c>
      <c r="F555">
        <v>2008</v>
      </c>
      <c r="G555" s="3">
        <v>9572.5951406323293</v>
      </c>
    </row>
    <row r="556" spans="1:7" x14ac:dyDescent="0.2">
      <c r="A556" t="s">
        <v>39</v>
      </c>
      <c r="B556" t="s">
        <v>9</v>
      </c>
      <c r="C556" t="s">
        <v>10</v>
      </c>
      <c r="D556" t="s">
        <v>11</v>
      </c>
      <c r="E556" t="s">
        <v>12</v>
      </c>
      <c r="F556">
        <v>2009</v>
      </c>
      <c r="G556" s="3">
        <v>10651.191648067301</v>
      </c>
    </row>
    <row r="557" spans="1:7" x14ac:dyDescent="0.2">
      <c r="A557" t="s">
        <v>39</v>
      </c>
      <c r="B557" t="s">
        <v>9</v>
      </c>
      <c r="C557" t="s">
        <v>10</v>
      </c>
      <c r="D557" t="s">
        <v>11</v>
      </c>
      <c r="E557" t="s">
        <v>12</v>
      </c>
      <c r="F557">
        <v>2010</v>
      </c>
      <c r="G557" s="3">
        <v>11405.958450948699</v>
      </c>
    </row>
    <row r="558" spans="1:7" x14ac:dyDescent="0.2">
      <c r="A558" t="s">
        <v>39</v>
      </c>
      <c r="B558" t="s">
        <v>9</v>
      </c>
      <c r="C558" t="s">
        <v>10</v>
      </c>
      <c r="D558" t="s">
        <v>11</v>
      </c>
      <c r="E558" t="s">
        <v>12</v>
      </c>
      <c r="F558">
        <v>2011</v>
      </c>
      <c r="G558" s="3">
        <v>12687.346253788601</v>
      </c>
    </row>
    <row r="559" spans="1:7" x14ac:dyDescent="0.2">
      <c r="A559" t="s">
        <v>39</v>
      </c>
      <c r="B559" t="s">
        <v>9</v>
      </c>
      <c r="C559" t="s">
        <v>10</v>
      </c>
      <c r="D559" t="s">
        <v>11</v>
      </c>
      <c r="E559" t="s">
        <v>12</v>
      </c>
      <c r="F559">
        <v>2012</v>
      </c>
      <c r="G559" s="3">
        <v>13831.1018542741</v>
      </c>
    </row>
    <row r="560" spans="1:7" x14ac:dyDescent="0.2">
      <c r="A560" t="s">
        <v>39</v>
      </c>
      <c r="B560" t="s">
        <v>9</v>
      </c>
      <c r="C560" t="s">
        <v>10</v>
      </c>
      <c r="D560" t="s">
        <v>11</v>
      </c>
      <c r="E560" t="s">
        <v>12</v>
      </c>
      <c r="F560">
        <v>2013</v>
      </c>
      <c r="G560" s="3">
        <v>14752.406901914899</v>
      </c>
    </row>
    <row r="561" spans="1:7" x14ac:dyDescent="0.2">
      <c r="A561" t="s">
        <v>39</v>
      </c>
      <c r="B561" t="s">
        <v>9</v>
      </c>
      <c r="C561" t="s">
        <v>10</v>
      </c>
      <c r="D561" t="s">
        <v>11</v>
      </c>
      <c r="E561" t="s">
        <v>12</v>
      </c>
      <c r="F561">
        <v>2014</v>
      </c>
      <c r="G561" s="3">
        <v>16326.408815967199</v>
      </c>
    </row>
    <row r="562" spans="1:7" x14ac:dyDescent="0.2">
      <c r="A562" t="s">
        <v>39</v>
      </c>
      <c r="B562" t="s">
        <v>9</v>
      </c>
      <c r="C562" t="s">
        <v>10</v>
      </c>
      <c r="D562" t="s">
        <v>11</v>
      </c>
      <c r="E562" t="s">
        <v>12</v>
      </c>
      <c r="F562">
        <v>2015</v>
      </c>
      <c r="G562" s="3">
        <v>17734.271369085101</v>
      </c>
    </row>
    <row r="563" spans="1:7" x14ac:dyDescent="0.2">
      <c r="A563" t="s">
        <v>39</v>
      </c>
      <c r="B563" t="s">
        <v>9</v>
      </c>
      <c r="C563" t="s">
        <v>10</v>
      </c>
      <c r="D563" t="s">
        <v>11</v>
      </c>
      <c r="E563" t="s">
        <v>12</v>
      </c>
      <c r="F563">
        <v>2016</v>
      </c>
      <c r="G563" s="3">
        <v>23399.105867869901</v>
      </c>
    </row>
    <row r="564" spans="1:7" x14ac:dyDescent="0.2">
      <c r="A564" t="s">
        <v>39</v>
      </c>
      <c r="B564" t="s">
        <v>9</v>
      </c>
      <c r="C564" t="s">
        <v>10</v>
      </c>
      <c r="D564" t="s">
        <v>11</v>
      </c>
      <c r="E564" t="s">
        <v>12</v>
      </c>
      <c r="F564">
        <v>2017</v>
      </c>
      <c r="G564" s="3">
        <v>26424.426985101301</v>
      </c>
    </row>
    <row r="565" spans="1:7" x14ac:dyDescent="0.2">
      <c r="A565" t="s">
        <v>39</v>
      </c>
      <c r="B565" t="s">
        <v>9</v>
      </c>
      <c r="C565" t="s">
        <v>10</v>
      </c>
      <c r="D565" t="s">
        <v>11</v>
      </c>
      <c r="E565" t="s">
        <v>12</v>
      </c>
      <c r="F565">
        <v>2018</v>
      </c>
      <c r="G565" s="3">
        <v>29419.244974235899</v>
      </c>
    </row>
    <row r="566" spans="1:7" x14ac:dyDescent="0.2">
      <c r="A566" t="s">
        <v>39</v>
      </c>
      <c r="B566" t="s">
        <v>9</v>
      </c>
      <c r="C566" t="s">
        <v>10</v>
      </c>
      <c r="D566" t="s">
        <v>11</v>
      </c>
      <c r="E566" t="s">
        <v>12</v>
      </c>
      <c r="F566">
        <v>2019</v>
      </c>
      <c r="G566" s="3">
        <v>30808.881967490899</v>
      </c>
    </row>
    <row r="567" spans="1:7" x14ac:dyDescent="0.2">
      <c r="A567" t="s">
        <v>39</v>
      </c>
      <c r="B567" t="s">
        <v>9</v>
      </c>
      <c r="C567" t="s">
        <v>10</v>
      </c>
      <c r="D567" t="s">
        <v>11</v>
      </c>
      <c r="E567" t="s">
        <v>12</v>
      </c>
      <c r="F567">
        <v>2020</v>
      </c>
      <c r="G567" s="3">
        <v>32502.6123799952</v>
      </c>
    </row>
    <row r="568" spans="1:7" x14ac:dyDescent="0.2">
      <c r="A568" t="s">
        <v>39</v>
      </c>
      <c r="B568" t="s">
        <v>9</v>
      </c>
      <c r="C568" t="s">
        <v>10</v>
      </c>
      <c r="D568" t="s">
        <v>11</v>
      </c>
      <c r="E568" t="s">
        <v>12</v>
      </c>
      <c r="F568">
        <v>2021</v>
      </c>
      <c r="G568" s="3">
        <v>37144.0002585435</v>
      </c>
    </row>
    <row r="569" spans="1:7" x14ac:dyDescent="0.2">
      <c r="A569" t="s">
        <v>40</v>
      </c>
      <c r="B569" t="s">
        <v>9</v>
      </c>
      <c r="C569" t="s">
        <v>10</v>
      </c>
      <c r="D569" t="s">
        <v>11</v>
      </c>
      <c r="E569" t="s">
        <v>12</v>
      </c>
      <c r="F569">
        <v>2000</v>
      </c>
      <c r="G569" s="3">
        <v>35096.804082147799</v>
      </c>
    </row>
    <row r="570" spans="1:7" x14ac:dyDescent="0.2">
      <c r="A570" t="s">
        <v>40</v>
      </c>
      <c r="B570" t="s">
        <v>9</v>
      </c>
      <c r="C570" t="s">
        <v>10</v>
      </c>
      <c r="D570" t="s">
        <v>11</v>
      </c>
      <c r="E570" t="s">
        <v>12</v>
      </c>
      <c r="F570">
        <v>2001</v>
      </c>
      <c r="G570" s="3">
        <v>35576.013443767297</v>
      </c>
    </row>
    <row r="571" spans="1:7" x14ac:dyDescent="0.2">
      <c r="A571" t="s">
        <v>40</v>
      </c>
      <c r="B571" t="s">
        <v>9</v>
      </c>
      <c r="C571" t="s">
        <v>10</v>
      </c>
      <c r="D571" t="s">
        <v>11</v>
      </c>
      <c r="E571" t="s">
        <v>12</v>
      </c>
      <c r="F571">
        <v>2002</v>
      </c>
      <c r="G571" s="3">
        <v>36594.8245792858</v>
      </c>
    </row>
    <row r="572" spans="1:7" x14ac:dyDescent="0.2">
      <c r="A572" t="s">
        <v>40</v>
      </c>
      <c r="B572" t="s">
        <v>9</v>
      </c>
      <c r="C572" t="s">
        <v>10</v>
      </c>
      <c r="D572" t="s">
        <v>11</v>
      </c>
      <c r="E572" t="s">
        <v>12</v>
      </c>
      <c r="F572">
        <v>2003</v>
      </c>
      <c r="G572" s="3">
        <v>36940.132586321699</v>
      </c>
    </row>
    <row r="573" spans="1:7" x14ac:dyDescent="0.2">
      <c r="A573" t="s">
        <v>40</v>
      </c>
      <c r="B573" t="s">
        <v>9</v>
      </c>
      <c r="C573" t="s">
        <v>10</v>
      </c>
      <c r="D573" t="s">
        <v>11</v>
      </c>
      <c r="E573" t="s">
        <v>12</v>
      </c>
      <c r="F573">
        <v>2004</v>
      </c>
      <c r="G573" s="3">
        <v>36618.322371685099</v>
      </c>
    </row>
    <row r="574" spans="1:7" x14ac:dyDescent="0.2">
      <c r="A574" t="s">
        <v>40</v>
      </c>
      <c r="B574" t="s">
        <v>9</v>
      </c>
      <c r="C574" t="s">
        <v>10</v>
      </c>
      <c r="D574" t="s">
        <v>11</v>
      </c>
      <c r="E574" t="s">
        <v>12</v>
      </c>
      <c r="F574">
        <v>2005</v>
      </c>
      <c r="G574" s="3">
        <v>38064.000440388001</v>
      </c>
    </row>
    <row r="575" spans="1:7" x14ac:dyDescent="0.2">
      <c r="A575" t="s">
        <v>40</v>
      </c>
      <c r="B575" t="s">
        <v>9</v>
      </c>
      <c r="C575" t="s">
        <v>10</v>
      </c>
      <c r="D575" t="s">
        <v>11</v>
      </c>
      <c r="E575" t="s">
        <v>12</v>
      </c>
      <c r="F575">
        <v>2006</v>
      </c>
      <c r="G575" s="3">
        <v>39547.7994932316</v>
      </c>
    </row>
    <row r="576" spans="1:7" x14ac:dyDescent="0.2">
      <c r="A576" t="s">
        <v>40</v>
      </c>
      <c r="B576" t="s">
        <v>9</v>
      </c>
      <c r="C576" t="s">
        <v>10</v>
      </c>
      <c r="D576" t="s">
        <v>11</v>
      </c>
      <c r="E576" t="s">
        <v>12</v>
      </c>
      <c r="F576">
        <v>2007</v>
      </c>
      <c r="G576" s="3">
        <v>41634.913452621098</v>
      </c>
    </row>
    <row r="577" spans="1:9" x14ac:dyDescent="0.2">
      <c r="A577" t="s">
        <v>40</v>
      </c>
      <c r="B577" t="s">
        <v>9</v>
      </c>
      <c r="C577" t="s">
        <v>10</v>
      </c>
      <c r="D577" t="s">
        <v>11</v>
      </c>
      <c r="E577" t="s">
        <v>12</v>
      </c>
      <c r="F577">
        <v>2008</v>
      </c>
      <c r="G577" s="3">
        <v>41333.511109159503</v>
      </c>
    </row>
    <row r="578" spans="1:9" x14ac:dyDescent="0.2">
      <c r="A578" t="s">
        <v>40</v>
      </c>
      <c r="B578" t="s">
        <v>9</v>
      </c>
      <c r="C578" t="s">
        <v>10</v>
      </c>
      <c r="D578" t="s">
        <v>11</v>
      </c>
      <c r="E578" t="s">
        <v>12</v>
      </c>
      <c r="F578">
        <v>2009</v>
      </c>
      <c r="G578" s="3">
        <v>40910.8780317415</v>
      </c>
    </row>
    <row r="579" spans="1:9" x14ac:dyDescent="0.2">
      <c r="A579" t="s">
        <v>40</v>
      </c>
      <c r="B579" t="s">
        <v>9</v>
      </c>
      <c r="C579" t="s">
        <v>10</v>
      </c>
      <c r="D579" t="s">
        <v>11</v>
      </c>
      <c r="E579" t="s">
        <v>12</v>
      </c>
      <c r="F579">
        <v>2010</v>
      </c>
      <c r="G579" s="3">
        <v>41109.925233634</v>
      </c>
    </row>
    <row r="580" spans="1:9" x14ac:dyDescent="0.2">
      <c r="A580" t="s">
        <v>40</v>
      </c>
      <c r="B580" t="s">
        <v>9</v>
      </c>
      <c r="C580" t="s">
        <v>10</v>
      </c>
      <c r="D580" t="s">
        <v>11</v>
      </c>
      <c r="E580" t="s">
        <v>12</v>
      </c>
      <c r="F580">
        <v>2011</v>
      </c>
      <c r="G580" s="3">
        <v>41808.857500164799</v>
      </c>
    </row>
    <row r="581" spans="1:9" x14ac:dyDescent="0.2">
      <c r="A581" t="s">
        <v>40</v>
      </c>
      <c r="B581" t="s">
        <v>9</v>
      </c>
      <c r="C581" t="s">
        <v>10</v>
      </c>
      <c r="D581" t="s">
        <v>11</v>
      </c>
      <c r="E581" t="s">
        <v>12</v>
      </c>
      <c r="F581">
        <v>2012</v>
      </c>
      <c r="G581" s="3">
        <v>40638.273791289903</v>
      </c>
    </row>
    <row r="582" spans="1:9" x14ac:dyDescent="0.2">
      <c r="A582" t="s">
        <v>40</v>
      </c>
      <c r="B582" t="s">
        <v>9</v>
      </c>
      <c r="C582" t="s">
        <v>10</v>
      </c>
      <c r="D582" t="s">
        <v>11</v>
      </c>
      <c r="E582" t="s">
        <v>12</v>
      </c>
      <c r="F582">
        <v>2013</v>
      </c>
      <c r="G582" s="3">
        <v>42527.477370353001</v>
      </c>
    </row>
    <row r="583" spans="1:9" x14ac:dyDescent="0.2">
      <c r="A583" t="s">
        <v>40</v>
      </c>
      <c r="B583" t="s">
        <v>9</v>
      </c>
      <c r="C583" t="s">
        <v>10</v>
      </c>
      <c r="D583" t="s">
        <v>11</v>
      </c>
      <c r="E583" t="s">
        <v>12</v>
      </c>
      <c r="F583">
        <v>2014</v>
      </c>
      <c r="G583" s="3">
        <v>61344.629702371698</v>
      </c>
    </row>
    <row r="584" spans="1:9" x14ac:dyDescent="0.2">
      <c r="A584" t="s">
        <v>40</v>
      </c>
      <c r="B584" t="s">
        <v>9</v>
      </c>
      <c r="C584" t="s">
        <v>10</v>
      </c>
      <c r="D584" t="s">
        <v>11</v>
      </c>
      <c r="E584" t="s">
        <v>12</v>
      </c>
      <c r="F584">
        <v>2015</v>
      </c>
      <c r="G584" s="3">
        <v>62972.814500124601</v>
      </c>
    </row>
    <row r="585" spans="1:9" x14ac:dyDescent="0.2">
      <c r="A585" t="s">
        <v>40</v>
      </c>
      <c r="B585" t="s">
        <v>9</v>
      </c>
      <c r="C585" t="s">
        <v>10</v>
      </c>
      <c r="D585" t="s">
        <v>11</v>
      </c>
      <c r="E585" t="s">
        <v>12</v>
      </c>
      <c r="F585">
        <v>2016</v>
      </c>
      <c r="G585" s="3">
        <v>65503.087410016997</v>
      </c>
    </row>
    <row r="586" spans="1:9" x14ac:dyDescent="0.2">
      <c r="A586" t="s">
        <v>40</v>
      </c>
      <c r="B586" t="s">
        <v>9</v>
      </c>
      <c r="C586" t="s">
        <v>10</v>
      </c>
      <c r="D586" t="s">
        <v>11</v>
      </c>
      <c r="E586" t="s">
        <v>12</v>
      </c>
      <c r="F586">
        <v>2017</v>
      </c>
      <c r="G586" s="3">
        <v>67444.899012620997</v>
      </c>
    </row>
    <row r="587" spans="1:9" x14ac:dyDescent="0.2">
      <c r="A587" t="s">
        <v>40</v>
      </c>
      <c r="B587" t="s">
        <v>9</v>
      </c>
      <c r="C587" t="s">
        <v>10</v>
      </c>
      <c r="D587" t="s">
        <v>11</v>
      </c>
      <c r="E587" t="s">
        <v>12</v>
      </c>
      <c r="F587">
        <v>2018</v>
      </c>
      <c r="G587" s="3">
        <v>79862.768175780904</v>
      </c>
    </row>
    <row r="588" spans="1:9" x14ac:dyDescent="0.2">
      <c r="A588" t="s">
        <v>40</v>
      </c>
      <c r="B588" t="s">
        <v>9</v>
      </c>
      <c r="C588" t="s">
        <v>10</v>
      </c>
      <c r="D588" t="s">
        <v>11</v>
      </c>
      <c r="E588" t="s">
        <v>12</v>
      </c>
      <c r="F588">
        <v>2019</v>
      </c>
      <c r="G588" s="3">
        <v>79964.916450856399</v>
      </c>
    </row>
    <row r="589" spans="1:9" x14ac:dyDescent="0.2">
      <c r="A589" t="s">
        <v>40</v>
      </c>
      <c r="B589" t="s">
        <v>9</v>
      </c>
      <c r="C589" t="s">
        <v>10</v>
      </c>
      <c r="D589" t="s">
        <v>11</v>
      </c>
      <c r="E589" t="s">
        <v>12</v>
      </c>
      <c r="F589">
        <v>2020</v>
      </c>
      <c r="G589" s="3">
        <v>78241.553060072401</v>
      </c>
    </row>
    <row r="590" spans="1:9" x14ac:dyDescent="0.2">
      <c r="A590" t="s">
        <v>40</v>
      </c>
      <c r="B590" t="s">
        <v>9</v>
      </c>
      <c r="C590" t="s">
        <v>10</v>
      </c>
      <c r="D590" t="s">
        <v>11</v>
      </c>
      <c r="E590" t="s">
        <v>12</v>
      </c>
      <c r="F590">
        <v>2021</v>
      </c>
      <c r="G590" s="3">
        <v>83706.915140773999</v>
      </c>
    </row>
    <row r="591" spans="1:9" x14ac:dyDescent="0.2">
      <c r="A591" t="s">
        <v>41</v>
      </c>
      <c r="B591" t="s">
        <v>9</v>
      </c>
      <c r="C591" t="s">
        <v>10</v>
      </c>
      <c r="D591" t="s">
        <v>11</v>
      </c>
      <c r="E591" t="s">
        <v>12</v>
      </c>
      <c r="F591">
        <v>2000</v>
      </c>
      <c r="G591" s="3">
        <v>360339.97690689901</v>
      </c>
      <c r="H591" t="s">
        <v>76</v>
      </c>
      <c r="I591" t="s">
        <v>77</v>
      </c>
    </row>
    <row r="592" spans="1:9" x14ac:dyDescent="0.2">
      <c r="A592" t="s">
        <v>41</v>
      </c>
      <c r="B592" t="s">
        <v>9</v>
      </c>
      <c r="C592" t="s">
        <v>10</v>
      </c>
      <c r="D592" t="s">
        <v>11</v>
      </c>
      <c r="E592" t="s">
        <v>12</v>
      </c>
      <c r="F592">
        <v>2001</v>
      </c>
      <c r="G592" s="3">
        <v>366182.735541487</v>
      </c>
      <c r="H592">
        <f>G592/G591*100-100</f>
        <v>1.6214572373404792</v>
      </c>
      <c r="I592">
        <f>SUM(H592:H612)/21</f>
        <v>3.3114929587799224</v>
      </c>
    </row>
    <row r="593" spans="1:8" x14ac:dyDescent="0.2">
      <c r="A593" t="s">
        <v>41</v>
      </c>
      <c r="B593" t="s">
        <v>9</v>
      </c>
      <c r="C593" t="s">
        <v>10</v>
      </c>
      <c r="D593" t="s">
        <v>11</v>
      </c>
      <c r="E593" t="s">
        <v>12</v>
      </c>
      <c r="F593">
        <v>2002</v>
      </c>
      <c r="G593" s="3">
        <v>359727.41936735302</v>
      </c>
      <c r="H593">
        <f t="shared" ref="H593:H612" si="0">G593/G592*100-100</f>
        <v>-1.7628674286318358</v>
      </c>
    </row>
    <row r="594" spans="1:8" x14ac:dyDescent="0.2">
      <c r="A594" t="s">
        <v>41</v>
      </c>
      <c r="B594" t="s">
        <v>9</v>
      </c>
      <c r="C594" t="s">
        <v>10</v>
      </c>
      <c r="D594" t="s">
        <v>11</v>
      </c>
      <c r="E594" t="s">
        <v>12</v>
      </c>
      <c r="F594">
        <v>2003</v>
      </c>
      <c r="G594" s="3">
        <v>370177.91114104103</v>
      </c>
      <c r="H594">
        <f t="shared" si="0"/>
        <v>2.9051140422009354</v>
      </c>
    </row>
    <row r="595" spans="1:8" x14ac:dyDescent="0.2">
      <c r="A595" t="s">
        <v>41</v>
      </c>
      <c r="B595" t="s">
        <v>9</v>
      </c>
      <c r="C595" t="s">
        <v>10</v>
      </c>
      <c r="D595" t="s">
        <v>11</v>
      </c>
      <c r="E595" t="s">
        <v>12</v>
      </c>
      <c r="F595">
        <v>2004</v>
      </c>
      <c r="G595" s="3">
        <v>374897.02772397501</v>
      </c>
      <c r="H595">
        <f t="shared" si="0"/>
        <v>1.2748239267944825</v>
      </c>
    </row>
    <row r="596" spans="1:8" x14ac:dyDescent="0.2">
      <c r="A596" t="s">
        <v>41</v>
      </c>
      <c r="B596" t="s">
        <v>9</v>
      </c>
      <c r="C596" t="s">
        <v>10</v>
      </c>
      <c r="D596" t="s">
        <v>11</v>
      </c>
      <c r="E596" t="s">
        <v>12</v>
      </c>
      <c r="F596">
        <v>2005</v>
      </c>
      <c r="G596" s="3">
        <v>390306.49030440103</v>
      </c>
      <c r="H596">
        <f t="shared" si="0"/>
        <v>4.1103186851007933</v>
      </c>
    </row>
    <row r="597" spans="1:8" x14ac:dyDescent="0.2">
      <c r="A597" t="s">
        <v>41</v>
      </c>
      <c r="B597" t="s">
        <v>9</v>
      </c>
      <c r="C597" t="s">
        <v>10</v>
      </c>
      <c r="D597" t="s">
        <v>11</v>
      </c>
      <c r="E597" t="s">
        <v>12</v>
      </c>
      <c r="F597">
        <v>2006</v>
      </c>
      <c r="G597" s="3">
        <v>408147.13227446203</v>
      </c>
      <c r="H597">
        <f t="shared" si="0"/>
        <v>4.5709314124259208</v>
      </c>
    </row>
    <row r="598" spans="1:8" x14ac:dyDescent="0.2">
      <c r="A598" t="s">
        <v>41</v>
      </c>
      <c r="B598" t="s">
        <v>9</v>
      </c>
      <c r="C598" t="s">
        <v>10</v>
      </c>
      <c r="D598" t="s">
        <v>11</v>
      </c>
      <c r="E598" t="s">
        <v>12</v>
      </c>
      <c r="F598">
        <v>2007</v>
      </c>
      <c r="G598" s="3">
        <v>427754.703565342</v>
      </c>
      <c r="H598">
        <f t="shared" si="0"/>
        <v>4.8040448505944084</v>
      </c>
    </row>
    <row r="599" spans="1:8" x14ac:dyDescent="0.2">
      <c r="A599" t="s">
        <v>41</v>
      </c>
      <c r="B599" t="s">
        <v>9</v>
      </c>
      <c r="C599" t="s">
        <v>10</v>
      </c>
      <c r="D599" t="s">
        <v>11</v>
      </c>
      <c r="E599" t="s">
        <v>12</v>
      </c>
      <c r="F599">
        <v>2008</v>
      </c>
      <c r="G599" s="3">
        <v>449510.44878233701</v>
      </c>
      <c r="H599">
        <f t="shared" si="0"/>
        <v>5.0860329613352064</v>
      </c>
    </row>
    <row r="600" spans="1:8" x14ac:dyDescent="0.2">
      <c r="A600" t="s">
        <v>41</v>
      </c>
      <c r="B600" t="s">
        <v>9</v>
      </c>
      <c r="C600" t="s">
        <v>10</v>
      </c>
      <c r="D600" t="s">
        <v>11</v>
      </c>
      <c r="E600" t="s">
        <v>12</v>
      </c>
      <c r="F600">
        <v>2009</v>
      </c>
      <c r="G600" s="3">
        <v>445321.200828342</v>
      </c>
      <c r="H600">
        <f t="shared" si="0"/>
        <v>-0.93195785889807325</v>
      </c>
    </row>
    <row r="601" spans="1:8" x14ac:dyDescent="0.2">
      <c r="A601" t="s">
        <v>41</v>
      </c>
      <c r="B601" t="s">
        <v>9</v>
      </c>
      <c r="C601" t="s">
        <v>10</v>
      </c>
      <c r="D601" t="s">
        <v>11</v>
      </c>
      <c r="E601" t="s">
        <v>12</v>
      </c>
      <c r="F601">
        <v>2010</v>
      </c>
      <c r="G601" s="3">
        <v>444708.58189045999</v>
      </c>
      <c r="H601">
        <f t="shared" si="0"/>
        <v>-0.13756788060898373</v>
      </c>
    </row>
    <row r="602" spans="1:8" x14ac:dyDescent="0.2">
      <c r="A602" t="s">
        <v>41</v>
      </c>
      <c r="B602" t="s">
        <v>9</v>
      </c>
      <c r="C602" t="s">
        <v>10</v>
      </c>
      <c r="D602" t="s">
        <v>11</v>
      </c>
      <c r="E602" t="s">
        <v>12</v>
      </c>
      <c r="F602">
        <v>2011</v>
      </c>
      <c r="G602" s="3">
        <v>455525.67290878802</v>
      </c>
      <c r="H602">
        <f t="shared" si="0"/>
        <v>2.4323998813660097</v>
      </c>
    </row>
    <row r="603" spans="1:8" x14ac:dyDescent="0.2">
      <c r="A603" t="s">
        <v>41</v>
      </c>
      <c r="B603" t="s">
        <v>9</v>
      </c>
      <c r="C603" t="s">
        <v>10</v>
      </c>
      <c r="D603" t="s">
        <v>11</v>
      </c>
      <c r="E603" t="s">
        <v>12</v>
      </c>
      <c r="F603">
        <v>2012</v>
      </c>
      <c r="G603" s="3">
        <v>454820.40667889803</v>
      </c>
      <c r="H603">
        <f t="shared" si="0"/>
        <v>-0.15482469415751154</v>
      </c>
    </row>
    <row r="604" spans="1:8" x14ac:dyDescent="0.2">
      <c r="A604" t="s">
        <v>41</v>
      </c>
      <c r="B604" t="s">
        <v>9</v>
      </c>
      <c r="C604" t="s">
        <v>10</v>
      </c>
      <c r="D604" t="s">
        <v>11</v>
      </c>
      <c r="E604" t="s">
        <v>12</v>
      </c>
      <c r="F604">
        <v>2013</v>
      </c>
      <c r="G604" s="3">
        <v>468277.22417165001</v>
      </c>
      <c r="H604">
        <f t="shared" si="0"/>
        <v>2.9587101403417222</v>
      </c>
    </row>
    <row r="605" spans="1:8" x14ac:dyDescent="0.2">
      <c r="A605" t="s">
        <v>41</v>
      </c>
      <c r="B605" t="s">
        <v>9</v>
      </c>
      <c r="C605" t="s">
        <v>10</v>
      </c>
      <c r="D605" t="s">
        <v>11</v>
      </c>
      <c r="E605" t="s">
        <v>12</v>
      </c>
      <c r="F605">
        <v>2014</v>
      </c>
      <c r="G605" s="3">
        <v>481775.48262206698</v>
      </c>
      <c r="H605">
        <f t="shared" si="0"/>
        <v>2.882535761651539</v>
      </c>
    </row>
    <row r="606" spans="1:8" x14ac:dyDescent="0.2">
      <c r="A606" t="s">
        <v>41</v>
      </c>
      <c r="B606" t="s">
        <v>9</v>
      </c>
      <c r="C606" t="s">
        <v>10</v>
      </c>
      <c r="D606" t="s">
        <v>11</v>
      </c>
      <c r="E606" t="s">
        <v>12</v>
      </c>
      <c r="F606">
        <v>2015</v>
      </c>
      <c r="G606" s="3">
        <v>507401</v>
      </c>
      <c r="H606">
        <f t="shared" si="0"/>
        <v>5.318974979479222</v>
      </c>
    </row>
    <row r="607" spans="1:8" x14ac:dyDescent="0.2">
      <c r="A607" t="s">
        <v>41</v>
      </c>
      <c r="B607" t="s">
        <v>9</v>
      </c>
      <c r="C607" t="s">
        <v>10</v>
      </c>
      <c r="D607" t="s">
        <v>11</v>
      </c>
      <c r="E607" t="s">
        <v>12</v>
      </c>
      <c r="F607">
        <v>2016</v>
      </c>
      <c r="G607" s="3">
        <v>528171.700903057</v>
      </c>
      <c r="H607">
        <f t="shared" si="0"/>
        <v>4.0935474906547427</v>
      </c>
    </row>
    <row r="608" spans="1:8" x14ac:dyDescent="0.2">
      <c r="A608" t="s">
        <v>41</v>
      </c>
      <c r="B608" t="s">
        <v>9</v>
      </c>
      <c r="C608" t="s">
        <v>10</v>
      </c>
      <c r="D608" t="s">
        <v>11</v>
      </c>
      <c r="E608" t="s">
        <v>12</v>
      </c>
      <c r="F608">
        <v>2017</v>
      </c>
      <c r="G608" s="3">
        <v>549630.96952664002</v>
      </c>
      <c r="H608">
        <f t="shared" si="0"/>
        <v>4.0629341910769483</v>
      </c>
    </row>
    <row r="609" spans="1:8" x14ac:dyDescent="0.2">
      <c r="A609" t="s">
        <v>41</v>
      </c>
      <c r="B609" t="s">
        <v>9</v>
      </c>
      <c r="C609" t="s">
        <v>10</v>
      </c>
      <c r="D609" t="s">
        <v>11</v>
      </c>
      <c r="E609" t="s">
        <v>12</v>
      </c>
      <c r="F609">
        <v>2018</v>
      </c>
      <c r="G609" s="3">
        <v>586427.34575200803</v>
      </c>
      <c r="H609">
        <f t="shared" si="0"/>
        <v>6.6947421570982897</v>
      </c>
    </row>
    <row r="610" spans="1:8" x14ac:dyDescent="0.2">
      <c r="A610" t="s">
        <v>41</v>
      </c>
      <c r="B610" t="s">
        <v>9</v>
      </c>
      <c r="C610" t="s">
        <v>10</v>
      </c>
      <c r="D610" t="s">
        <v>11</v>
      </c>
      <c r="E610" t="s">
        <v>12</v>
      </c>
      <c r="F610">
        <v>2019</v>
      </c>
      <c r="G610" s="3">
        <v>631845.452979094</v>
      </c>
      <c r="H610">
        <f t="shared" si="0"/>
        <v>7.7448822187587041</v>
      </c>
    </row>
    <row r="611" spans="1:8" x14ac:dyDescent="0.2">
      <c r="A611" t="s">
        <v>41</v>
      </c>
      <c r="B611" t="s">
        <v>9</v>
      </c>
      <c r="C611" t="s">
        <v>10</v>
      </c>
      <c r="D611" t="s">
        <v>11</v>
      </c>
      <c r="E611" t="s">
        <v>12</v>
      </c>
      <c r="F611">
        <v>2020</v>
      </c>
      <c r="G611" s="3">
        <v>671963.26804798294</v>
      </c>
      <c r="H611">
        <f t="shared" si="0"/>
        <v>6.3493081860029434</v>
      </c>
    </row>
    <row r="612" spans="1:8" x14ac:dyDescent="0.2">
      <c r="A612" t="s">
        <v>41</v>
      </c>
      <c r="B612" t="s">
        <v>9</v>
      </c>
      <c r="C612" t="s">
        <v>10</v>
      </c>
      <c r="D612" t="s">
        <v>11</v>
      </c>
      <c r="E612" t="s">
        <v>12</v>
      </c>
      <c r="F612">
        <v>2021</v>
      </c>
      <c r="G612" s="3">
        <v>709712.90031234105</v>
      </c>
      <c r="H612">
        <f t="shared" si="0"/>
        <v>5.6178118744524284</v>
      </c>
    </row>
    <row r="613" spans="1:8" x14ac:dyDescent="0.2">
      <c r="A613" t="s">
        <v>42</v>
      </c>
      <c r="B613" t="s">
        <v>9</v>
      </c>
      <c r="C613" t="s">
        <v>10</v>
      </c>
      <c r="D613" t="s">
        <v>11</v>
      </c>
      <c r="E613" t="s">
        <v>12</v>
      </c>
      <c r="F613">
        <v>2000</v>
      </c>
      <c r="G613" s="3">
        <v>2264.2163487392099</v>
      </c>
    </row>
    <row r="614" spans="1:8" x14ac:dyDescent="0.2">
      <c r="A614" t="s">
        <v>42</v>
      </c>
      <c r="B614" t="s">
        <v>9</v>
      </c>
      <c r="C614" t="s">
        <v>10</v>
      </c>
      <c r="D614" t="s">
        <v>11</v>
      </c>
      <c r="E614" t="s">
        <v>12</v>
      </c>
      <c r="F614">
        <v>2001</v>
      </c>
      <c r="G614" s="3">
        <v>2094.1996312828401</v>
      </c>
    </row>
    <row r="615" spans="1:8" x14ac:dyDescent="0.2">
      <c r="A615" t="s">
        <v>42</v>
      </c>
      <c r="B615" t="s">
        <v>9</v>
      </c>
      <c r="C615" t="s">
        <v>10</v>
      </c>
      <c r="D615" t="s">
        <v>11</v>
      </c>
      <c r="E615" t="s">
        <v>12</v>
      </c>
      <c r="F615">
        <v>2002</v>
      </c>
      <c r="G615" s="3">
        <v>1708.9485019634701</v>
      </c>
    </row>
    <row r="616" spans="1:8" x14ac:dyDescent="0.2">
      <c r="A616" t="s">
        <v>42</v>
      </c>
      <c r="B616" t="s">
        <v>9</v>
      </c>
      <c r="C616" t="s">
        <v>10</v>
      </c>
      <c r="D616" t="s">
        <v>11</v>
      </c>
      <c r="E616" t="s">
        <v>12</v>
      </c>
      <c r="F616">
        <v>2003</v>
      </c>
      <c r="G616" s="3">
        <v>1963.8138325180801</v>
      </c>
    </row>
    <row r="617" spans="1:8" x14ac:dyDescent="0.2">
      <c r="A617" t="s">
        <v>42</v>
      </c>
      <c r="B617" t="s">
        <v>9</v>
      </c>
      <c r="C617" t="s">
        <v>10</v>
      </c>
      <c r="D617" t="s">
        <v>11</v>
      </c>
      <c r="E617" t="s">
        <v>12</v>
      </c>
      <c r="F617">
        <v>2004</v>
      </c>
      <c r="G617" s="3">
        <v>2354.21951513366</v>
      </c>
    </row>
    <row r="618" spans="1:8" x14ac:dyDescent="0.2">
      <c r="A618" t="s">
        <v>42</v>
      </c>
      <c r="B618" t="s">
        <v>9</v>
      </c>
      <c r="C618" t="s">
        <v>10</v>
      </c>
      <c r="D618" t="s">
        <v>11</v>
      </c>
      <c r="E618" t="s">
        <v>12</v>
      </c>
      <c r="F618">
        <v>2005</v>
      </c>
      <c r="G618" s="3">
        <v>2670.4096449687299</v>
      </c>
    </row>
    <row r="619" spans="1:8" x14ac:dyDescent="0.2">
      <c r="A619" t="s">
        <v>42</v>
      </c>
      <c r="B619" t="s">
        <v>9</v>
      </c>
      <c r="C619" t="s">
        <v>10</v>
      </c>
      <c r="D619" t="s">
        <v>11</v>
      </c>
      <c r="E619" t="s">
        <v>12</v>
      </c>
      <c r="F619">
        <v>2006</v>
      </c>
      <c r="G619" s="3">
        <v>3100.7020290579599</v>
      </c>
    </row>
    <row r="620" spans="1:8" x14ac:dyDescent="0.2">
      <c r="A620" t="s">
        <v>42</v>
      </c>
      <c r="B620" t="s">
        <v>9</v>
      </c>
      <c r="C620" t="s">
        <v>10</v>
      </c>
      <c r="D620" t="s">
        <v>11</v>
      </c>
      <c r="E620" t="s">
        <v>12</v>
      </c>
      <c r="F620">
        <v>2007</v>
      </c>
      <c r="G620" s="3">
        <v>3439.1357804331301</v>
      </c>
    </row>
    <row r="621" spans="1:8" x14ac:dyDescent="0.2">
      <c r="A621" t="s">
        <v>42</v>
      </c>
      <c r="B621" t="s">
        <v>9</v>
      </c>
      <c r="C621" t="s">
        <v>10</v>
      </c>
      <c r="D621" t="s">
        <v>11</v>
      </c>
      <c r="E621" t="s">
        <v>12</v>
      </c>
      <c r="F621">
        <v>2008</v>
      </c>
      <c r="G621" s="3">
        <v>3660.1807172307699</v>
      </c>
    </row>
    <row r="622" spans="1:8" x14ac:dyDescent="0.2">
      <c r="A622" t="s">
        <v>42</v>
      </c>
      <c r="B622" t="s">
        <v>9</v>
      </c>
      <c r="C622" t="s">
        <v>10</v>
      </c>
      <c r="D622" t="s">
        <v>11</v>
      </c>
      <c r="E622" t="s">
        <v>12</v>
      </c>
      <c r="F622">
        <v>2009</v>
      </c>
      <c r="G622" s="3">
        <v>4296.1783095112496</v>
      </c>
    </row>
    <row r="623" spans="1:8" x14ac:dyDescent="0.2">
      <c r="A623" t="s">
        <v>42</v>
      </c>
      <c r="B623" t="s">
        <v>9</v>
      </c>
      <c r="C623" t="s">
        <v>10</v>
      </c>
      <c r="D623" t="s">
        <v>11</v>
      </c>
      <c r="E623" t="s">
        <v>12</v>
      </c>
      <c r="F623">
        <v>2010</v>
      </c>
      <c r="G623" s="3">
        <v>4545.8054933425901</v>
      </c>
    </row>
    <row r="624" spans="1:8" x14ac:dyDescent="0.2">
      <c r="A624" t="s">
        <v>42</v>
      </c>
      <c r="B624" t="s">
        <v>9</v>
      </c>
      <c r="C624" t="s">
        <v>10</v>
      </c>
      <c r="D624" t="s">
        <v>11</v>
      </c>
      <c r="E624" t="s">
        <v>12</v>
      </c>
      <c r="F624">
        <v>2011</v>
      </c>
      <c r="G624" s="3">
        <v>4863.9099962876899</v>
      </c>
    </row>
    <row r="625" spans="1:7" x14ac:dyDescent="0.2">
      <c r="A625" t="s">
        <v>42</v>
      </c>
      <c r="B625" t="s">
        <v>9</v>
      </c>
      <c r="C625" t="s">
        <v>10</v>
      </c>
      <c r="D625" t="s">
        <v>11</v>
      </c>
      <c r="E625" t="s">
        <v>12</v>
      </c>
      <c r="F625">
        <v>2012</v>
      </c>
      <c r="G625" s="3">
        <v>5401.9740429082203</v>
      </c>
    </row>
    <row r="626" spans="1:7" x14ac:dyDescent="0.2">
      <c r="A626" t="s">
        <v>42</v>
      </c>
      <c r="B626" t="s">
        <v>9</v>
      </c>
      <c r="C626" t="s">
        <v>10</v>
      </c>
      <c r="D626" t="s">
        <v>11</v>
      </c>
      <c r="E626" t="s">
        <v>12</v>
      </c>
      <c r="F626">
        <v>2013</v>
      </c>
      <c r="G626" s="3">
        <v>5388.6756569532299</v>
      </c>
    </row>
    <row r="627" spans="1:7" x14ac:dyDescent="0.2">
      <c r="A627" t="s">
        <v>42</v>
      </c>
      <c r="B627" t="s">
        <v>9</v>
      </c>
      <c r="C627" t="s">
        <v>10</v>
      </c>
      <c r="D627" t="s">
        <v>11</v>
      </c>
      <c r="E627" t="s">
        <v>12</v>
      </c>
      <c r="F627">
        <v>2014</v>
      </c>
      <c r="G627" s="3">
        <v>5001.3623556269004</v>
      </c>
    </row>
    <row r="628" spans="1:7" x14ac:dyDescent="0.2">
      <c r="A628" t="s">
        <v>42</v>
      </c>
      <c r="B628" t="s">
        <v>9</v>
      </c>
      <c r="C628" t="s">
        <v>10</v>
      </c>
      <c r="D628" t="s">
        <v>11</v>
      </c>
      <c r="E628" t="s">
        <v>12</v>
      </c>
      <c r="F628">
        <v>2015</v>
      </c>
      <c r="G628" s="3">
        <v>5363.8436183537297</v>
      </c>
    </row>
    <row r="629" spans="1:7" x14ac:dyDescent="0.2">
      <c r="A629" t="s">
        <v>42</v>
      </c>
      <c r="B629" t="s">
        <v>9</v>
      </c>
      <c r="C629" t="s">
        <v>10</v>
      </c>
      <c r="D629" t="s">
        <v>11</v>
      </c>
      <c r="E629" t="s">
        <v>12</v>
      </c>
      <c r="F629">
        <v>2016</v>
      </c>
      <c r="G629" s="3">
        <v>4502.0546820581203</v>
      </c>
    </row>
    <row r="630" spans="1:7" x14ac:dyDescent="0.2">
      <c r="A630" t="s">
        <v>42</v>
      </c>
      <c r="B630" t="s">
        <v>9</v>
      </c>
      <c r="C630" t="s">
        <v>10</v>
      </c>
      <c r="D630" t="s">
        <v>11</v>
      </c>
      <c r="E630" t="s">
        <v>12</v>
      </c>
      <c r="F630">
        <v>2017</v>
      </c>
      <c r="G630" s="3">
        <v>4857.0170289137004</v>
      </c>
    </row>
    <row r="631" spans="1:7" x14ac:dyDescent="0.2">
      <c r="A631" t="s">
        <v>42</v>
      </c>
      <c r="B631" t="s">
        <v>9</v>
      </c>
      <c r="C631" t="s">
        <v>10</v>
      </c>
      <c r="D631" t="s">
        <v>11</v>
      </c>
      <c r="E631" t="s">
        <v>12</v>
      </c>
      <c r="F631">
        <v>2018</v>
      </c>
      <c r="G631" s="3">
        <v>4203.0599511890696</v>
      </c>
    </row>
    <row r="632" spans="1:7" x14ac:dyDescent="0.2">
      <c r="A632" t="s">
        <v>42</v>
      </c>
      <c r="B632" t="s">
        <v>9</v>
      </c>
      <c r="C632" t="s">
        <v>10</v>
      </c>
      <c r="D632" t="s">
        <v>11</v>
      </c>
      <c r="E632" t="s">
        <v>12</v>
      </c>
      <c r="F632">
        <v>2019</v>
      </c>
      <c r="G632" s="3">
        <v>3983.82358052256</v>
      </c>
    </row>
    <row r="633" spans="1:7" x14ac:dyDescent="0.2">
      <c r="A633" t="s">
        <v>42</v>
      </c>
      <c r="B633" t="s">
        <v>9</v>
      </c>
      <c r="C633" t="s">
        <v>10</v>
      </c>
      <c r="D633" t="s">
        <v>11</v>
      </c>
      <c r="E633" t="s">
        <v>12</v>
      </c>
      <c r="F633">
        <v>2020</v>
      </c>
      <c r="G633" s="3">
        <v>4063.5127479952298</v>
      </c>
    </row>
    <row r="634" spans="1:7" x14ac:dyDescent="0.2">
      <c r="A634" t="s">
        <v>42</v>
      </c>
      <c r="B634" t="s">
        <v>9</v>
      </c>
      <c r="C634" t="s">
        <v>10</v>
      </c>
      <c r="D634" t="s">
        <v>11</v>
      </c>
      <c r="E634" t="s">
        <v>12</v>
      </c>
      <c r="F634">
        <v>2021</v>
      </c>
      <c r="G634" s="3">
        <v>4288.0190391558899</v>
      </c>
    </row>
    <row r="635" spans="1:7" x14ac:dyDescent="0.2">
      <c r="A635" t="s">
        <v>43</v>
      </c>
      <c r="B635" t="s">
        <v>9</v>
      </c>
      <c r="C635" t="s">
        <v>10</v>
      </c>
      <c r="D635" t="s">
        <v>11</v>
      </c>
      <c r="E635" t="s">
        <v>12</v>
      </c>
      <c r="F635">
        <v>2007</v>
      </c>
      <c r="G635" s="3">
        <v>959.66971467384701</v>
      </c>
    </row>
    <row r="636" spans="1:7" x14ac:dyDescent="0.2">
      <c r="A636" t="s">
        <v>43</v>
      </c>
      <c r="B636" t="s">
        <v>9</v>
      </c>
      <c r="C636" t="s">
        <v>10</v>
      </c>
      <c r="D636" t="s">
        <v>11</v>
      </c>
      <c r="E636" t="s">
        <v>12</v>
      </c>
      <c r="F636">
        <v>2008</v>
      </c>
      <c r="G636" s="3">
        <v>1199.07529281652</v>
      </c>
    </row>
    <row r="637" spans="1:7" x14ac:dyDescent="0.2">
      <c r="A637" t="s">
        <v>43</v>
      </c>
      <c r="B637" t="s">
        <v>9</v>
      </c>
      <c r="C637" t="s">
        <v>10</v>
      </c>
      <c r="D637" t="s">
        <v>11</v>
      </c>
      <c r="E637" t="s">
        <v>12</v>
      </c>
      <c r="F637">
        <v>2009</v>
      </c>
      <c r="G637" s="3">
        <v>1119.6093267022</v>
      </c>
    </row>
    <row r="638" spans="1:7" x14ac:dyDescent="0.2">
      <c r="A638" t="s">
        <v>43</v>
      </c>
      <c r="B638" t="s">
        <v>9</v>
      </c>
      <c r="C638" t="s">
        <v>10</v>
      </c>
      <c r="D638" t="s">
        <v>11</v>
      </c>
      <c r="E638" t="s">
        <v>12</v>
      </c>
      <c r="F638">
        <v>2010</v>
      </c>
      <c r="G638" s="3">
        <v>1110.2097532108201</v>
      </c>
    </row>
    <row r="639" spans="1:7" x14ac:dyDescent="0.2">
      <c r="A639" t="s">
        <v>43</v>
      </c>
      <c r="B639" t="s">
        <v>9</v>
      </c>
      <c r="C639" t="s">
        <v>10</v>
      </c>
      <c r="D639" t="s">
        <v>11</v>
      </c>
      <c r="E639" t="s">
        <v>12</v>
      </c>
      <c r="F639">
        <v>2011</v>
      </c>
      <c r="G639" s="3">
        <v>1254.80216960493</v>
      </c>
    </row>
    <row r="640" spans="1:7" x14ac:dyDescent="0.2">
      <c r="A640" t="s">
        <v>43</v>
      </c>
      <c r="B640" t="s">
        <v>9</v>
      </c>
      <c r="C640" t="s">
        <v>10</v>
      </c>
      <c r="D640" t="s">
        <v>11</v>
      </c>
      <c r="E640" t="s">
        <v>12</v>
      </c>
      <c r="F640">
        <v>2012</v>
      </c>
      <c r="G640" s="3">
        <v>1366.9681722349901</v>
      </c>
    </row>
    <row r="641" spans="1:9" x14ac:dyDescent="0.2">
      <c r="A641" t="s">
        <v>43</v>
      </c>
      <c r="B641" t="s">
        <v>9</v>
      </c>
      <c r="C641" t="s">
        <v>10</v>
      </c>
      <c r="D641" t="s">
        <v>11</v>
      </c>
      <c r="E641" t="s">
        <v>12</v>
      </c>
      <c r="F641">
        <v>2013</v>
      </c>
      <c r="G641" s="3">
        <v>1522.05860074267</v>
      </c>
    </row>
    <row r="642" spans="1:9" x14ac:dyDescent="0.2">
      <c r="A642" t="s">
        <v>43</v>
      </c>
      <c r="B642" t="s">
        <v>9</v>
      </c>
      <c r="C642" t="s">
        <v>10</v>
      </c>
      <c r="D642" t="s">
        <v>11</v>
      </c>
      <c r="E642" t="s">
        <v>12</v>
      </c>
      <c r="F642">
        <v>2014</v>
      </c>
      <c r="G642" s="3">
        <v>1495.24851948073</v>
      </c>
    </row>
    <row r="643" spans="1:9" x14ac:dyDescent="0.2">
      <c r="A643" t="s">
        <v>43</v>
      </c>
      <c r="B643" t="s">
        <v>9</v>
      </c>
      <c r="C643" t="s">
        <v>10</v>
      </c>
      <c r="D643" t="s">
        <v>11</v>
      </c>
      <c r="E643" t="s">
        <v>12</v>
      </c>
      <c r="F643">
        <v>2015</v>
      </c>
      <c r="G643" s="3">
        <v>1552.9030465938199</v>
      </c>
    </row>
    <row r="644" spans="1:9" x14ac:dyDescent="0.2">
      <c r="A644" t="s">
        <v>43</v>
      </c>
      <c r="B644" t="s">
        <v>9</v>
      </c>
      <c r="C644" t="s">
        <v>10</v>
      </c>
      <c r="D644" t="s">
        <v>11</v>
      </c>
      <c r="E644" t="s">
        <v>12</v>
      </c>
      <c r="F644">
        <v>2016</v>
      </c>
      <c r="G644" s="3">
        <v>1530.91689951067</v>
      </c>
    </row>
    <row r="645" spans="1:9" x14ac:dyDescent="0.2">
      <c r="A645" t="s">
        <v>43</v>
      </c>
      <c r="B645" t="s">
        <v>9</v>
      </c>
      <c r="C645" t="s">
        <v>10</v>
      </c>
      <c r="D645" t="s">
        <v>11</v>
      </c>
      <c r="E645" t="s">
        <v>12</v>
      </c>
      <c r="F645">
        <v>2017</v>
      </c>
      <c r="G645" s="3">
        <v>1492.12773305519</v>
      </c>
    </row>
    <row r="646" spans="1:9" x14ac:dyDescent="0.2">
      <c r="A646" t="s">
        <v>43</v>
      </c>
      <c r="B646" t="s">
        <v>9</v>
      </c>
      <c r="C646" t="s">
        <v>10</v>
      </c>
      <c r="D646" t="s">
        <v>11</v>
      </c>
      <c r="E646" t="s">
        <v>12</v>
      </c>
      <c r="F646">
        <v>2018</v>
      </c>
      <c r="G646" s="3">
        <v>1605.4810973594799</v>
      </c>
    </row>
    <row r="647" spans="1:9" x14ac:dyDescent="0.2">
      <c r="A647" t="s">
        <v>43</v>
      </c>
      <c r="B647" t="s">
        <v>9</v>
      </c>
      <c r="C647" t="s">
        <v>10</v>
      </c>
      <c r="D647" t="s">
        <v>11</v>
      </c>
      <c r="E647" t="s">
        <v>12</v>
      </c>
      <c r="F647">
        <v>2019</v>
      </c>
      <c r="G647" s="3">
        <v>1498.60542676925</v>
      </c>
    </row>
    <row r="648" spans="1:9" x14ac:dyDescent="0.2">
      <c r="A648" t="s">
        <v>43</v>
      </c>
      <c r="B648" t="s">
        <v>9</v>
      </c>
      <c r="C648" t="s">
        <v>10</v>
      </c>
      <c r="D648" t="s">
        <v>11</v>
      </c>
      <c r="E648" t="s">
        <v>12</v>
      </c>
      <c r="F648">
        <v>2020</v>
      </c>
      <c r="G648" s="3">
        <v>1377.38549001303</v>
      </c>
    </row>
    <row r="649" spans="1:9" x14ac:dyDescent="0.2">
      <c r="A649" t="s">
        <v>44</v>
      </c>
      <c r="B649" t="s">
        <v>9</v>
      </c>
      <c r="C649" t="s">
        <v>10</v>
      </c>
      <c r="D649" t="s">
        <v>11</v>
      </c>
      <c r="E649" t="s">
        <v>12</v>
      </c>
      <c r="F649">
        <v>2000</v>
      </c>
      <c r="G649" s="3">
        <v>39806.306926472003</v>
      </c>
      <c r="H649" t="s">
        <v>76</v>
      </c>
      <c r="I649" t="s">
        <v>77</v>
      </c>
    </row>
    <row r="650" spans="1:9" x14ac:dyDescent="0.2">
      <c r="A650" t="s">
        <v>44</v>
      </c>
      <c r="B650" t="s">
        <v>9</v>
      </c>
      <c r="C650" t="s">
        <v>10</v>
      </c>
      <c r="D650" t="s">
        <v>11</v>
      </c>
      <c r="E650" t="s">
        <v>12</v>
      </c>
      <c r="F650">
        <v>2001</v>
      </c>
      <c r="G650" s="3">
        <v>45401.857570975299</v>
      </c>
      <c r="H650">
        <f>G650/G649*100-100</f>
        <v>14.056944932970254</v>
      </c>
      <c r="I650">
        <f>SUM(H650:H670)/21</f>
        <v>14.074560018229652</v>
      </c>
    </row>
    <row r="651" spans="1:9" x14ac:dyDescent="0.2">
      <c r="A651" t="s">
        <v>44</v>
      </c>
      <c r="B651" t="s">
        <v>9</v>
      </c>
      <c r="C651" t="s">
        <v>10</v>
      </c>
      <c r="D651" t="s">
        <v>11</v>
      </c>
      <c r="E651" t="s">
        <v>12</v>
      </c>
      <c r="F651">
        <v>2002</v>
      </c>
      <c r="G651" s="3">
        <v>55741.652660579799</v>
      </c>
      <c r="H651">
        <f t="shared" ref="H651:H670" si="1">G651/G650*100-100</f>
        <v>22.773947240904448</v>
      </c>
    </row>
    <row r="652" spans="1:9" x14ac:dyDescent="0.2">
      <c r="A652" t="s">
        <v>44</v>
      </c>
      <c r="B652" t="s">
        <v>9</v>
      </c>
      <c r="C652" t="s">
        <v>10</v>
      </c>
      <c r="D652" t="s">
        <v>11</v>
      </c>
      <c r="E652" t="s">
        <v>12</v>
      </c>
      <c r="F652">
        <v>2003</v>
      </c>
      <c r="G652" s="3">
        <v>64961.271002662099</v>
      </c>
      <c r="H652">
        <f t="shared" si="1"/>
        <v>16.539908492168493</v>
      </c>
    </row>
    <row r="653" spans="1:9" x14ac:dyDescent="0.2">
      <c r="A653" t="s">
        <v>44</v>
      </c>
      <c r="B653" t="s">
        <v>9</v>
      </c>
      <c r="C653" t="s">
        <v>10</v>
      </c>
      <c r="D653" t="s">
        <v>11</v>
      </c>
      <c r="E653" t="s">
        <v>12</v>
      </c>
      <c r="F653">
        <v>2004</v>
      </c>
      <c r="G653" s="3">
        <v>77572.102021166706</v>
      </c>
      <c r="H653">
        <f t="shared" si="1"/>
        <v>19.412845259736102</v>
      </c>
    </row>
    <row r="654" spans="1:9" x14ac:dyDescent="0.2">
      <c r="A654" t="s">
        <v>44</v>
      </c>
      <c r="B654" t="s">
        <v>9</v>
      </c>
      <c r="C654" t="s">
        <v>10</v>
      </c>
      <c r="D654" t="s">
        <v>11</v>
      </c>
      <c r="E654" t="s">
        <v>12</v>
      </c>
      <c r="F654">
        <v>2005</v>
      </c>
      <c r="G654" s="3">
        <v>93020.650089859599</v>
      </c>
      <c r="H654">
        <f t="shared" si="1"/>
        <v>19.915082440949618</v>
      </c>
    </row>
    <row r="655" spans="1:9" x14ac:dyDescent="0.2">
      <c r="A655" t="s">
        <v>44</v>
      </c>
      <c r="B655" t="s">
        <v>9</v>
      </c>
      <c r="C655" t="s">
        <v>10</v>
      </c>
      <c r="D655" t="s">
        <v>11</v>
      </c>
      <c r="E655" t="s">
        <v>12</v>
      </c>
      <c r="F655">
        <v>2006</v>
      </c>
      <c r="G655" s="3">
        <v>109713.720660448</v>
      </c>
      <c r="H655">
        <f t="shared" si="1"/>
        <v>17.945553545866005</v>
      </c>
    </row>
    <row r="656" spans="1:9" x14ac:dyDescent="0.2">
      <c r="A656" t="s">
        <v>44</v>
      </c>
      <c r="B656" t="s">
        <v>9</v>
      </c>
      <c r="C656" t="s">
        <v>10</v>
      </c>
      <c r="D656" t="s">
        <v>11</v>
      </c>
      <c r="E656" t="s">
        <v>12</v>
      </c>
      <c r="F656">
        <v>2007</v>
      </c>
      <c r="G656" s="3">
        <v>125799.195568337</v>
      </c>
      <c r="H656">
        <f t="shared" si="1"/>
        <v>14.661315659571699</v>
      </c>
    </row>
    <row r="657" spans="1:8" x14ac:dyDescent="0.2">
      <c r="A657" t="s">
        <v>44</v>
      </c>
      <c r="B657" t="s">
        <v>9</v>
      </c>
      <c r="C657" t="s">
        <v>10</v>
      </c>
      <c r="D657" t="s">
        <v>11</v>
      </c>
      <c r="E657" t="s">
        <v>12</v>
      </c>
      <c r="F657">
        <v>2008</v>
      </c>
      <c r="G657" s="3">
        <v>145192.227958098</v>
      </c>
      <c r="H657">
        <f t="shared" si="1"/>
        <v>15.415863592884619</v>
      </c>
    </row>
    <row r="658" spans="1:8" x14ac:dyDescent="0.2">
      <c r="A658" t="s">
        <v>44</v>
      </c>
      <c r="B658" t="s">
        <v>9</v>
      </c>
      <c r="C658" t="s">
        <v>10</v>
      </c>
      <c r="D658" t="s">
        <v>11</v>
      </c>
      <c r="E658" t="s">
        <v>12</v>
      </c>
      <c r="F658">
        <v>2009</v>
      </c>
      <c r="G658" s="3">
        <v>182882.55651327799</v>
      </c>
      <c r="H658">
        <f t="shared" si="1"/>
        <v>25.958916042019339</v>
      </c>
    </row>
    <row r="659" spans="1:8" x14ac:dyDescent="0.2">
      <c r="A659" t="s">
        <v>44</v>
      </c>
      <c r="B659" t="s">
        <v>9</v>
      </c>
      <c r="C659" t="s">
        <v>10</v>
      </c>
      <c r="D659" t="s">
        <v>11</v>
      </c>
      <c r="E659" t="s">
        <v>12</v>
      </c>
      <c r="F659">
        <v>2010</v>
      </c>
      <c r="G659" s="3">
        <v>208279.97835215001</v>
      </c>
      <c r="H659">
        <f t="shared" si="1"/>
        <v>13.887285000320986</v>
      </c>
    </row>
    <row r="660" spans="1:8" x14ac:dyDescent="0.2">
      <c r="A660" t="s">
        <v>44</v>
      </c>
      <c r="B660" t="s">
        <v>9</v>
      </c>
      <c r="C660" t="s">
        <v>10</v>
      </c>
      <c r="D660" t="s">
        <v>11</v>
      </c>
      <c r="E660" t="s">
        <v>12</v>
      </c>
      <c r="F660">
        <v>2011</v>
      </c>
      <c r="G660" s="3">
        <v>237042.71983421</v>
      </c>
      <c r="H660">
        <f t="shared" si="1"/>
        <v>13.809652617415452</v>
      </c>
    </row>
    <row r="661" spans="1:8" x14ac:dyDescent="0.2">
      <c r="A661" t="s">
        <v>44</v>
      </c>
      <c r="B661" t="s">
        <v>9</v>
      </c>
      <c r="C661" t="s">
        <v>10</v>
      </c>
      <c r="D661" t="s">
        <v>11</v>
      </c>
      <c r="E661" t="s">
        <v>12</v>
      </c>
      <c r="F661">
        <v>2012</v>
      </c>
      <c r="G661" s="3">
        <v>274611.19759011298</v>
      </c>
      <c r="H661">
        <f t="shared" si="1"/>
        <v>15.848821588859053</v>
      </c>
    </row>
    <row r="662" spans="1:8" x14ac:dyDescent="0.2">
      <c r="A662" t="s">
        <v>44</v>
      </c>
      <c r="B662" t="s">
        <v>9</v>
      </c>
      <c r="C662" t="s">
        <v>10</v>
      </c>
      <c r="D662" t="s">
        <v>11</v>
      </c>
      <c r="E662" t="s">
        <v>12</v>
      </c>
      <c r="F662">
        <v>2013</v>
      </c>
      <c r="G662" s="3">
        <v>309205.05861281202</v>
      </c>
      <c r="H662">
        <f t="shared" si="1"/>
        <v>12.597396364854035</v>
      </c>
    </row>
    <row r="663" spans="1:8" x14ac:dyDescent="0.2">
      <c r="A663" t="s">
        <v>44</v>
      </c>
      <c r="B663" t="s">
        <v>9</v>
      </c>
      <c r="C663" t="s">
        <v>10</v>
      </c>
      <c r="D663" t="s">
        <v>11</v>
      </c>
      <c r="E663" t="s">
        <v>12</v>
      </c>
      <c r="F663">
        <v>2014</v>
      </c>
      <c r="G663" s="3">
        <v>336250.72089068801</v>
      </c>
      <c r="H663">
        <f>G663/G662*100-100</f>
        <v>8.7468369370187702</v>
      </c>
    </row>
    <row r="664" spans="1:8" x14ac:dyDescent="0.2">
      <c r="A664" t="s">
        <v>44</v>
      </c>
      <c r="B664" t="s">
        <v>9</v>
      </c>
      <c r="C664" t="s">
        <v>10</v>
      </c>
      <c r="D664" t="s">
        <v>11</v>
      </c>
      <c r="E664" t="s">
        <v>12</v>
      </c>
      <c r="F664">
        <v>2015</v>
      </c>
      <c r="G664" s="3">
        <v>366080.932147093</v>
      </c>
      <c r="H664">
        <f t="shared" si="1"/>
        <v>8.8714192723180929</v>
      </c>
    </row>
    <row r="665" spans="1:8" x14ac:dyDescent="0.2">
      <c r="A665" t="s">
        <v>44</v>
      </c>
      <c r="B665" t="s">
        <v>9</v>
      </c>
      <c r="C665" t="s">
        <v>10</v>
      </c>
      <c r="D665" t="s">
        <v>11</v>
      </c>
      <c r="E665" t="s">
        <v>12</v>
      </c>
      <c r="F665">
        <v>2016</v>
      </c>
      <c r="G665" s="3">
        <v>399390.155103394</v>
      </c>
      <c r="H665">
        <f t="shared" si="1"/>
        <v>9.0988685919640204</v>
      </c>
    </row>
    <row r="666" spans="1:8" x14ac:dyDescent="0.2">
      <c r="A666" t="s">
        <v>44</v>
      </c>
      <c r="B666" t="s">
        <v>9</v>
      </c>
      <c r="C666" t="s">
        <v>10</v>
      </c>
      <c r="D666" t="s">
        <v>11</v>
      </c>
      <c r="E666" t="s">
        <v>12</v>
      </c>
      <c r="F666">
        <v>2017</v>
      </c>
      <c r="G666" s="3">
        <v>430329.70332941401</v>
      </c>
      <c r="H666">
        <f t="shared" si="1"/>
        <v>7.7466977667514954</v>
      </c>
    </row>
    <row r="667" spans="1:8" x14ac:dyDescent="0.2">
      <c r="A667" t="s">
        <v>44</v>
      </c>
      <c r="B667" t="s">
        <v>9</v>
      </c>
      <c r="C667" t="s">
        <v>10</v>
      </c>
      <c r="D667" t="s">
        <v>11</v>
      </c>
      <c r="E667" t="s">
        <v>12</v>
      </c>
      <c r="F667">
        <v>2018</v>
      </c>
      <c r="G667" s="3">
        <v>464705.23869315902</v>
      </c>
      <c r="H667">
        <f t="shared" si="1"/>
        <v>7.988185592996544</v>
      </c>
    </row>
    <row r="668" spans="1:8" x14ac:dyDescent="0.2">
      <c r="A668" t="s">
        <v>44</v>
      </c>
      <c r="B668" t="s">
        <v>9</v>
      </c>
      <c r="C668" t="s">
        <v>10</v>
      </c>
      <c r="D668" t="s">
        <v>11</v>
      </c>
      <c r="E668" t="s">
        <v>12</v>
      </c>
      <c r="F668">
        <v>2019</v>
      </c>
      <c r="G668" s="3">
        <v>517067.58478181</v>
      </c>
      <c r="H668">
        <f t="shared" si="1"/>
        <v>11.267862233682592</v>
      </c>
    </row>
    <row r="669" spans="1:8" x14ac:dyDescent="0.2">
      <c r="A669" t="s">
        <v>44</v>
      </c>
      <c r="B669" t="s">
        <v>9</v>
      </c>
      <c r="C669" t="s">
        <v>10</v>
      </c>
      <c r="D669" t="s">
        <v>11</v>
      </c>
      <c r="E669" t="s">
        <v>12</v>
      </c>
      <c r="F669">
        <v>2020</v>
      </c>
      <c r="G669" s="3">
        <v>565951.695754271</v>
      </c>
      <c r="H669">
        <f t="shared" si="1"/>
        <v>9.4541047265782368</v>
      </c>
    </row>
    <row r="670" spans="1:8" x14ac:dyDescent="0.2">
      <c r="A670" t="s">
        <v>44</v>
      </c>
      <c r="B670" t="s">
        <v>9</v>
      </c>
      <c r="C670" t="s">
        <v>10</v>
      </c>
      <c r="D670" t="s">
        <v>11</v>
      </c>
      <c r="E670" t="s">
        <v>12</v>
      </c>
      <c r="F670">
        <v>2021</v>
      </c>
      <c r="G670" s="3">
        <v>620103.38293581898</v>
      </c>
      <c r="H670">
        <f t="shared" si="1"/>
        <v>9.5682524829928184</v>
      </c>
    </row>
    <row r="671" spans="1:8" x14ac:dyDescent="0.2">
      <c r="F671">
        <v>2022</v>
      </c>
      <c r="G671" s="3">
        <f>FORECAST(F671,G649:G670,F649:F670)</f>
        <v>574412.64296657592</v>
      </c>
    </row>
    <row r="672" spans="1:8" x14ac:dyDescent="0.2">
      <c r="A672" t="s">
        <v>45</v>
      </c>
      <c r="B672" t="s">
        <v>9</v>
      </c>
      <c r="C672" t="s">
        <v>10</v>
      </c>
      <c r="D672" t="s">
        <v>11</v>
      </c>
      <c r="E672" t="s">
        <v>12</v>
      </c>
      <c r="F672">
        <v>2000</v>
      </c>
      <c r="G672" s="3">
        <v>139.97110187874199</v>
      </c>
    </row>
    <row r="673" spans="1:7" x14ac:dyDescent="0.2">
      <c r="A673" t="s">
        <v>45</v>
      </c>
      <c r="B673" t="s">
        <v>9</v>
      </c>
      <c r="C673" t="s">
        <v>10</v>
      </c>
      <c r="D673" t="s">
        <v>11</v>
      </c>
      <c r="E673" t="s">
        <v>12</v>
      </c>
      <c r="F673">
        <v>2001</v>
      </c>
      <c r="G673" s="3">
        <v>172.701366035913</v>
      </c>
    </row>
    <row r="674" spans="1:7" x14ac:dyDescent="0.2">
      <c r="A674" t="s">
        <v>45</v>
      </c>
      <c r="B674" t="s">
        <v>9</v>
      </c>
      <c r="C674" t="s">
        <v>10</v>
      </c>
      <c r="D674" t="s">
        <v>11</v>
      </c>
      <c r="E674" t="s">
        <v>12</v>
      </c>
      <c r="F674">
        <v>2002</v>
      </c>
      <c r="G674" s="3">
        <v>187.89043992936601</v>
      </c>
    </row>
    <row r="675" spans="1:7" x14ac:dyDescent="0.2">
      <c r="A675" t="s">
        <v>45</v>
      </c>
      <c r="B675" t="s">
        <v>9</v>
      </c>
      <c r="C675" t="s">
        <v>10</v>
      </c>
      <c r="D675" t="s">
        <v>11</v>
      </c>
      <c r="E675" t="s">
        <v>12</v>
      </c>
      <c r="F675">
        <v>2003</v>
      </c>
      <c r="G675" s="3">
        <v>217.236744791565</v>
      </c>
    </row>
    <row r="676" spans="1:7" x14ac:dyDescent="0.2">
      <c r="A676" t="s">
        <v>45</v>
      </c>
      <c r="B676" t="s">
        <v>9</v>
      </c>
      <c r="C676" t="s">
        <v>10</v>
      </c>
      <c r="D676" t="s">
        <v>11</v>
      </c>
      <c r="E676" t="s">
        <v>12</v>
      </c>
      <c r="F676">
        <v>2004</v>
      </c>
      <c r="G676" s="3">
        <v>256.65260155162002</v>
      </c>
    </row>
    <row r="677" spans="1:7" x14ac:dyDescent="0.2">
      <c r="A677" t="s">
        <v>45</v>
      </c>
      <c r="B677" t="s">
        <v>9</v>
      </c>
      <c r="C677" t="s">
        <v>10</v>
      </c>
      <c r="D677" t="s">
        <v>11</v>
      </c>
      <c r="E677" t="s">
        <v>12</v>
      </c>
      <c r="F677">
        <v>2005</v>
      </c>
      <c r="G677" s="3">
        <v>304.76625125143499</v>
      </c>
    </row>
    <row r="678" spans="1:7" x14ac:dyDescent="0.2">
      <c r="A678" t="s">
        <v>45</v>
      </c>
      <c r="B678" t="s">
        <v>9</v>
      </c>
      <c r="C678" t="s">
        <v>10</v>
      </c>
      <c r="D678" t="s">
        <v>11</v>
      </c>
      <c r="E678" t="s">
        <v>12</v>
      </c>
      <c r="F678">
        <v>2006</v>
      </c>
      <c r="G678" s="3">
        <v>405.92887411280702</v>
      </c>
    </row>
    <row r="679" spans="1:7" x14ac:dyDescent="0.2">
      <c r="A679" t="s">
        <v>45</v>
      </c>
      <c r="B679" t="s">
        <v>9</v>
      </c>
      <c r="C679" t="s">
        <v>10</v>
      </c>
      <c r="D679" t="s">
        <v>11</v>
      </c>
      <c r="E679" t="s">
        <v>12</v>
      </c>
      <c r="F679">
        <v>2007</v>
      </c>
      <c r="G679" s="3">
        <v>415.49141175245001</v>
      </c>
    </row>
    <row r="680" spans="1:7" x14ac:dyDescent="0.2">
      <c r="A680" t="s">
        <v>45</v>
      </c>
      <c r="B680" t="s">
        <v>9</v>
      </c>
      <c r="C680" t="s">
        <v>10</v>
      </c>
      <c r="D680" t="s">
        <v>11</v>
      </c>
      <c r="E680" t="s">
        <v>12</v>
      </c>
      <c r="F680">
        <v>2008</v>
      </c>
      <c r="G680" s="3">
        <v>466.074523525215</v>
      </c>
    </row>
    <row r="681" spans="1:7" x14ac:dyDescent="0.2">
      <c r="A681" t="s">
        <v>45</v>
      </c>
      <c r="B681" t="s">
        <v>9</v>
      </c>
      <c r="C681" t="s">
        <v>10</v>
      </c>
      <c r="D681" t="s">
        <v>11</v>
      </c>
      <c r="E681" t="s">
        <v>12</v>
      </c>
      <c r="F681">
        <v>2009</v>
      </c>
      <c r="G681" s="3">
        <v>443.95067496810299</v>
      </c>
    </row>
    <row r="682" spans="1:7" x14ac:dyDescent="0.2">
      <c r="A682" t="s">
        <v>45</v>
      </c>
      <c r="B682" t="s">
        <v>9</v>
      </c>
      <c r="C682" t="s">
        <v>10</v>
      </c>
      <c r="D682" t="s">
        <v>11</v>
      </c>
      <c r="E682" t="s">
        <v>12</v>
      </c>
      <c r="F682">
        <v>2010</v>
      </c>
      <c r="G682" s="3">
        <v>514.12272496238199</v>
      </c>
    </row>
    <row r="683" spans="1:7" x14ac:dyDescent="0.2">
      <c r="A683" t="s">
        <v>45</v>
      </c>
      <c r="B683" t="s">
        <v>9</v>
      </c>
      <c r="C683" t="s">
        <v>10</v>
      </c>
      <c r="D683" t="s">
        <v>11</v>
      </c>
      <c r="E683" t="s">
        <v>12</v>
      </c>
      <c r="F683">
        <v>2011</v>
      </c>
      <c r="G683" s="3">
        <v>805.10197384920696</v>
      </c>
    </row>
    <row r="684" spans="1:7" x14ac:dyDescent="0.2">
      <c r="A684" t="s">
        <v>45</v>
      </c>
      <c r="B684" t="s">
        <v>9</v>
      </c>
      <c r="C684" t="s">
        <v>10</v>
      </c>
      <c r="D684" t="s">
        <v>11</v>
      </c>
      <c r="E684" t="s">
        <v>12</v>
      </c>
      <c r="F684">
        <v>2012</v>
      </c>
      <c r="G684" s="3">
        <v>766.049900727009</v>
      </c>
    </row>
    <row r="685" spans="1:7" x14ac:dyDescent="0.2">
      <c r="A685" t="s">
        <v>45</v>
      </c>
      <c r="B685" t="s">
        <v>9</v>
      </c>
      <c r="C685" t="s">
        <v>10</v>
      </c>
      <c r="D685" t="s">
        <v>11</v>
      </c>
      <c r="E685" t="s">
        <v>12</v>
      </c>
      <c r="F685">
        <v>2013</v>
      </c>
      <c r="G685" s="3">
        <v>630.65729649809703</v>
      </c>
    </row>
    <row r="686" spans="1:7" x14ac:dyDescent="0.2">
      <c r="A686" t="s">
        <v>45</v>
      </c>
      <c r="B686" t="s">
        <v>9</v>
      </c>
      <c r="C686" t="s">
        <v>10</v>
      </c>
      <c r="D686" t="s">
        <v>11</v>
      </c>
      <c r="E686" t="s">
        <v>12</v>
      </c>
      <c r="F686">
        <v>2014</v>
      </c>
      <c r="G686" s="3">
        <v>538.91139022588902</v>
      </c>
    </row>
    <row r="687" spans="1:7" x14ac:dyDescent="0.2">
      <c r="A687" t="s">
        <v>45</v>
      </c>
      <c r="B687" t="s">
        <v>9</v>
      </c>
      <c r="C687" t="s">
        <v>10</v>
      </c>
      <c r="D687" t="s">
        <v>11</v>
      </c>
      <c r="E687" t="s">
        <v>12</v>
      </c>
      <c r="F687">
        <v>2015</v>
      </c>
      <c r="G687" s="3">
        <v>563.30247652821697</v>
      </c>
    </row>
    <row r="688" spans="1:7" x14ac:dyDescent="0.2">
      <c r="A688" t="s">
        <v>45</v>
      </c>
      <c r="B688" t="s">
        <v>9</v>
      </c>
      <c r="C688" t="s">
        <v>10</v>
      </c>
      <c r="D688" t="s">
        <v>11</v>
      </c>
      <c r="E688" t="s">
        <v>12</v>
      </c>
      <c r="F688">
        <v>2016</v>
      </c>
      <c r="G688" s="3">
        <v>492.11936219609902</v>
      </c>
    </row>
    <row r="689" spans="1:7" x14ac:dyDescent="0.2">
      <c r="A689" t="s">
        <v>45</v>
      </c>
      <c r="B689" t="s">
        <v>9</v>
      </c>
      <c r="C689" t="s">
        <v>10</v>
      </c>
      <c r="D689" t="s">
        <v>11</v>
      </c>
      <c r="E689" t="s">
        <v>12</v>
      </c>
      <c r="F689">
        <v>2017</v>
      </c>
      <c r="G689" s="3">
        <v>534.77519404851898</v>
      </c>
    </row>
    <row r="690" spans="1:7" x14ac:dyDescent="0.2">
      <c r="A690" t="s">
        <v>45</v>
      </c>
      <c r="B690" t="s">
        <v>9</v>
      </c>
      <c r="C690" t="s">
        <v>10</v>
      </c>
      <c r="D690" t="s">
        <v>11</v>
      </c>
      <c r="E690" t="s">
        <v>12</v>
      </c>
      <c r="F690">
        <v>2018</v>
      </c>
      <c r="G690" s="3">
        <v>612.88173185428604</v>
      </c>
    </row>
    <row r="691" spans="1:7" x14ac:dyDescent="0.2">
      <c r="A691" t="s">
        <v>45</v>
      </c>
      <c r="B691" t="s">
        <v>9</v>
      </c>
      <c r="C691" t="s">
        <v>10</v>
      </c>
      <c r="D691" t="s">
        <v>11</v>
      </c>
      <c r="E691" t="s">
        <v>12</v>
      </c>
      <c r="F691">
        <v>2019</v>
      </c>
      <c r="G691" s="3">
        <v>735.66993278170003</v>
      </c>
    </row>
    <row r="692" spans="1:7" x14ac:dyDescent="0.2">
      <c r="A692" t="s">
        <v>45</v>
      </c>
      <c r="B692" t="s">
        <v>9</v>
      </c>
      <c r="C692" t="s">
        <v>10</v>
      </c>
      <c r="D692" t="s">
        <v>11</v>
      </c>
      <c r="E692" t="s">
        <v>12</v>
      </c>
      <c r="F692">
        <v>2020</v>
      </c>
      <c r="G692" s="3">
        <v>785.18820883420904</v>
      </c>
    </row>
    <row r="693" spans="1:7" x14ac:dyDescent="0.2">
      <c r="A693" t="s">
        <v>45</v>
      </c>
      <c r="B693" t="s">
        <v>9</v>
      </c>
      <c r="C693" t="s">
        <v>10</v>
      </c>
      <c r="D693" t="s">
        <v>11</v>
      </c>
      <c r="E693" t="s">
        <v>12</v>
      </c>
      <c r="F693">
        <v>2021</v>
      </c>
      <c r="G693" s="3">
        <v>848.70452968824395</v>
      </c>
    </row>
    <row r="694" spans="1:7" x14ac:dyDescent="0.2">
      <c r="A694" t="s">
        <v>46</v>
      </c>
      <c r="B694" t="s">
        <v>9</v>
      </c>
      <c r="C694" t="s">
        <v>10</v>
      </c>
      <c r="D694" t="s">
        <v>11</v>
      </c>
      <c r="E694" t="s">
        <v>12</v>
      </c>
      <c r="F694">
        <v>2000</v>
      </c>
      <c r="G694" s="3">
        <v>6989.4643831035501</v>
      </c>
    </row>
    <row r="695" spans="1:7" x14ac:dyDescent="0.2">
      <c r="A695" t="s">
        <v>46</v>
      </c>
      <c r="B695" t="s">
        <v>9</v>
      </c>
      <c r="C695" t="s">
        <v>10</v>
      </c>
      <c r="D695" t="s">
        <v>11</v>
      </c>
      <c r="E695" t="s">
        <v>12</v>
      </c>
      <c r="F695">
        <v>2001</v>
      </c>
      <c r="G695" s="3">
        <v>7448.8434026035402</v>
      </c>
    </row>
    <row r="696" spans="1:7" x14ac:dyDescent="0.2">
      <c r="A696" t="s">
        <v>46</v>
      </c>
      <c r="B696" t="s">
        <v>9</v>
      </c>
      <c r="C696" t="s">
        <v>10</v>
      </c>
      <c r="D696" t="s">
        <v>11</v>
      </c>
      <c r="E696" t="s">
        <v>12</v>
      </c>
      <c r="F696">
        <v>2002</v>
      </c>
      <c r="G696" s="3">
        <v>7323.5072403805498</v>
      </c>
    </row>
    <row r="697" spans="1:7" x14ac:dyDescent="0.2">
      <c r="A697" t="s">
        <v>46</v>
      </c>
      <c r="B697" t="s">
        <v>9</v>
      </c>
      <c r="C697" t="s">
        <v>10</v>
      </c>
      <c r="D697" t="s">
        <v>11</v>
      </c>
      <c r="E697" t="s">
        <v>12</v>
      </c>
      <c r="F697">
        <v>2003</v>
      </c>
      <c r="G697" s="3">
        <v>6987.3738617817698</v>
      </c>
    </row>
    <row r="698" spans="1:7" x14ac:dyDescent="0.2">
      <c r="A698" t="s">
        <v>46</v>
      </c>
      <c r="B698" t="s">
        <v>9</v>
      </c>
      <c r="C698" t="s">
        <v>10</v>
      </c>
      <c r="D698" t="s">
        <v>11</v>
      </c>
      <c r="E698" t="s">
        <v>12</v>
      </c>
      <c r="F698">
        <v>2004</v>
      </c>
      <c r="G698" s="3">
        <v>7291.5516686460996</v>
      </c>
    </row>
    <row r="699" spans="1:7" x14ac:dyDescent="0.2">
      <c r="A699" t="s">
        <v>46</v>
      </c>
      <c r="B699" t="s">
        <v>9</v>
      </c>
      <c r="C699" t="s">
        <v>10</v>
      </c>
      <c r="D699" t="s">
        <v>11</v>
      </c>
      <c r="E699" t="s">
        <v>12</v>
      </c>
      <c r="F699">
        <v>2005</v>
      </c>
      <c r="G699" s="3">
        <v>7944.9262859006103</v>
      </c>
    </row>
    <row r="700" spans="1:7" x14ac:dyDescent="0.2">
      <c r="A700" t="s">
        <v>46</v>
      </c>
      <c r="B700" t="s">
        <v>9</v>
      </c>
      <c r="C700" t="s">
        <v>10</v>
      </c>
      <c r="D700" t="s">
        <v>11</v>
      </c>
      <c r="E700" t="s">
        <v>12</v>
      </c>
      <c r="F700">
        <v>2006</v>
      </c>
      <c r="G700" s="3">
        <v>8596.2231415402002</v>
      </c>
    </row>
    <row r="701" spans="1:7" x14ac:dyDescent="0.2">
      <c r="A701" t="s">
        <v>46</v>
      </c>
      <c r="B701" t="s">
        <v>9</v>
      </c>
      <c r="C701" t="s">
        <v>10</v>
      </c>
      <c r="D701" t="s">
        <v>11</v>
      </c>
      <c r="E701" t="s">
        <v>12</v>
      </c>
      <c r="F701">
        <v>2007</v>
      </c>
      <c r="G701" s="3">
        <v>9749.7252337992995</v>
      </c>
    </row>
    <row r="702" spans="1:7" x14ac:dyDescent="0.2">
      <c r="A702" t="s">
        <v>46</v>
      </c>
      <c r="B702" t="s">
        <v>9</v>
      </c>
      <c r="C702" t="s">
        <v>10</v>
      </c>
      <c r="D702" t="s">
        <v>11</v>
      </c>
      <c r="E702" t="s">
        <v>12</v>
      </c>
      <c r="F702">
        <v>2008</v>
      </c>
      <c r="G702" s="3">
        <v>9961.7424905000407</v>
      </c>
    </row>
    <row r="703" spans="1:7" x14ac:dyDescent="0.2">
      <c r="A703" t="s">
        <v>46</v>
      </c>
      <c r="B703" t="s">
        <v>9</v>
      </c>
      <c r="C703" t="s">
        <v>10</v>
      </c>
      <c r="D703" t="s">
        <v>11</v>
      </c>
      <c r="E703" t="s">
        <v>12</v>
      </c>
      <c r="F703">
        <v>2009</v>
      </c>
      <c r="G703" s="3">
        <v>9553.8279505936698</v>
      </c>
    </row>
    <row r="704" spans="1:7" x14ac:dyDescent="0.2">
      <c r="A704" t="s">
        <v>46</v>
      </c>
      <c r="B704" t="s">
        <v>9</v>
      </c>
      <c r="C704" t="s">
        <v>10</v>
      </c>
      <c r="D704" t="s">
        <v>11</v>
      </c>
      <c r="E704" t="s">
        <v>12</v>
      </c>
      <c r="F704">
        <v>2010</v>
      </c>
      <c r="G704" s="3">
        <v>9641.4874206505192</v>
      </c>
    </row>
    <row r="705" spans="1:7" x14ac:dyDescent="0.2">
      <c r="A705" t="s">
        <v>46</v>
      </c>
      <c r="B705" t="s">
        <v>9</v>
      </c>
      <c r="C705" t="s">
        <v>10</v>
      </c>
      <c r="D705" t="s">
        <v>11</v>
      </c>
      <c r="E705" t="s">
        <v>12</v>
      </c>
      <c r="F705">
        <v>2011</v>
      </c>
      <c r="G705" s="3">
        <v>10367.102912898299</v>
      </c>
    </row>
    <row r="706" spans="1:7" x14ac:dyDescent="0.2">
      <c r="A706" t="s">
        <v>46</v>
      </c>
      <c r="B706" t="s">
        <v>9</v>
      </c>
      <c r="C706" t="s">
        <v>10</v>
      </c>
      <c r="D706" t="s">
        <v>11</v>
      </c>
      <c r="E706" t="s">
        <v>12</v>
      </c>
      <c r="F706">
        <v>2012</v>
      </c>
      <c r="G706" s="3">
        <v>11028.0996080159</v>
      </c>
    </row>
    <row r="707" spans="1:7" x14ac:dyDescent="0.2">
      <c r="A707" t="s">
        <v>46</v>
      </c>
      <c r="B707" t="s">
        <v>9</v>
      </c>
      <c r="C707" t="s">
        <v>10</v>
      </c>
      <c r="D707" t="s">
        <v>11</v>
      </c>
      <c r="E707" t="s">
        <v>12</v>
      </c>
      <c r="F707">
        <v>2013</v>
      </c>
      <c r="G707" s="3">
        <v>11361.168173051699</v>
      </c>
    </row>
    <row r="708" spans="1:7" x14ac:dyDescent="0.2">
      <c r="A708" t="s">
        <v>46</v>
      </c>
      <c r="B708" t="s">
        <v>9</v>
      </c>
      <c r="C708" t="s">
        <v>10</v>
      </c>
      <c r="D708" t="s">
        <v>11</v>
      </c>
      <c r="E708" t="s">
        <v>12</v>
      </c>
      <c r="F708">
        <v>2014</v>
      </c>
      <c r="G708" s="3">
        <v>12054.6210684209</v>
      </c>
    </row>
    <row r="709" spans="1:7" x14ac:dyDescent="0.2">
      <c r="A709" t="s">
        <v>46</v>
      </c>
      <c r="B709" t="s">
        <v>9</v>
      </c>
      <c r="C709" t="s">
        <v>10</v>
      </c>
      <c r="D709" t="s">
        <v>11</v>
      </c>
      <c r="E709" t="s">
        <v>12</v>
      </c>
      <c r="F709">
        <v>2015</v>
      </c>
      <c r="G709" s="3">
        <v>12666.90898102</v>
      </c>
    </row>
    <row r="710" spans="1:7" x14ac:dyDescent="0.2">
      <c r="A710" t="s">
        <v>46</v>
      </c>
      <c r="B710" t="s">
        <v>9</v>
      </c>
      <c r="C710" t="s">
        <v>10</v>
      </c>
      <c r="D710" t="s">
        <v>11</v>
      </c>
      <c r="E710" t="s">
        <v>12</v>
      </c>
      <c r="F710">
        <v>2016</v>
      </c>
      <c r="G710" s="3">
        <v>14047.329978686301</v>
      </c>
    </row>
    <row r="711" spans="1:7" x14ac:dyDescent="0.2">
      <c r="A711" t="s">
        <v>46</v>
      </c>
      <c r="B711" t="s">
        <v>9</v>
      </c>
      <c r="C711" t="s">
        <v>10</v>
      </c>
      <c r="D711" t="s">
        <v>11</v>
      </c>
      <c r="E711" t="s">
        <v>12</v>
      </c>
      <c r="F711">
        <v>2017</v>
      </c>
      <c r="G711" s="3">
        <v>15147.295218842</v>
      </c>
    </row>
    <row r="712" spans="1:7" x14ac:dyDescent="0.2">
      <c r="A712" t="s">
        <v>46</v>
      </c>
      <c r="B712" t="s">
        <v>9</v>
      </c>
      <c r="C712" t="s">
        <v>10</v>
      </c>
      <c r="D712" t="s">
        <v>11</v>
      </c>
      <c r="E712" t="s">
        <v>12</v>
      </c>
      <c r="F712">
        <v>2018</v>
      </c>
      <c r="G712" s="3">
        <v>16281.9726627864</v>
      </c>
    </row>
    <row r="713" spans="1:7" x14ac:dyDescent="0.2">
      <c r="A713" t="s">
        <v>46</v>
      </c>
      <c r="B713" t="s">
        <v>9</v>
      </c>
      <c r="C713" t="s">
        <v>10</v>
      </c>
      <c r="D713" t="s">
        <v>11</v>
      </c>
      <c r="E713" t="s">
        <v>12</v>
      </c>
      <c r="F713">
        <v>2019</v>
      </c>
      <c r="G713" s="3">
        <v>18519.251141154899</v>
      </c>
    </row>
    <row r="714" spans="1:7" x14ac:dyDescent="0.2">
      <c r="A714" t="s">
        <v>46</v>
      </c>
      <c r="B714" t="s">
        <v>9</v>
      </c>
      <c r="C714" t="s">
        <v>10</v>
      </c>
      <c r="D714" t="s">
        <v>11</v>
      </c>
      <c r="E714" t="s">
        <v>12</v>
      </c>
      <c r="F714">
        <v>2020</v>
      </c>
      <c r="G714" s="3">
        <v>19882.537362940799</v>
      </c>
    </row>
    <row r="715" spans="1:7" x14ac:dyDescent="0.2">
      <c r="A715" t="s">
        <v>46</v>
      </c>
      <c r="B715" t="s">
        <v>9</v>
      </c>
      <c r="C715" t="s">
        <v>10</v>
      </c>
      <c r="D715" t="s">
        <v>11</v>
      </c>
      <c r="E715" t="s">
        <v>12</v>
      </c>
      <c r="F715">
        <v>2021</v>
      </c>
      <c r="G715" s="3">
        <v>21031.650941887801</v>
      </c>
    </row>
    <row r="716" spans="1:7" x14ac:dyDescent="0.2">
      <c r="A716" t="s">
        <v>47</v>
      </c>
      <c r="B716" t="s">
        <v>9</v>
      </c>
      <c r="C716" t="s">
        <v>10</v>
      </c>
      <c r="D716" t="s">
        <v>11</v>
      </c>
      <c r="E716" t="s">
        <v>12</v>
      </c>
      <c r="F716">
        <v>2000</v>
      </c>
      <c r="G716" s="3">
        <v>904.35585320735299</v>
      </c>
    </row>
    <row r="717" spans="1:7" x14ac:dyDescent="0.2">
      <c r="A717" t="s">
        <v>47</v>
      </c>
      <c r="B717" t="s">
        <v>9</v>
      </c>
      <c r="C717" t="s">
        <v>10</v>
      </c>
      <c r="D717" t="s">
        <v>11</v>
      </c>
      <c r="E717" t="s">
        <v>12</v>
      </c>
      <c r="F717">
        <v>2001</v>
      </c>
      <c r="G717" s="3">
        <v>1016.58368835737</v>
      </c>
    </row>
    <row r="718" spans="1:7" x14ac:dyDescent="0.2">
      <c r="A718" t="s">
        <v>47</v>
      </c>
      <c r="B718" t="s">
        <v>9</v>
      </c>
      <c r="C718" t="s">
        <v>10</v>
      </c>
      <c r="D718" t="s">
        <v>11</v>
      </c>
      <c r="E718" t="s">
        <v>12</v>
      </c>
      <c r="F718">
        <v>2002</v>
      </c>
      <c r="G718" s="3">
        <v>1035.89302684923</v>
      </c>
    </row>
    <row r="719" spans="1:7" x14ac:dyDescent="0.2">
      <c r="A719" t="s">
        <v>47</v>
      </c>
      <c r="B719" t="s">
        <v>9</v>
      </c>
      <c r="C719" t="s">
        <v>10</v>
      </c>
      <c r="D719" t="s">
        <v>11</v>
      </c>
      <c r="E719" t="s">
        <v>12</v>
      </c>
      <c r="F719">
        <v>2003</v>
      </c>
      <c r="G719" s="3">
        <v>1115.9812012459399</v>
      </c>
    </row>
    <row r="720" spans="1:7" x14ac:dyDescent="0.2">
      <c r="A720" t="s">
        <v>47</v>
      </c>
      <c r="B720" t="s">
        <v>9</v>
      </c>
      <c r="C720" t="s">
        <v>10</v>
      </c>
      <c r="D720" t="s">
        <v>11</v>
      </c>
      <c r="E720" t="s">
        <v>12</v>
      </c>
      <c r="F720">
        <v>2004</v>
      </c>
      <c r="G720" s="3">
        <v>1208.5951553361001</v>
      </c>
    </row>
    <row r="721" spans="1:7" x14ac:dyDescent="0.2">
      <c r="A721" t="s">
        <v>47</v>
      </c>
      <c r="B721" t="s">
        <v>9</v>
      </c>
      <c r="C721" t="s">
        <v>10</v>
      </c>
      <c r="D721" t="s">
        <v>11</v>
      </c>
      <c r="E721" t="s">
        <v>12</v>
      </c>
      <c r="F721">
        <v>2005</v>
      </c>
      <c r="G721" s="3">
        <v>1340.3808018101499</v>
      </c>
    </row>
    <row r="722" spans="1:7" x14ac:dyDescent="0.2">
      <c r="A722" t="s">
        <v>47</v>
      </c>
      <c r="B722" t="s">
        <v>9</v>
      </c>
      <c r="C722" t="s">
        <v>10</v>
      </c>
      <c r="D722" t="s">
        <v>11</v>
      </c>
      <c r="E722" t="s">
        <v>12</v>
      </c>
      <c r="F722">
        <v>2006</v>
      </c>
      <c r="G722" s="3">
        <v>1603.0870628386399</v>
      </c>
    </row>
    <row r="723" spans="1:7" x14ac:dyDescent="0.2">
      <c r="A723" t="s">
        <v>47</v>
      </c>
      <c r="B723" t="s">
        <v>9</v>
      </c>
      <c r="C723" t="s">
        <v>10</v>
      </c>
      <c r="D723" t="s">
        <v>11</v>
      </c>
      <c r="E723" t="s">
        <v>12</v>
      </c>
      <c r="F723">
        <v>2007</v>
      </c>
      <c r="G723" s="3">
        <v>1924.7579407322401</v>
      </c>
    </row>
    <row r="724" spans="1:7" x14ac:dyDescent="0.2">
      <c r="A724" t="s">
        <v>47</v>
      </c>
      <c r="B724" t="s">
        <v>9</v>
      </c>
      <c r="C724" t="s">
        <v>10</v>
      </c>
      <c r="D724" t="s">
        <v>11</v>
      </c>
      <c r="E724" t="s">
        <v>12</v>
      </c>
      <c r="F724">
        <v>2008</v>
      </c>
      <c r="G724" s="3">
        <v>2271.1868060650099</v>
      </c>
    </row>
    <row r="725" spans="1:7" x14ac:dyDescent="0.2">
      <c r="A725" t="s">
        <v>47</v>
      </c>
      <c r="B725" t="s">
        <v>9</v>
      </c>
      <c r="C725" t="s">
        <v>10</v>
      </c>
      <c r="D725" t="s">
        <v>11</v>
      </c>
      <c r="E725" t="s">
        <v>12</v>
      </c>
      <c r="F725">
        <v>2009</v>
      </c>
      <c r="G725" s="3">
        <v>1725.3666031074399</v>
      </c>
    </row>
    <row r="726" spans="1:7" x14ac:dyDescent="0.2">
      <c r="A726" t="s">
        <v>47</v>
      </c>
      <c r="B726" t="s">
        <v>9</v>
      </c>
      <c r="C726" t="s">
        <v>10</v>
      </c>
      <c r="D726" t="s">
        <v>11</v>
      </c>
      <c r="E726" t="s">
        <v>12</v>
      </c>
      <c r="F726">
        <v>2010</v>
      </c>
      <c r="G726" s="3">
        <v>1668.1770602577899</v>
      </c>
    </row>
    <row r="727" spans="1:7" x14ac:dyDescent="0.2">
      <c r="A727" t="s">
        <v>47</v>
      </c>
      <c r="B727" t="s">
        <v>9</v>
      </c>
      <c r="C727" t="s">
        <v>10</v>
      </c>
      <c r="D727" t="s">
        <v>11</v>
      </c>
      <c r="E727" t="s">
        <v>12</v>
      </c>
      <c r="F727">
        <v>2011</v>
      </c>
      <c r="G727" s="3">
        <v>1852.5683536330801</v>
      </c>
    </row>
    <row r="728" spans="1:7" x14ac:dyDescent="0.2">
      <c r="A728" t="s">
        <v>47</v>
      </c>
      <c r="B728" t="s">
        <v>9</v>
      </c>
      <c r="C728" t="s">
        <v>10</v>
      </c>
      <c r="D728" t="s">
        <v>11</v>
      </c>
      <c r="E728" t="s">
        <v>12</v>
      </c>
      <c r="F728">
        <v>2012</v>
      </c>
      <c r="G728" s="3">
        <v>1839.7040265667799</v>
      </c>
    </row>
    <row r="729" spans="1:7" x14ac:dyDescent="0.2">
      <c r="A729" t="s">
        <v>47</v>
      </c>
      <c r="B729" t="s">
        <v>9</v>
      </c>
      <c r="C729" t="s">
        <v>10</v>
      </c>
      <c r="D729" t="s">
        <v>11</v>
      </c>
      <c r="E729" t="s">
        <v>12</v>
      </c>
      <c r="F729">
        <v>2013</v>
      </c>
      <c r="G729" s="3">
        <v>1556.8172511975899</v>
      </c>
    </row>
    <row r="730" spans="1:7" x14ac:dyDescent="0.2">
      <c r="A730" t="s">
        <v>47</v>
      </c>
      <c r="B730" t="s">
        <v>9</v>
      </c>
      <c r="C730" t="s">
        <v>10</v>
      </c>
      <c r="D730" t="s">
        <v>11</v>
      </c>
      <c r="E730" t="s">
        <v>12</v>
      </c>
      <c r="F730">
        <v>2014</v>
      </c>
      <c r="G730" s="3">
        <v>1587.07761029068</v>
      </c>
    </row>
    <row r="731" spans="1:7" x14ac:dyDescent="0.2">
      <c r="A731" t="s">
        <v>47</v>
      </c>
      <c r="B731" t="s">
        <v>9</v>
      </c>
      <c r="C731" t="s">
        <v>10</v>
      </c>
      <c r="D731" t="s">
        <v>11</v>
      </c>
      <c r="E731" t="s">
        <v>12</v>
      </c>
      <c r="F731">
        <v>2015</v>
      </c>
      <c r="G731" s="3">
        <v>2090.9278427060699</v>
      </c>
    </row>
    <row r="732" spans="1:7" x14ac:dyDescent="0.2">
      <c r="A732" t="s">
        <v>47</v>
      </c>
      <c r="B732" t="s">
        <v>9</v>
      </c>
      <c r="C732" t="s">
        <v>10</v>
      </c>
      <c r="D732" t="s">
        <v>11</v>
      </c>
      <c r="E732" t="s">
        <v>12</v>
      </c>
      <c r="F732">
        <v>2016</v>
      </c>
      <c r="G732" s="3">
        <v>2153.6712688954799</v>
      </c>
    </row>
    <row r="733" spans="1:7" x14ac:dyDescent="0.2">
      <c r="A733" t="s">
        <v>47</v>
      </c>
      <c r="B733" t="s">
        <v>9</v>
      </c>
      <c r="C733" t="s">
        <v>10</v>
      </c>
      <c r="D733" t="s">
        <v>11</v>
      </c>
      <c r="E733" t="s">
        <v>12</v>
      </c>
      <c r="F733">
        <v>2017</v>
      </c>
      <c r="G733" s="3">
        <v>2417.40104337711</v>
      </c>
    </row>
    <row r="734" spans="1:7" x14ac:dyDescent="0.2">
      <c r="A734" t="s">
        <v>47</v>
      </c>
      <c r="B734" t="s">
        <v>9</v>
      </c>
      <c r="C734" t="s">
        <v>10</v>
      </c>
      <c r="D734" t="s">
        <v>11</v>
      </c>
      <c r="E734" t="s">
        <v>12</v>
      </c>
      <c r="F734">
        <v>2018</v>
      </c>
      <c r="G734" s="3">
        <v>2514.4092647493699</v>
      </c>
    </row>
    <row r="735" spans="1:7" x14ac:dyDescent="0.2">
      <c r="A735" t="s">
        <v>47</v>
      </c>
      <c r="B735" t="s">
        <v>9</v>
      </c>
      <c r="C735" t="s">
        <v>10</v>
      </c>
      <c r="D735" t="s">
        <v>11</v>
      </c>
      <c r="E735" t="s">
        <v>12</v>
      </c>
      <c r="F735">
        <v>2019</v>
      </c>
      <c r="G735" s="3">
        <v>2500.3350954129401</v>
      </c>
    </row>
    <row r="736" spans="1:7" x14ac:dyDescent="0.2">
      <c r="A736" t="s">
        <v>47</v>
      </c>
      <c r="B736" t="s">
        <v>9</v>
      </c>
      <c r="C736" t="s">
        <v>10</v>
      </c>
      <c r="D736" t="s">
        <v>11</v>
      </c>
      <c r="E736" t="s">
        <v>12</v>
      </c>
      <c r="F736">
        <v>2020</v>
      </c>
      <c r="G736" s="3">
        <v>2353.8518622668198</v>
      </c>
    </row>
    <row r="737" spans="1:7" x14ac:dyDescent="0.2">
      <c r="A737" t="s">
        <v>47</v>
      </c>
      <c r="B737" t="s">
        <v>9</v>
      </c>
      <c r="C737" t="s">
        <v>10</v>
      </c>
      <c r="D737" t="s">
        <v>11</v>
      </c>
      <c r="E737" t="s">
        <v>12</v>
      </c>
      <c r="F737">
        <v>2021</v>
      </c>
      <c r="G737" s="3">
        <v>2531.0970947363699</v>
      </c>
    </row>
    <row r="738" spans="1:7" x14ac:dyDescent="0.2">
      <c r="A738" t="s">
        <v>48</v>
      </c>
      <c r="B738" t="s">
        <v>9</v>
      </c>
      <c r="C738" t="s">
        <v>10</v>
      </c>
      <c r="D738" t="s">
        <v>11</v>
      </c>
      <c r="E738" t="s">
        <v>12</v>
      </c>
      <c r="F738">
        <v>2000</v>
      </c>
      <c r="G738" s="3">
        <v>19755.004068979601</v>
      </c>
    </row>
    <row r="739" spans="1:7" x14ac:dyDescent="0.2">
      <c r="A739" t="s">
        <v>48</v>
      </c>
      <c r="B739" t="s">
        <v>9</v>
      </c>
      <c r="C739" t="s">
        <v>10</v>
      </c>
      <c r="D739" t="s">
        <v>11</v>
      </c>
      <c r="E739" t="s">
        <v>12</v>
      </c>
      <c r="F739">
        <v>2001</v>
      </c>
      <c r="G739" s="3">
        <v>23274.350980293901</v>
      </c>
    </row>
    <row r="740" spans="1:7" x14ac:dyDescent="0.2">
      <c r="A740" t="s">
        <v>48</v>
      </c>
      <c r="B740" t="s">
        <v>9</v>
      </c>
      <c r="C740" t="s">
        <v>10</v>
      </c>
      <c r="D740" t="s">
        <v>11</v>
      </c>
      <c r="E740" t="s">
        <v>12</v>
      </c>
      <c r="F740">
        <v>2002</v>
      </c>
      <c r="G740" s="3">
        <v>25819.594803880798</v>
      </c>
    </row>
    <row r="741" spans="1:7" x14ac:dyDescent="0.2">
      <c r="A741" t="s">
        <v>48</v>
      </c>
      <c r="B741" t="s">
        <v>9</v>
      </c>
      <c r="C741" t="s">
        <v>10</v>
      </c>
      <c r="D741" t="s">
        <v>11</v>
      </c>
      <c r="E741" t="s">
        <v>12</v>
      </c>
      <c r="F741">
        <v>2003</v>
      </c>
      <c r="G741" s="3">
        <v>28551.719685182099</v>
      </c>
    </row>
    <row r="742" spans="1:7" x14ac:dyDescent="0.2">
      <c r="A742" t="s">
        <v>48</v>
      </c>
      <c r="B742" t="s">
        <v>9</v>
      </c>
      <c r="C742" t="s">
        <v>10</v>
      </c>
      <c r="D742" t="s">
        <v>11</v>
      </c>
      <c r="E742" t="s">
        <v>12</v>
      </c>
      <c r="F742">
        <v>2004</v>
      </c>
      <c r="G742" s="3">
        <v>27395.458232910001</v>
      </c>
    </row>
    <row r="743" spans="1:7" x14ac:dyDescent="0.2">
      <c r="A743" t="s">
        <v>48</v>
      </c>
      <c r="B743" t="s">
        <v>9</v>
      </c>
      <c r="C743" t="s">
        <v>10</v>
      </c>
      <c r="D743" t="s">
        <v>11</v>
      </c>
      <c r="E743" t="s">
        <v>12</v>
      </c>
      <c r="F743">
        <v>2005</v>
      </c>
      <c r="G743" s="3">
        <v>27032.077360369902</v>
      </c>
    </row>
    <row r="744" spans="1:7" x14ac:dyDescent="0.2">
      <c r="A744" t="s">
        <v>48</v>
      </c>
      <c r="B744" t="s">
        <v>9</v>
      </c>
      <c r="C744" t="s">
        <v>10</v>
      </c>
      <c r="D744" t="s">
        <v>11</v>
      </c>
      <c r="E744" t="s">
        <v>12</v>
      </c>
      <c r="F744">
        <v>2006</v>
      </c>
      <c r="G744" s="3">
        <v>29372.230683159702</v>
      </c>
    </row>
    <row r="745" spans="1:7" x14ac:dyDescent="0.2">
      <c r="A745" t="s">
        <v>48</v>
      </c>
      <c r="B745" t="s">
        <v>9</v>
      </c>
      <c r="C745" t="s">
        <v>10</v>
      </c>
      <c r="D745" t="s">
        <v>11</v>
      </c>
      <c r="E745" t="s">
        <v>12</v>
      </c>
      <c r="F745">
        <v>2007</v>
      </c>
      <c r="G745" s="3">
        <v>33161.998035034201</v>
      </c>
    </row>
    <row r="746" spans="1:7" x14ac:dyDescent="0.2">
      <c r="A746" t="s">
        <v>48</v>
      </c>
      <c r="B746" t="s">
        <v>9</v>
      </c>
      <c r="C746" t="s">
        <v>10</v>
      </c>
      <c r="D746" t="s">
        <v>11</v>
      </c>
      <c r="E746" t="s">
        <v>12</v>
      </c>
      <c r="F746">
        <v>2008</v>
      </c>
      <c r="G746" s="3">
        <v>32658.038939353901</v>
      </c>
    </row>
    <row r="747" spans="1:7" x14ac:dyDescent="0.2">
      <c r="A747" t="s">
        <v>48</v>
      </c>
      <c r="B747" t="s">
        <v>9</v>
      </c>
      <c r="C747" t="s">
        <v>10</v>
      </c>
      <c r="D747" t="s">
        <v>11</v>
      </c>
      <c r="E747" t="s">
        <v>12</v>
      </c>
      <c r="F747">
        <v>2009</v>
      </c>
      <c r="G747" s="3">
        <v>36087.251636601097</v>
      </c>
    </row>
    <row r="748" spans="1:7" x14ac:dyDescent="0.2">
      <c r="A748" t="s">
        <v>48</v>
      </c>
      <c r="B748" t="s">
        <v>9</v>
      </c>
      <c r="C748" t="s">
        <v>10</v>
      </c>
      <c r="D748" t="s">
        <v>11</v>
      </c>
      <c r="E748" t="s">
        <v>12</v>
      </c>
      <c r="F748">
        <v>2010</v>
      </c>
      <c r="G748" s="3">
        <v>34045.806388457699</v>
      </c>
    </row>
    <row r="749" spans="1:7" x14ac:dyDescent="0.2">
      <c r="A749" t="s">
        <v>48</v>
      </c>
      <c r="B749" t="s">
        <v>9</v>
      </c>
      <c r="C749" t="s">
        <v>10</v>
      </c>
      <c r="D749" t="s">
        <v>11</v>
      </c>
      <c r="E749" t="s">
        <v>12</v>
      </c>
      <c r="F749">
        <v>2011</v>
      </c>
      <c r="G749" s="3">
        <v>34256.641007663296</v>
      </c>
    </row>
    <row r="750" spans="1:7" x14ac:dyDescent="0.2">
      <c r="A750" t="s">
        <v>48</v>
      </c>
      <c r="B750" t="s">
        <v>9</v>
      </c>
      <c r="C750" t="s">
        <v>10</v>
      </c>
      <c r="D750" t="s">
        <v>11</v>
      </c>
      <c r="E750" t="s">
        <v>12</v>
      </c>
      <c r="F750">
        <v>2012</v>
      </c>
      <c r="G750" s="3">
        <v>36063.588589848601</v>
      </c>
    </row>
    <row r="751" spans="1:7" x14ac:dyDescent="0.2">
      <c r="A751" t="s">
        <v>48</v>
      </c>
      <c r="B751" t="s">
        <v>9</v>
      </c>
      <c r="C751" t="s">
        <v>10</v>
      </c>
      <c r="D751" t="s">
        <v>11</v>
      </c>
      <c r="E751" t="s">
        <v>12</v>
      </c>
      <c r="F751">
        <v>2013</v>
      </c>
      <c r="G751" s="3">
        <v>36684.670200019696</v>
      </c>
    </row>
    <row r="752" spans="1:7" x14ac:dyDescent="0.2">
      <c r="A752" t="s">
        <v>48</v>
      </c>
      <c r="B752" t="s">
        <v>9</v>
      </c>
      <c r="C752" t="s">
        <v>10</v>
      </c>
      <c r="D752" t="s">
        <v>11</v>
      </c>
      <c r="E752" t="s">
        <v>12</v>
      </c>
      <c r="F752">
        <v>2014</v>
      </c>
      <c r="G752" s="3">
        <v>38576.742480014298</v>
      </c>
    </row>
    <row r="753" spans="1:7" x14ac:dyDescent="0.2">
      <c r="A753" t="s">
        <v>48</v>
      </c>
      <c r="B753" t="s">
        <v>9</v>
      </c>
      <c r="C753" t="s">
        <v>10</v>
      </c>
      <c r="D753" t="s">
        <v>11</v>
      </c>
      <c r="E753" t="s">
        <v>12</v>
      </c>
      <c r="F753">
        <v>2015</v>
      </c>
      <c r="G753" s="3">
        <v>38818.630921166499</v>
      </c>
    </row>
    <row r="754" spans="1:7" x14ac:dyDescent="0.2">
      <c r="A754" t="s">
        <v>48</v>
      </c>
      <c r="B754" t="s">
        <v>9</v>
      </c>
      <c r="C754" t="s">
        <v>10</v>
      </c>
      <c r="D754" t="s">
        <v>11</v>
      </c>
      <c r="E754" t="s">
        <v>12</v>
      </c>
      <c r="F754">
        <v>2016</v>
      </c>
      <c r="G754" s="3">
        <v>38947.812023272803</v>
      </c>
    </row>
    <row r="755" spans="1:7" x14ac:dyDescent="0.2">
      <c r="A755" t="s">
        <v>48</v>
      </c>
      <c r="B755" t="s">
        <v>9</v>
      </c>
      <c r="C755" t="s">
        <v>10</v>
      </c>
      <c r="D755" t="s">
        <v>11</v>
      </c>
      <c r="E755" t="s">
        <v>12</v>
      </c>
      <c r="F755">
        <v>2017</v>
      </c>
      <c r="G755" s="3">
        <v>39921.023584549002</v>
      </c>
    </row>
    <row r="756" spans="1:7" x14ac:dyDescent="0.2">
      <c r="A756" t="s">
        <v>48</v>
      </c>
      <c r="B756" t="s">
        <v>9</v>
      </c>
      <c r="C756" t="s">
        <v>10</v>
      </c>
      <c r="D756" t="s">
        <v>11</v>
      </c>
      <c r="E756" t="s">
        <v>12</v>
      </c>
      <c r="F756">
        <v>2018</v>
      </c>
      <c r="G756" s="3">
        <v>36616.390612050498</v>
      </c>
    </row>
    <row r="757" spans="1:7" x14ac:dyDescent="0.2">
      <c r="A757" t="s">
        <v>48</v>
      </c>
      <c r="B757" t="s">
        <v>9</v>
      </c>
      <c r="C757" t="s">
        <v>10</v>
      </c>
      <c r="D757" t="s">
        <v>11</v>
      </c>
      <c r="E757" t="s">
        <v>12</v>
      </c>
      <c r="F757">
        <v>2019</v>
      </c>
      <c r="G757" s="3">
        <v>39201.263966044498</v>
      </c>
    </row>
    <row r="758" spans="1:7" x14ac:dyDescent="0.2">
      <c r="A758" t="s">
        <v>48</v>
      </c>
      <c r="B758" t="s">
        <v>9</v>
      </c>
      <c r="C758" t="s">
        <v>10</v>
      </c>
      <c r="D758" t="s">
        <v>11</v>
      </c>
      <c r="E758" t="s">
        <v>12</v>
      </c>
      <c r="F758">
        <v>2020</v>
      </c>
      <c r="G758" s="3">
        <v>40322.2987555871</v>
      </c>
    </row>
    <row r="759" spans="1:7" x14ac:dyDescent="0.2">
      <c r="A759" t="s">
        <v>49</v>
      </c>
      <c r="B759" t="s">
        <v>9</v>
      </c>
      <c r="C759" t="s">
        <v>10</v>
      </c>
      <c r="D759" t="s">
        <v>11</v>
      </c>
      <c r="E759" t="s">
        <v>12</v>
      </c>
      <c r="F759">
        <v>2000</v>
      </c>
      <c r="G759" s="3">
        <v>3989.5009834435</v>
      </c>
    </row>
    <row r="760" spans="1:7" x14ac:dyDescent="0.2">
      <c r="A760" t="s">
        <v>49</v>
      </c>
      <c r="B760" t="s">
        <v>9</v>
      </c>
      <c r="C760" t="s">
        <v>10</v>
      </c>
      <c r="D760" t="s">
        <v>11</v>
      </c>
      <c r="E760" t="s">
        <v>12</v>
      </c>
      <c r="F760">
        <v>2001</v>
      </c>
      <c r="G760" s="3">
        <v>4364.6006050905098</v>
      </c>
    </row>
    <row r="761" spans="1:7" x14ac:dyDescent="0.2">
      <c r="A761" t="s">
        <v>49</v>
      </c>
      <c r="B761" t="s">
        <v>9</v>
      </c>
      <c r="C761" t="s">
        <v>10</v>
      </c>
      <c r="D761" t="s">
        <v>11</v>
      </c>
      <c r="E761" t="s">
        <v>12</v>
      </c>
      <c r="F761">
        <v>2002</v>
      </c>
      <c r="G761" s="3">
        <v>4588.5341870505199</v>
      </c>
    </row>
    <row r="762" spans="1:7" x14ac:dyDescent="0.2">
      <c r="A762" t="s">
        <v>49</v>
      </c>
      <c r="B762" t="s">
        <v>9</v>
      </c>
      <c r="C762" t="s">
        <v>10</v>
      </c>
      <c r="D762" t="s">
        <v>11</v>
      </c>
      <c r="E762" t="s">
        <v>12</v>
      </c>
      <c r="F762">
        <v>2003</v>
      </c>
      <c r="G762" s="3">
        <v>4711.6529019982199</v>
      </c>
    </row>
    <row r="763" spans="1:7" x14ac:dyDescent="0.2">
      <c r="A763" t="s">
        <v>49</v>
      </c>
      <c r="B763" t="s">
        <v>9</v>
      </c>
      <c r="C763" t="s">
        <v>10</v>
      </c>
      <c r="D763" t="s">
        <v>11</v>
      </c>
      <c r="E763" t="s">
        <v>12</v>
      </c>
      <c r="F763">
        <v>2004</v>
      </c>
      <c r="G763" s="3">
        <v>5386.29018381484</v>
      </c>
    </row>
    <row r="764" spans="1:7" x14ac:dyDescent="0.2">
      <c r="A764" t="s">
        <v>49</v>
      </c>
      <c r="B764" t="s">
        <v>9</v>
      </c>
      <c r="C764" t="s">
        <v>10</v>
      </c>
      <c r="D764" t="s">
        <v>11</v>
      </c>
      <c r="E764" t="s">
        <v>12</v>
      </c>
      <c r="F764">
        <v>2005</v>
      </c>
      <c r="G764" s="3">
        <v>5975.9181074305798</v>
      </c>
    </row>
    <row r="765" spans="1:7" x14ac:dyDescent="0.2">
      <c r="A765" t="s">
        <v>49</v>
      </c>
      <c r="B765" t="s">
        <v>9</v>
      </c>
      <c r="C765" t="s">
        <v>10</v>
      </c>
      <c r="D765" t="s">
        <v>11</v>
      </c>
      <c r="E765" t="s">
        <v>12</v>
      </c>
      <c r="F765">
        <v>2006</v>
      </c>
      <c r="G765" s="3">
        <v>6418.55355848213</v>
      </c>
    </row>
    <row r="766" spans="1:7" x14ac:dyDescent="0.2">
      <c r="A766" t="s">
        <v>49</v>
      </c>
      <c r="B766" t="s">
        <v>9</v>
      </c>
      <c r="C766" t="s">
        <v>10</v>
      </c>
      <c r="D766" t="s">
        <v>11</v>
      </c>
      <c r="E766" t="s">
        <v>12</v>
      </c>
      <c r="F766">
        <v>2007</v>
      </c>
      <c r="G766" s="3">
        <v>7669.7680017621196</v>
      </c>
    </row>
    <row r="767" spans="1:7" x14ac:dyDescent="0.2">
      <c r="A767" t="s">
        <v>49</v>
      </c>
      <c r="B767" t="s">
        <v>9</v>
      </c>
      <c r="C767" t="s">
        <v>10</v>
      </c>
      <c r="D767" t="s">
        <v>11</v>
      </c>
      <c r="E767" t="s">
        <v>12</v>
      </c>
      <c r="F767">
        <v>2008</v>
      </c>
      <c r="G767" s="3">
        <v>8745.5523083175704</v>
      </c>
    </row>
    <row r="768" spans="1:7" x14ac:dyDescent="0.2">
      <c r="A768" t="s">
        <v>49</v>
      </c>
      <c r="B768" t="s">
        <v>9</v>
      </c>
      <c r="C768" t="s">
        <v>10</v>
      </c>
      <c r="D768" t="s">
        <v>11</v>
      </c>
      <c r="E768" t="s">
        <v>12</v>
      </c>
      <c r="F768">
        <v>2009</v>
      </c>
      <c r="G768" s="3">
        <v>7175.2379408277102</v>
      </c>
    </row>
    <row r="769" spans="1:7" x14ac:dyDescent="0.2">
      <c r="A769" t="s">
        <v>49</v>
      </c>
      <c r="B769" t="s">
        <v>9</v>
      </c>
      <c r="C769" t="s">
        <v>10</v>
      </c>
      <c r="D769" t="s">
        <v>11</v>
      </c>
      <c r="E769" t="s">
        <v>12</v>
      </c>
      <c r="F769">
        <v>2010</v>
      </c>
      <c r="G769" s="3">
        <v>7450.07072180656</v>
      </c>
    </row>
    <row r="770" spans="1:7" x14ac:dyDescent="0.2">
      <c r="A770" t="s">
        <v>49</v>
      </c>
      <c r="B770" t="s">
        <v>9</v>
      </c>
      <c r="C770" t="s">
        <v>10</v>
      </c>
      <c r="D770" t="s">
        <v>11</v>
      </c>
      <c r="E770" t="s">
        <v>12</v>
      </c>
      <c r="F770">
        <v>2011</v>
      </c>
      <c r="G770" s="3">
        <v>8498.6687363675992</v>
      </c>
    </row>
    <row r="771" spans="1:7" x14ac:dyDescent="0.2">
      <c r="A771" t="s">
        <v>49</v>
      </c>
      <c r="B771" t="s">
        <v>9</v>
      </c>
      <c r="C771" t="s">
        <v>10</v>
      </c>
      <c r="D771" t="s">
        <v>11</v>
      </c>
      <c r="E771" t="s">
        <v>12</v>
      </c>
      <c r="F771">
        <v>2012</v>
      </c>
      <c r="G771" s="3">
        <v>8229.1727906075794</v>
      </c>
    </row>
    <row r="772" spans="1:7" x14ac:dyDescent="0.2">
      <c r="A772" t="s">
        <v>49</v>
      </c>
      <c r="B772" t="s">
        <v>9</v>
      </c>
      <c r="C772" t="s">
        <v>10</v>
      </c>
      <c r="D772" t="s">
        <v>11</v>
      </c>
      <c r="E772" t="s">
        <v>12</v>
      </c>
      <c r="F772">
        <v>2013</v>
      </c>
      <c r="G772" s="3">
        <v>8639.4090743089691</v>
      </c>
    </row>
    <row r="773" spans="1:7" x14ac:dyDescent="0.2">
      <c r="A773" t="s">
        <v>49</v>
      </c>
      <c r="B773" t="s">
        <v>9</v>
      </c>
      <c r="C773" t="s">
        <v>10</v>
      </c>
      <c r="D773" t="s">
        <v>11</v>
      </c>
      <c r="E773" t="s">
        <v>12</v>
      </c>
      <c r="F773">
        <v>2014</v>
      </c>
      <c r="G773" s="3">
        <v>9733.3349276352401</v>
      </c>
    </row>
    <row r="774" spans="1:7" x14ac:dyDescent="0.2">
      <c r="A774" t="s">
        <v>49</v>
      </c>
      <c r="B774" t="s">
        <v>9</v>
      </c>
      <c r="C774" t="s">
        <v>10</v>
      </c>
      <c r="D774" t="s">
        <v>11</v>
      </c>
      <c r="E774" t="s">
        <v>12</v>
      </c>
      <c r="F774">
        <v>2015</v>
      </c>
      <c r="G774" s="3">
        <v>10467.9194962536</v>
      </c>
    </row>
    <row r="775" spans="1:7" x14ac:dyDescent="0.2">
      <c r="A775" t="s">
        <v>49</v>
      </c>
      <c r="B775" t="s">
        <v>9</v>
      </c>
      <c r="C775" t="s">
        <v>10</v>
      </c>
      <c r="D775" t="s">
        <v>11</v>
      </c>
      <c r="E775" t="s">
        <v>12</v>
      </c>
      <c r="F775">
        <v>2016</v>
      </c>
      <c r="G775" s="3">
        <v>10320.277919099401</v>
      </c>
    </row>
    <row r="776" spans="1:7" x14ac:dyDescent="0.2">
      <c r="A776" t="s">
        <v>49</v>
      </c>
      <c r="B776" t="s">
        <v>9</v>
      </c>
      <c r="C776" t="s">
        <v>10</v>
      </c>
      <c r="D776" t="s">
        <v>11</v>
      </c>
      <c r="E776" t="s">
        <v>12</v>
      </c>
      <c r="F776">
        <v>2017</v>
      </c>
      <c r="G776" s="3">
        <v>9871.7875694428694</v>
      </c>
    </row>
    <row r="777" spans="1:7" x14ac:dyDescent="0.2">
      <c r="A777" t="s">
        <v>49</v>
      </c>
      <c r="B777" t="s">
        <v>9</v>
      </c>
      <c r="C777" t="s">
        <v>10</v>
      </c>
      <c r="D777" t="s">
        <v>11</v>
      </c>
      <c r="E777" t="s">
        <v>12</v>
      </c>
      <c r="F777">
        <v>2018</v>
      </c>
      <c r="G777" s="3">
        <v>9760.6614506087008</v>
      </c>
    </row>
    <row r="778" spans="1:7" x14ac:dyDescent="0.2">
      <c r="A778" t="s">
        <v>49</v>
      </c>
      <c r="B778" t="s">
        <v>9</v>
      </c>
      <c r="C778" t="s">
        <v>10</v>
      </c>
      <c r="D778" t="s">
        <v>11</v>
      </c>
      <c r="E778" t="s">
        <v>12</v>
      </c>
      <c r="F778">
        <v>2019</v>
      </c>
      <c r="G778" s="3">
        <v>10346.971259501401</v>
      </c>
    </row>
    <row r="779" spans="1:7" x14ac:dyDescent="0.2">
      <c r="A779" t="s">
        <v>49</v>
      </c>
      <c r="B779" t="s">
        <v>9</v>
      </c>
      <c r="C779" t="s">
        <v>10</v>
      </c>
      <c r="D779" t="s">
        <v>11</v>
      </c>
      <c r="E779" t="s">
        <v>12</v>
      </c>
      <c r="F779">
        <v>2020</v>
      </c>
      <c r="G779" s="3">
        <v>11435.909348187</v>
      </c>
    </row>
    <row r="780" spans="1:7" x14ac:dyDescent="0.2">
      <c r="A780" t="s">
        <v>50</v>
      </c>
      <c r="B780" t="s">
        <v>9</v>
      </c>
      <c r="C780" t="s">
        <v>10</v>
      </c>
      <c r="D780" t="s">
        <v>11</v>
      </c>
      <c r="E780" t="s">
        <v>12</v>
      </c>
      <c r="F780">
        <v>2000</v>
      </c>
      <c r="G780" s="3">
        <v>665.02172626066601</v>
      </c>
    </row>
    <row r="781" spans="1:7" x14ac:dyDescent="0.2">
      <c r="A781" t="s">
        <v>50</v>
      </c>
      <c r="B781" t="s">
        <v>9</v>
      </c>
      <c r="C781" t="s">
        <v>10</v>
      </c>
      <c r="D781" t="s">
        <v>11</v>
      </c>
      <c r="E781" t="s">
        <v>12</v>
      </c>
      <c r="F781">
        <v>2001</v>
      </c>
      <c r="G781" s="3">
        <v>740.85515785285099</v>
      </c>
    </row>
    <row r="782" spans="1:7" x14ac:dyDescent="0.2">
      <c r="A782" t="s">
        <v>50</v>
      </c>
      <c r="B782" t="s">
        <v>9</v>
      </c>
      <c r="C782" t="s">
        <v>10</v>
      </c>
      <c r="D782" t="s">
        <v>11</v>
      </c>
      <c r="E782" t="s">
        <v>12</v>
      </c>
      <c r="F782">
        <v>2002</v>
      </c>
      <c r="G782" s="3">
        <v>754.06631184852097</v>
      </c>
    </row>
    <row r="783" spans="1:7" x14ac:dyDescent="0.2">
      <c r="A783" t="s">
        <v>50</v>
      </c>
      <c r="B783" t="s">
        <v>9</v>
      </c>
      <c r="C783" t="s">
        <v>10</v>
      </c>
      <c r="D783" t="s">
        <v>11</v>
      </c>
      <c r="E783" t="s">
        <v>12</v>
      </c>
      <c r="F783">
        <v>2003</v>
      </c>
      <c r="G783" s="3">
        <v>671.311148903353</v>
      </c>
    </row>
    <row r="784" spans="1:7" x14ac:dyDescent="0.2">
      <c r="A784" t="s">
        <v>50</v>
      </c>
      <c r="B784" t="s">
        <v>9</v>
      </c>
      <c r="C784" t="s">
        <v>10</v>
      </c>
      <c r="D784" t="s">
        <v>11</v>
      </c>
      <c r="E784" t="s">
        <v>12</v>
      </c>
      <c r="F784">
        <v>2004</v>
      </c>
      <c r="G784" s="3">
        <v>769.26026689869195</v>
      </c>
    </row>
    <row r="785" spans="1:7" x14ac:dyDescent="0.2">
      <c r="A785" t="s">
        <v>50</v>
      </c>
      <c r="B785" t="s">
        <v>9</v>
      </c>
      <c r="C785" t="s">
        <v>10</v>
      </c>
      <c r="D785" t="s">
        <v>11</v>
      </c>
      <c r="E785" t="s">
        <v>12</v>
      </c>
      <c r="F785">
        <v>2005</v>
      </c>
      <c r="G785" s="3">
        <v>826.16236372971503</v>
      </c>
    </row>
    <row r="786" spans="1:7" x14ac:dyDescent="0.2">
      <c r="A786" t="s">
        <v>50</v>
      </c>
      <c r="B786" t="s">
        <v>9</v>
      </c>
      <c r="C786" t="s">
        <v>10</v>
      </c>
      <c r="D786" t="s">
        <v>11</v>
      </c>
      <c r="E786" t="s">
        <v>12</v>
      </c>
      <c r="F786">
        <v>2006</v>
      </c>
      <c r="G786" s="3">
        <v>947.13557987439799</v>
      </c>
    </row>
    <row r="787" spans="1:7" x14ac:dyDescent="0.2">
      <c r="A787" t="s">
        <v>50</v>
      </c>
      <c r="B787" t="s">
        <v>9</v>
      </c>
      <c r="C787" t="s">
        <v>10</v>
      </c>
      <c r="D787" t="s">
        <v>11</v>
      </c>
      <c r="E787" t="s">
        <v>12</v>
      </c>
      <c r="F787">
        <v>2007</v>
      </c>
      <c r="G787" s="3">
        <v>940.72124626302298</v>
      </c>
    </row>
    <row r="788" spans="1:7" x14ac:dyDescent="0.2">
      <c r="A788" t="s">
        <v>50</v>
      </c>
      <c r="B788" t="s">
        <v>9</v>
      </c>
      <c r="C788" t="s">
        <v>10</v>
      </c>
      <c r="D788" t="s">
        <v>11</v>
      </c>
      <c r="E788" t="s">
        <v>12</v>
      </c>
      <c r="F788">
        <v>2008</v>
      </c>
      <c r="G788" s="3">
        <v>1110.00355088472</v>
      </c>
    </row>
    <row r="789" spans="1:7" x14ac:dyDescent="0.2">
      <c r="A789" t="s">
        <v>50</v>
      </c>
      <c r="B789" t="s">
        <v>9</v>
      </c>
      <c r="C789" t="s">
        <v>10</v>
      </c>
      <c r="D789" t="s">
        <v>11</v>
      </c>
      <c r="E789" t="s">
        <v>12</v>
      </c>
      <c r="F789">
        <v>2009</v>
      </c>
      <c r="G789" s="3">
        <v>1142.9909122849999</v>
      </c>
    </row>
    <row r="790" spans="1:7" x14ac:dyDescent="0.2">
      <c r="A790" t="s">
        <v>50</v>
      </c>
      <c r="B790" t="s">
        <v>9</v>
      </c>
      <c r="C790" t="s">
        <v>10</v>
      </c>
      <c r="D790" t="s">
        <v>11</v>
      </c>
      <c r="E790" t="s">
        <v>12</v>
      </c>
      <c r="F790">
        <v>2010</v>
      </c>
      <c r="G790" s="3">
        <v>1311.4571564043099</v>
      </c>
    </row>
    <row r="791" spans="1:7" x14ac:dyDescent="0.2">
      <c r="A791" t="s">
        <v>50</v>
      </c>
      <c r="B791" t="s">
        <v>9</v>
      </c>
      <c r="C791" t="s">
        <v>10</v>
      </c>
      <c r="D791" t="s">
        <v>11</v>
      </c>
      <c r="E791" t="s">
        <v>12</v>
      </c>
      <c r="F791">
        <v>2011</v>
      </c>
      <c r="G791" s="3">
        <v>1555.95286035754</v>
      </c>
    </row>
    <row r="792" spans="1:7" x14ac:dyDescent="0.2">
      <c r="A792" t="s">
        <v>50</v>
      </c>
      <c r="B792" t="s">
        <v>9</v>
      </c>
      <c r="C792" t="s">
        <v>10</v>
      </c>
      <c r="D792" t="s">
        <v>11</v>
      </c>
      <c r="E792" t="s">
        <v>12</v>
      </c>
      <c r="F792">
        <v>2012</v>
      </c>
      <c r="G792" s="3">
        <v>1607.57527286852</v>
      </c>
    </row>
    <row r="793" spans="1:7" x14ac:dyDescent="0.2">
      <c r="A793" t="s">
        <v>50</v>
      </c>
      <c r="B793" t="s">
        <v>9</v>
      </c>
      <c r="C793" t="s">
        <v>10</v>
      </c>
      <c r="D793" t="s">
        <v>11</v>
      </c>
      <c r="E793" t="s">
        <v>12</v>
      </c>
      <c r="F793">
        <v>2013</v>
      </c>
      <c r="G793" s="3">
        <v>1593.6727298533999</v>
      </c>
    </row>
    <row r="794" spans="1:7" x14ac:dyDescent="0.2">
      <c r="A794" t="s">
        <v>50</v>
      </c>
      <c r="B794" t="s">
        <v>9</v>
      </c>
      <c r="C794" t="s">
        <v>10</v>
      </c>
      <c r="D794" t="s">
        <v>11</v>
      </c>
      <c r="E794" t="s">
        <v>12</v>
      </c>
      <c r="F794">
        <v>2014</v>
      </c>
      <c r="G794" s="3">
        <v>1510.4691571399401</v>
      </c>
    </row>
    <row r="795" spans="1:7" x14ac:dyDescent="0.2">
      <c r="A795" t="s">
        <v>50</v>
      </c>
      <c r="B795" t="s">
        <v>9</v>
      </c>
      <c r="C795" t="s">
        <v>10</v>
      </c>
      <c r="D795" t="s">
        <v>11</v>
      </c>
      <c r="E795" t="s">
        <v>12</v>
      </c>
      <c r="F795">
        <v>2015</v>
      </c>
      <c r="G795" s="3">
        <v>1433.00923752379</v>
      </c>
    </row>
    <row r="796" spans="1:7" x14ac:dyDescent="0.2">
      <c r="A796" t="s">
        <v>50</v>
      </c>
      <c r="B796" t="s">
        <v>9</v>
      </c>
      <c r="C796" t="s">
        <v>10</v>
      </c>
      <c r="D796" t="s">
        <v>11</v>
      </c>
      <c r="E796" t="s">
        <v>12</v>
      </c>
      <c r="F796">
        <v>2016</v>
      </c>
      <c r="G796" s="3">
        <v>1352.1255007065799</v>
      </c>
    </row>
    <row r="797" spans="1:7" x14ac:dyDescent="0.2">
      <c r="A797" t="s">
        <v>50</v>
      </c>
      <c r="B797" t="s">
        <v>9</v>
      </c>
      <c r="C797" t="s">
        <v>10</v>
      </c>
      <c r="D797" t="s">
        <v>11</v>
      </c>
      <c r="E797" t="s">
        <v>12</v>
      </c>
      <c r="F797">
        <v>2017</v>
      </c>
      <c r="G797" s="3">
        <v>1316.7571554696001</v>
      </c>
    </row>
    <row r="798" spans="1:7" x14ac:dyDescent="0.2">
      <c r="A798" t="s">
        <v>50</v>
      </c>
      <c r="B798" t="s">
        <v>9</v>
      </c>
      <c r="C798" t="s">
        <v>10</v>
      </c>
      <c r="D798" t="s">
        <v>11</v>
      </c>
      <c r="E798" t="s">
        <v>12</v>
      </c>
      <c r="F798">
        <v>2018</v>
      </c>
      <c r="G798" s="3">
        <v>1434.86721018614</v>
      </c>
    </row>
    <row r="799" spans="1:7" x14ac:dyDescent="0.2">
      <c r="A799" t="s">
        <v>50</v>
      </c>
      <c r="B799" t="s">
        <v>9</v>
      </c>
      <c r="C799" t="s">
        <v>10</v>
      </c>
      <c r="D799" t="s">
        <v>11</v>
      </c>
      <c r="E799" t="s">
        <v>12</v>
      </c>
      <c r="F799">
        <v>2019</v>
      </c>
      <c r="G799" s="3">
        <v>1556.6182331203199</v>
      </c>
    </row>
    <row r="800" spans="1:7" x14ac:dyDescent="0.2">
      <c r="A800" t="s">
        <v>50</v>
      </c>
      <c r="B800" t="s">
        <v>9</v>
      </c>
      <c r="C800" t="s">
        <v>10</v>
      </c>
      <c r="D800" t="s">
        <v>11</v>
      </c>
      <c r="E800" t="s">
        <v>12</v>
      </c>
      <c r="F800">
        <v>2020</v>
      </c>
      <c r="G800" s="3">
        <v>1565.4107937865101</v>
      </c>
    </row>
    <row r="801" spans="1:7" x14ac:dyDescent="0.2">
      <c r="A801" t="s">
        <v>50</v>
      </c>
      <c r="B801" t="s">
        <v>9</v>
      </c>
      <c r="C801" t="s">
        <v>10</v>
      </c>
      <c r="D801" t="s">
        <v>11</v>
      </c>
      <c r="E801" t="s">
        <v>12</v>
      </c>
      <c r="F801">
        <v>2021</v>
      </c>
      <c r="G801" s="3">
        <v>1683.4934893263701</v>
      </c>
    </row>
    <row r="802" spans="1:7" x14ac:dyDescent="0.2">
      <c r="A802" t="s">
        <v>51</v>
      </c>
      <c r="B802" t="s">
        <v>9</v>
      </c>
      <c r="C802" t="s">
        <v>10</v>
      </c>
      <c r="D802" t="s">
        <v>11</v>
      </c>
      <c r="E802" t="s">
        <v>12</v>
      </c>
      <c r="F802">
        <v>2001</v>
      </c>
      <c r="G802" s="3">
        <v>3200.6232583600399</v>
      </c>
    </row>
    <row r="803" spans="1:7" x14ac:dyDescent="0.2">
      <c r="A803" t="s">
        <v>51</v>
      </c>
      <c r="B803" t="s">
        <v>9</v>
      </c>
      <c r="C803" t="s">
        <v>10</v>
      </c>
      <c r="D803" t="s">
        <v>11</v>
      </c>
      <c r="E803" t="s">
        <v>12</v>
      </c>
      <c r="F803">
        <v>2003</v>
      </c>
      <c r="G803" s="3">
        <v>3599.25192832728</v>
      </c>
    </row>
    <row r="804" spans="1:7" x14ac:dyDescent="0.2">
      <c r="A804" t="s">
        <v>51</v>
      </c>
      <c r="B804" t="s">
        <v>9</v>
      </c>
      <c r="C804" t="s">
        <v>10</v>
      </c>
      <c r="D804" t="s">
        <v>11</v>
      </c>
      <c r="E804" t="s">
        <v>12</v>
      </c>
      <c r="F804">
        <v>2004</v>
      </c>
      <c r="G804" s="3">
        <v>4042.9937278971602</v>
      </c>
    </row>
    <row r="805" spans="1:7" x14ac:dyDescent="0.2">
      <c r="A805" t="s">
        <v>51</v>
      </c>
      <c r="B805" t="s">
        <v>9</v>
      </c>
      <c r="C805" t="s">
        <v>10</v>
      </c>
      <c r="D805" t="s">
        <v>11</v>
      </c>
      <c r="E805" t="s">
        <v>12</v>
      </c>
      <c r="F805">
        <v>2005</v>
      </c>
      <c r="G805" s="3">
        <v>4510.6843127625698</v>
      </c>
    </row>
    <row r="806" spans="1:7" x14ac:dyDescent="0.2">
      <c r="A806" t="s">
        <v>51</v>
      </c>
      <c r="B806" t="s">
        <v>9</v>
      </c>
      <c r="C806" t="s">
        <v>10</v>
      </c>
      <c r="D806" t="s">
        <v>11</v>
      </c>
      <c r="E806" t="s">
        <v>12</v>
      </c>
      <c r="F806">
        <v>2006</v>
      </c>
      <c r="G806" s="3">
        <v>4965.5089425935203</v>
      </c>
    </row>
    <row r="807" spans="1:7" x14ac:dyDescent="0.2">
      <c r="A807" t="s">
        <v>51</v>
      </c>
      <c r="B807" t="s">
        <v>9</v>
      </c>
      <c r="C807" t="s">
        <v>10</v>
      </c>
      <c r="D807" t="s">
        <v>11</v>
      </c>
      <c r="E807" t="s">
        <v>12</v>
      </c>
      <c r="F807">
        <v>2007</v>
      </c>
      <c r="G807" s="3">
        <v>5171.3289775926896</v>
      </c>
    </row>
    <row r="808" spans="1:7" x14ac:dyDescent="0.2">
      <c r="A808" t="s">
        <v>51</v>
      </c>
      <c r="B808" t="s">
        <v>9</v>
      </c>
      <c r="C808" t="s">
        <v>10</v>
      </c>
      <c r="D808" t="s">
        <v>11</v>
      </c>
      <c r="E808" t="s">
        <v>12</v>
      </c>
      <c r="F808">
        <v>2008</v>
      </c>
      <c r="G808" s="3">
        <v>5417.1850137742404</v>
      </c>
    </row>
    <row r="809" spans="1:7" x14ac:dyDescent="0.2">
      <c r="A809" t="s">
        <v>51</v>
      </c>
      <c r="B809" t="s">
        <v>9</v>
      </c>
      <c r="C809" t="s">
        <v>10</v>
      </c>
      <c r="D809" t="s">
        <v>11</v>
      </c>
      <c r="E809" t="s">
        <v>12</v>
      </c>
      <c r="F809">
        <v>2009</v>
      </c>
      <c r="G809" s="3">
        <v>4964.8420270834204</v>
      </c>
    </row>
    <row r="810" spans="1:7" x14ac:dyDescent="0.2">
      <c r="A810" t="s">
        <v>51</v>
      </c>
      <c r="B810" t="s">
        <v>9</v>
      </c>
      <c r="C810" t="s">
        <v>10</v>
      </c>
      <c r="D810" t="s">
        <v>11</v>
      </c>
      <c r="E810" t="s">
        <v>12</v>
      </c>
      <c r="F810">
        <v>2010</v>
      </c>
      <c r="G810" s="3">
        <v>4521.6753778164102</v>
      </c>
    </row>
    <row r="811" spans="1:7" x14ac:dyDescent="0.2">
      <c r="A811" t="s">
        <v>51</v>
      </c>
      <c r="B811" t="s">
        <v>9</v>
      </c>
      <c r="C811" t="s">
        <v>10</v>
      </c>
      <c r="D811" t="s">
        <v>11</v>
      </c>
      <c r="E811" t="s">
        <v>12</v>
      </c>
      <c r="F811">
        <v>2011</v>
      </c>
      <c r="G811" s="3">
        <v>4697.9934196083004</v>
      </c>
    </row>
    <row r="812" spans="1:7" x14ac:dyDescent="0.2">
      <c r="A812" t="s">
        <v>51</v>
      </c>
      <c r="B812" t="s">
        <v>9</v>
      </c>
      <c r="C812" t="s">
        <v>10</v>
      </c>
      <c r="D812" t="s">
        <v>11</v>
      </c>
      <c r="E812" t="s">
        <v>12</v>
      </c>
      <c r="F812">
        <v>2012</v>
      </c>
      <c r="G812" s="3">
        <v>4823.5724316599099</v>
      </c>
    </row>
    <row r="813" spans="1:7" x14ac:dyDescent="0.2">
      <c r="A813" t="s">
        <v>51</v>
      </c>
      <c r="B813" t="s">
        <v>9</v>
      </c>
      <c r="C813" t="s">
        <v>10</v>
      </c>
      <c r="D813" t="s">
        <v>11</v>
      </c>
      <c r="E813" t="s">
        <v>12</v>
      </c>
      <c r="F813">
        <v>2013</v>
      </c>
      <c r="G813" s="3">
        <v>4898.8473773567803</v>
      </c>
    </row>
    <row r="814" spans="1:7" x14ac:dyDescent="0.2">
      <c r="A814" t="s">
        <v>51</v>
      </c>
      <c r="B814" t="s">
        <v>9</v>
      </c>
      <c r="C814" t="s">
        <v>10</v>
      </c>
      <c r="D814" t="s">
        <v>11</v>
      </c>
      <c r="E814" t="s">
        <v>12</v>
      </c>
      <c r="F814">
        <v>2014</v>
      </c>
      <c r="G814" s="3">
        <v>5316.8997445551504</v>
      </c>
    </row>
    <row r="815" spans="1:7" x14ac:dyDescent="0.2">
      <c r="A815" t="s">
        <v>51</v>
      </c>
      <c r="B815" t="s">
        <v>9</v>
      </c>
      <c r="C815" t="s">
        <v>10</v>
      </c>
      <c r="D815" t="s">
        <v>11</v>
      </c>
      <c r="E815" t="s">
        <v>12</v>
      </c>
      <c r="F815">
        <v>2015</v>
      </c>
      <c r="G815" s="3">
        <v>5551.1173613819101</v>
      </c>
    </row>
    <row r="816" spans="1:7" x14ac:dyDescent="0.2">
      <c r="A816" t="s">
        <v>51</v>
      </c>
      <c r="B816" t="s">
        <v>9</v>
      </c>
      <c r="C816" t="s">
        <v>10</v>
      </c>
      <c r="D816" t="s">
        <v>11</v>
      </c>
      <c r="E816" t="s">
        <v>12</v>
      </c>
      <c r="F816">
        <v>2016</v>
      </c>
      <c r="G816" s="3">
        <v>5728.9913814518004</v>
      </c>
    </row>
    <row r="817" spans="1:7" x14ac:dyDescent="0.2">
      <c r="A817" t="s">
        <v>51</v>
      </c>
      <c r="B817" t="s">
        <v>9</v>
      </c>
      <c r="C817" t="s">
        <v>10</v>
      </c>
      <c r="D817" t="s">
        <v>11</v>
      </c>
      <c r="E817" t="s">
        <v>12</v>
      </c>
      <c r="F817">
        <v>2017</v>
      </c>
      <c r="G817" s="3">
        <v>5893.0407076818801</v>
      </c>
    </row>
    <row r="818" spans="1:7" x14ac:dyDescent="0.2">
      <c r="A818" t="s">
        <v>51</v>
      </c>
      <c r="B818" t="s">
        <v>9</v>
      </c>
      <c r="C818" t="s">
        <v>10</v>
      </c>
      <c r="D818" t="s">
        <v>11</v>
      </c>
      <c r="E818" t="s">
        <v>12</v>
      </c>
      <c r="F818">
        <v>2018</v>
      </c>
      <c r="G818" s="3">
        <v>5382.77142279497</v>
      </c>
    </row>
    <row r="819" spans="1:7" x14ac:dyDescent="0.2">
      <c r="A819" t="s">
        <v>51</v>
      </c>
      <c r="B819" t="s">
        <v>9</v>
      </c>
      <c r="C819" t="s">
        <v>10</v>
      </c>
      <c r="D819" t="s">
        <v>11</v>
      </c>
      <c r="E819" t="s">
        <v>12</v>
      </c>
      <c r="F819">
        <v>2019</v>
      </c>
      <c r="G819" s="3">
        <v>4823.7858769296699</v>
      </c>
    </row>
    <row r="820" spans="1:7" x14ac:dyDescent="0.2">
      <c r="A820" t="s">
        <v>51</v>
      </c>
      <c r="B820" t="s">
        <v>9</v>
      </c>
      <c r="C820" t="s">
        <v>10</v>
      </c>
      <c r="D820" t="s">
        <v>11</v>
      </c>
      <c r="E820" t="s">
        <v>12</v>
      </c>
      <c r="F820">
        <v>2020</v>
      </c>
      <c r="G820" s="3">
        <v>4457.3654495440696</v>
      </c>
    </row>
    <row r="821" spans="1:7" x14ac:dyDescent="0.2">
      <c r="A821" t="s">
        <v>52</v>
      </c>
      <c r="B821" t="s">
        <v>9</v>
      </c>
      <c r="C821" t="s">
        <v>10</v>
      </c>
      <c r="D821" t="s">
        <v>11</v>
      </c>
      <c r="E821" t="s">
        <v>12</v>
      </c>
      <c r="F821">
        <v>2000</v>
      </c>
      <c r="G821" s="3">
        <v>12103.821309622501</v>
      </c>
    </row>
    <row r="822" spans="1:7" x14ac:dyDescent="0.2">
      <c r="A822" t="s">
        <v>52</v>
      </c>
      <c r="B822" t="s">
        <v>9</v>
      </c>
      <c r="C822" t="s">
        <v>10</v>
      </c>
      <c r="D822" t="s">
        <v>11</v>
      </c>
      <c r="E822" t="s">
        <v>12</v>
      </c>
      <c r="F822">
        <v>2001</v>
      </c>
      <c r="G822" s="3">
        <v>12633.422258376801</v>
      </c>
    </row>
    <row r="823" spans="1:7" x14ac:dyDescent="0.2">
      <c r="A823" t="s">
        <v>52</v>
      </c>
      <c r="B823" t="s">
        <v>9</v>
      </c>
      <c r="C823" t="s">
        <v>10</v>
      </c>
      <c r="D823" t="s">
        <v>11</v>
      </c>
      <c r="E823" t="s">
        <v>12</v>
      </c>
      <c r="F823">
        <v>2002</v>
      </c>
      <c r="G823" s="3">
        <v>13888.664854009799</v>
      </c>
    </row>
    <row r="824" spans="1:7" x14ac:dyDescent="0.2">
      <c r="A824" t="s">
        <v>52</v>
      </c>
      <c r="B824" t="s">
        <v>9</v>
      </c>
      <c r="C824" t="s">
        <v>10</v>
      </c>
      <c r="D824" t="s">
        <v>11</v>
      </c>
      <c r="E824" t="s">
        <v>12</v>
      </c>
      <c r="F824">
        <v>2003</v>
      </c>
      <c r="G824" s="3">
        <v>15249.046231013301</v>
      </c>
    </row>
    <row r="825" spans="1:7" x14ac:dyDescent="0.2">
      <c r="A825" t="s">
        <v>52</v>
      </c>
      <c r="B825" t="s">
        <v>9</v>
      </c>
      <c r="C825" t="s">
        <v>10</v>
      </c>
      <c r="D825" t="s">
        <v>11</v>
      </c>
      <c r="E825" t="s">
        <v>12</v>
      </c>
      <c r="F825">
        <v>2004</v>
      </c>
      <c r="G825" s="3">
        <v>16649.393056035198</v>
      </c>
    </row>
    <row r="826" spans="1:7" x14ac:dyDescent="0.2">
      <c r="A826" t="s">
        <v>52</v>
      </c>
      <c r="B826" t="s">
        <v>9</v>
      </c>
      <c r="C826" t="s">
        <v>10</v>
      </c>
      <c r="D826" t="s">
        <v>11</v>
      </c>
      <c r="E826" t="s">
        <v>12</v>
      </c>
      <c r="F826">
        <v>2005</v>
      </c>
      <c r="G826" s="3">
        <v>18040.644857241201</v>
      </c>
    </row>
    <row r="827" spans="1:7" x14ac:dyDescent="0.2">
      <c r="A827" t="s">
        <v>52</v>
      </c>
      <c r="B827" t="s">
        <v>9</v>
      </c>
      <c r="C827" t="s">
        <v>10</v>
      </c>
      <c r="D827" t="s">
        <v>11</v>
      </c>
      <c r="E827" t="s">
        <v>12</v>
      </c>
      <c r="F827">
        <v>2006</v>
      </c>
      <c r="G827" s="3">
        <v>19962.462598319202</v>
      </c>
    </row>
    <row r="828" spans="1:7" x14ac:dyDescent="0.2">
      <c r="A828" t="s">
        <v>52</v>
      </c>
      <c r="B828" t="s">
        <v>9</v>
      </c>
      <c r="C828" t="s">
        <v>10</v>
      </c>
      <c r="D828" t="s">
        <v>11</v>
      </c>
      <c r="E828" t="s">
        <v>12</v>
      </c>
      <c r="F828">
        <v>2007</v>
      </c>
      <c r="G828" s="3">
        <v>21686.835027401001</v>
      </c>
    </row>
    <row r="829" spans="1:7" x14ac:dyDescent="0.2">
      <c r="A829" t="s">
        <v>52</v>
      </c>
      <c r="B829" t="s">
        <v>9</v>
      </c>
      <c r="C829" t="s">
        <v>10</v>
      </c>
      <c r="D829" t="s">
        <v>11</v>
      </c>
      <c r="E829" t="s">
        <v>12</v>
      </c>
      <c r="F829">
        <v>2008</v>
      </c>
      <c r="G829" s="3">
        <v>23527.267112276</v>
      </c>
    </row>
    <row r="830" spans="1:7" x14ac:dyDescent="0.2">
      <c r="A830" t="s">
        <v>52</v>
      </c>
      <c r="B830" t="s">
        <v>9</v>
      </c>
      <c r="C830" t="s">
        <v>10</v>
      </c>
      <c r="D830" t="s">
        <v>11</v>
      </c>
      <c r="E830" t="s">
        <v>12</v>
      </c>
      <c r="F830">
        <v>2009</v>
      </c>
      <c r="G830" s="3">
        <v>24609.670083226501</v>
      </c>
    </row>
    <row r="831" spans="1:7" x14ac:dyDescent="0.2">
      <c r="A831" t="s">
        <v>52</v>
      </c>
      <c r="B831" t="s">
        <v>9</v>
      </c>
      <c r="C831" t="s">
        <v>10</v>
      </c>
      <c r="D831" t="s">
        <v>11</v>
      </c>
      <c r="E831" t="s">
        <v>12</v>
      </c>
      <c r="F831">
        <v>2010</v>
      </c>
      <c r="G831" s="3">
        <v>26887.2771781027</v>
      </c>
    </row>
    <row r="832" spans="1:7" x14ac:dyDescent="0.2">
      <c r="A832" t="s">
        <v>52</v>
      </c>
      <c r="B832" t="s">
        <v>9</v>
      </c>
      <c r="C832" t="s">
        <v>10</v>
      </c>
      <c r="D832" t="s">
        <v>11</v>
      </c>
      <c r="E832" t="s">
        <v>12</v>
      </c>
      <c r="F832">
        <v>2011</v>
      </c>
      <c r="G832" s="3">
        <v>28832.716020011001</v>
      </c>
    </row>
    <row r="833" spans="1:7" x14ac:dyDescent="0.2">
      <c r="A833" t="s">
        <v>52</v>
      </c>
      <c r="B833" t="s">
        <v>9</v>
      </c>
      <c r="C833" t="s">
        <v>10</v>
      </c>
      <c r="D833" t="s">
        <v>11</v>
      </c>
      <c r="E833" t="s">
        <v>12</v>
      </c>
      <c r="F833">
        <v>2012</v>
      </c>
      <c r="G833" s="3">
        <v>29923.912294717102</v>
      </c>
    </row>
    <row r="834" spans="1:7" x14ac:dyDescent="0.2">
      <c r="A834" t="s">
        <v>52</v>
      </c>
      <c r="B834" t="s">
        <v>9</v>
      </c>
      <c r="C834" t="s">
        <v>10</v>
      </c>
      <c r="D834" t="s">
        <v>11</v>
      </c>
      <c r="E834" t="s">
        <v>12</v>
      </c>
      <c r="F834">
        <v>2013</v>
      </c>
      <c r="G834" s="3">
        <v>31136.124099145502</v>
      </c>
    </row>
    <row r="835" spans="1:7" x14ac:dyDescent="0.2">
      <c r="A835" t="s">
        <v>52</v>
      </c>
      <c r="B835" t="s">
        <v>9</v>
      </c>
      <c r="C835" t="s">
        <v>10</v>
      </c>
      <c r="D835" t="s">
        <v>11</v>
      </c>
      <c r="E835" t="s">
        <v>12</v>
      </c>
      <c r="F835">
        <v>2014</v>
      </c>
      <c r="G835" s="3">
        <v>32369.435321218101</v>
      </c>
    </row>
    <row r="836" spans="1:7" x14ac:dyDescent="0.2">
      <c r="A836" t="s">
        <v>52</v>
      </c>
      <c r="B836" t="s">
        <v>9</v>
      </c>
      <c r="C836" t="s">
        <v>10</v>
      </c>
      <c r="D836" t="s">
        <v>11</v>
      </c>
      <c r="E836" t="s">
        <v>12</v>
      </c>
      <c r="F836">
        <v>2015</v>
      </c>
      <c r="G836" s="3">
        <v>33058.821438207597</v>
      </c>
    </row>
    <row r="837" spans="1:7" x14ac:dyDescent="0.2">
      <c r="A837" t="s">
        <v>52</v>
      </c>
      <c r="B837" t="s">
        <v>9</v>
      </c>
      <c r="C837" t="s">
        <v>10</v>
      </c>
      <c r="D837" t="s">
        <v>11</v>
      </c>
      <c r="E837" t="s">
        <v>12</v>
      </c>
      <c r="F837">
        <v>2016</v>
      </c>
      <c r="G837" s="3">
        <v>34745.119461446498</v>
      </c>
    </row>
    <row r="838" spans="1:7" x14ac:dyDescent="0.2">
      <c r="A838" t="s">
        <v>52</v>
      </c>
      <c r="B838" t="s">
        <v>9</v>
      </c>
      <c r="C838" t="s">
        <v>10</v>
      </c>
      <c r="D838" t="s">
        <v>11</v>
      </c>
      <c r="E838" t="s">
        <v>12</v>
      </c>
      <c r="F838">
        <v>2017</v>
      </c>
      <c r="G838" s="3">
        <v>37159.166762858098</v>
      </c>
    </row>
    <row r="839" spans="1:7" x14ac:dyDescent="0.2">
      <c r="A839" t="s">
        <v>52</v>
      </c>
      <c r="B839" t="s">
        <v>9</v>
      </c>
      <c r="C839" t="s">
        <v>10</v>
      </c>
      <c r="D839" t="s">
        <v>11</v>
      </c>
      <c r="E839" t="s">
        <v>12</v>
      </c>
      <c r="F839">
        <v>2018</v>
      </c>
      <c r="G839" s="3">
        <v>40079.670862508799</v>
      </c>
    </row>
    <row r="840" spans="1:7" x14ac:dyDescent="0.2">
      <c r="A840" t="s">
        <v>52</v>
      </c>
      <c r="B840" t="s">
        <v>9</v>
      </c>
      <c r="C840" t="s">
        <v>10</v>
      </c>
      <c r="D840" t="s">
        <v>11</v>
      </c>
      <c r="E840" t="s">
        <v>12</v>
      </c>
      <c r="F840">
        <v>2019</v>
      </c>
      <c r="G840" s="3">
        <v>43043.566343022001</v>
      </c>
    </row>
    <row r="841" spans="1:7" x14ac:dyDescent="0.2">
      <c r="A841" t="s">
        <v>52</v>
      </c>
      <c r="B841" t="s">
        <v>9</v>
      </c>
      <c r="C841" t="s">
        <v>10</v>
      </c>
      <c r="D841" t="s">
        <v>11</v>
      </c>
      <c r="E841" t="s">
        <v>12</v>
      </c>
      <c r="F841">
        <v>2020</v>
      </c>
      <c r="G841" s="3">
        <v>45981.3568436649</v>
      </c>
    </row>
    <row r="842" spans="1:7" x14ac:dyDescent="0.2">
      <c r="A842" t="s">
        <v>52</v>
      </c>
      <c r="B842" t="s">
        <v>9</v>
      </c>
      <c r="C842" t="s">
        <v>10</v>
      </c>
      <c r="D842" t="s">
        <v>11</v>
      </c>
      <c r="E842" t="s">
        <v>12</v>
      </c>
      <c r="F842">
        <v>2021</v>
      </c>
      <c r="G842" s="3">
        <v>51229.882085561701</v>
      </c>
    </row>
    <row r="843" spans="1:7" x14ac:dyDescent="0.2">
      <c r="A843" t="s">
        <v>53</v>
      </c>
      <c r="B843" t="s">
        <v>9</v>
      </c>
      <c r="C843" t="s">
        <v>10</v>
      </c>
      <c r="D843" t="s">
        <v>11</v>
      </c>
      <c r="E843" t="s">
        <v>12</v>
      </c>
      <c r="F843">
        <v>2000</v>
      </c>
      <c r="G843" s="3">
        <v>863251.39065163897</v>
      </c>
    </row>
    <row r="844" spans="1:7" x14ac:dyDescent="0.2">
      <c r="A844" t="s">
        <v>53</v>
      </c>
      <c r="B844" t="s">
        <v>9</v>
      </c>
      <c r="C844" t="s">
        <v>10</v>
      </c>
      <c r="D844" t="s">
        <v>11</v>
      </c>
      <c r="E844" t="s">
        <v>12</v>
      </c>
      <c r="F844">
        <v>2001</v>
      </c>
      <c r="G844" s="3">
        <v>889781.93152936804</v>
      </c>
    </row>
    <row r="845" spans="1:7" x14ac:dyDescent="0.2">
      <c r="A845" t="s">
        <v>53</v>
      </c>
      <c r="B845" t="s">
        <v>9</v>
      </c>
      <c r="C845" t="s">
        <v>10</v>
      </c>
      <c r="D845" t="s">
        <v>11</v>
      </c>
      <c r="E845" t="s">
        <v>12</v>
      </c>
      <c r="F845">
        <v>2002</v>
      </c>
      <c r="G845" s="3">
        <v>894472.17531770305</v>
      </c>
    </row>
    <row r="846" spans="1:7" x14ac:dyDescent="0.2">
      <c r="A846" t="s">
        <v>53</v>
      </c>
      <c r="B846" t="s">
        <v>9</v>
      </c>
      <c r="C846" t="s">
        <v>10</v>
      </c>
      <c r="D846" t="s">
        <v>11</v>
      </c>
      <c r="E846" t="s">
        <v>12</v>
      </c>
      <c r="F846">
        <v>2003</v>
      </c>
      <c r="G846" s="3">
        <v>914527.48562083405</v>
      </c>
    </row>
    <row r="847" spans="1:7" x14ac:dyDescent="0.2">
      <c r="A847" t="s">
        <v>53</v>
      </c>
      <c r="B847" t="s">
        <v>9</v>
      </c>
      <c r="C847" t="s">
        <v>10</v>
      </c>
      <c r="D847" t="s">
        <v>11</v>
      </c>
      <c r="E847" t="s">
        <v>12</v>
      </c>
      <c r="F847">
        <v>2004</v>
      </c>
      <c r="G847" s="3">
        <v>932477.46630903799</v>
      </c>
    </row>
    <row r="848" spans="1:7" x14ac:dyDescent="0.2">
      <c r="A848" t="s">
        <v>53</v>
      </c>
      <c r="B848" t="s">
        <v>9</v>
      </c>
      <c r="C848" t="s">
        <v>10</v>
      </c>
      <c r="D848" t="s">
        <v>11</v>
      </c>
      <c r="E848" t="s">
        <v>12</v>
      </c>
      <c r="F848">
        <v>2005</v>
      </c>
      <c r="G848" s="3">
        <v>973096.87144128303</v>
      </c>
    </row>
    <row r="849" spans="1:7" x14ac:dyDescent="0.2">
      <c r="A849" t="s">
        <v>53</v>
      </c>
      <c r="B849" t="s">
        <v>9</v>
      </c>
      <c r="C849" t="s">
        <v>10</v>
      </c>
      <c r="D849" t="s">
        <v>11</v>
      </c>
      <c r="E849" t="s">
        <v>12</v>
      </c>
      <c r="F849">
        <v>2006</v>
      </c>
      <c r="G849" s="3">
        <v>1022776.58135638</v>
      </c>
    </row>
    <row r="850" spans="1:7" x14ac:dyDescent="0.2">
      <c r="A850" t="s">
        <v>53</v>
      </c>
      <c r="B850" t="s">
        <v>9</v>
      </c>
      <c r="C850" t="s">
        <v>10</v>
      </c>
      <c r="D850" t="s">
        <v>11</v>
      </c>
      <c r="E850" t="s">
        <v>12</v>
      </c>
      <c r="F850">
        <v>2007</v>
      </c>
      <c r="G850" s="3">
        <v>1072580.6479865401</v>
      </c>
    </row>
    <row r="851" spans="1:7" x14ac:dyDescent="0.2">
      <c r="A851" t="s">
        <v>53</v>
      </c>
      <c r="B851" t="s">
        <v>9</v>
      </c>
      <c r="C851" t="s">
        <v>10</v>
      </c>
      <c r="D851" t="s">
        <v>11</v>
      </c>
      <c r="E851" t="s">
        <v>12</v>
      </c>
      <c r="F851">
        <v>2008</v>
      </c>
      <c r="G851" s="3">
        <v>1115410.4403539801</v>
      </c>
    </row>
    <row r="852" spans="1:7" x14ac:dyDescent="0.2">
      <c r="A852" t="s">
        <v>53</v>
      </c>
      <c r="B852" t="s">
        <v>9</v>
      </c>
      <c r="C852" t="s">
        <v>10</v>
      </c>
      <c r="D852" t="s">
        <v>11</v>
      </c>
      <c r="E852" t="s">
        <v>12</v>
      </c>
      <c r="F852">
        <v>2009</v>
      </c>
      <c r="G852" s="3">
        <v>1100522.3350688999</v>
      </c>
    </row>
    <row r="853" spans="1:7" x14ac:dyDescent="0.2">
      <c r="A853" t="s">
        <v>53</v>
      </c>
      <c r="B853" t="s">
        <v>9</v>
      </c>
      <c r="C853" t="s">
        <v>10</v>
      </c>
      <c r="D853" t="s">
        <v>11</v>
      </c>
      <c r="E853" t="s">
        <v>12</v>
      </c>
      <c r="F853">
        <v>2010</v>
      </c>
      <c r="G853" s="3">
        <v>1117124.2794333899</v>
      </c>
    </row>
    <row r="854" spans="1:7" x14ac:dyDescent="0.2">
      <c r="A854" t="s">
        <v>53</v>
      </c>
      <c r="B854" t="s">
        <v>9</v>
      </c>
      <c r="C854" t="s">
        <v>10</v>
      </c>
      <c r="D854" t="s">
        <v>11</v>
      </c>
      <c r="E854" t="s">
        <v>12</v>
      </c>
      <c r="F854">
        <v>2011</v>
      </c>
      <c r="G854" s="3">
        <v>1157402.84950797</v>
      </c>
    </row>
    <row r="855" spans="1:7" x14ac:dyDescent="0.2">
      <c r="A855" t="s">
        <v>53</v>
      </c>
      <c r="B855" t="s">
        <v>9</v>
      </c>
      <c r="C855" t="s">
        <v>10</v>
      </c>
      <c r="D855" t="s">
        <v>11</v>
      </c>
      <c r="E855" t="s">
        <v>12</v>
      </c>
      <c r="F855">
        <v>2012</v>
      </c>
      <c r="G855" s="3">
        <v>1171930.39687072</v>
      </c>
    </row>
    <row r="856" spans="1:7" x14ac:dyDescent="0.2">
      <c r="A856" t="s">
        <v>53</v>
      </c>
      <c r="B856" t="s">
        <v>9</v>
      </c>
      <c r="C856" t="s">
        <v>10</v>
      </c>
      <c r="D856" t="s">
        <v>11</v>
      </c>
      <c r="E856" t="s">
        <v>12</v>
      </c>
      <c r="F856">
        <v>2013</v>
      </c>
      <c r="G856" s="3">
        <v>1205534.1420291299</v>
      </c>
    </row>
    <row r="857" spans="1:7" x14ac:dyDescent="0.2">
      <c r="A857" t="s">
        <v>53</v>
      </c>
      <c r="B857" t="s">
        <v>9</v>
      </c>
      <c r="C857" t="s">
        <v>10</v>
      </c>
      <c r="D857" t="s">
        <v>11</v>
      </c>
      <c r="E857" t="s">
        <v>12</v>
      </c>
      <c r="F857">
        <v>2014</v>
      </c>
      <c r="G857" s="3">
        <v>1245298.28323385</v>
      </c>
    </row>
    <row r="858" spans="1:7" x14ac:dyDescent="0.2">
      <c r="A858" t="s">
        <v>53</v>
      </c>
      <c r="B858" t="s">
        <v>9</v>
      </c>
      <c r="C858" t="s">
        <v>10</v>
      </c>
      <c r="D858" t="s">
        <v>11</v>
      </c>
      <c r="E858" t="s">
        <v>12</v>
      </c>
      <c r="F858">
        <v>2015</v>
      </c>
      <c r="G858" s="3">
        <v>1279830.1973630299</v>
      </c>
    </row>
    <row r="859" spans="1:7" x14ac:dyDescent="0.2">
      <c r="A859" t="s">
        <v>53</v>
      </c>
      <c r="B859" t="s">
        <v>9</v>
      </c>
      <c r="C859" t="s">
        <v>10</v>
      </c>
      <c r="D859" t="s">
        <v>11</v>
      </c>
      <c r="E859" t="s">
        <v>12</v>
      </c>
      <c r="F859">
        <v>2016</v>
      </c>
      <c r="G859" s="3">
        <v>1308320.67302291</v>
      </c>
    </row>
    <row r="860" spans="1:7" x14ac:dyDescent="0.2">
      <c r="A860" t="s">
        <v>53</v>
      </c>
      <c r="B860" t="s">
        <v>9</v>
      </c>
      <c r="C860" t="s">
        <v>10</v>
      </c>
      <c r="D860" t="s">
        <v>11</v>
      </c>
      <c r="E860" t="s">
        <v>12</v>
      </c>
      <c r="F860">
        <v>2017</v>
      </c>
      <c r="G860" s="3">
        <v>1367646.4974213899</v>
      </c>
    </row>
    <row r="861" spans="1:7" x14ac:dyDescent="0.2">
      <c r="A861" t="s">
        <v>53</v>
      </c>
      <c r="B861" t="s">
        <v>9</v>
      </c>
      <c r="C861" t="s">
        <v>10</v>
      </c>
      <c r="D861" t="s">
        <v>11</v>
      </c>
      <c r="E861" t="s">
        <v>12</v>
      </c>
      <c r="F861">
        <v>2018</v>
      </c>
      <c r="G861" s="3">
        <v>1443372.50932085</v>
      </c>
    </row>
    <row r="862" spans="1:7" x14ac:dyDescent="0.2">
      <c r="A862" t="s">
        <v>53</v>
      </c>
      <c r="B862" t="s">
        <v>9</v>
      </c>
      <c r="C862" t="s">
        <v>10</v>
      </c>
      <c r="D862" t="s">
        <v>11</v>
      </c>
      <c r="E862" t="s">
        <v>12</v>
      </c>
      <c r="F862">
        <v>2019</v>
      </c>
      <c r="G862" s="3">
        <v>1512493.85233527</v>
      </c>
    </row>
    <row r="863" spans="1:7" x14ac:dyDescent="0.2">
      <c r="A863" t="s">
        <v>53</v>
      </c>
      <c r="B863" t="s">
        <v>9</v>
      </c>
      <c r="C863" t="s">
        <v>10</v>
      </c>
      <c r="D863" t="s">
        <v>11</v>
      </c>
      <c r="E863" t="s">
        <v>12</v>
      </c>
      <c r="F863">
        <v>2020</v>
      </c>
      <c r="G863" s="3">
        <v>1543381.3040154299</v>
      </c>
    </row>
    <row r="864" spans="1:7" x14ac:dyDescent="0.2">
      <c r="A864" t="s">
        <v>53</v>
      </c>
      <c r="B864" t="s">
        <v>9</v>
      </c>
      <c r="C864" t="s">
        <v>10</v>
      </c>
      <c r="D864" t="s">
        <v>11</v>
      </c>
      <c r="E864" t="s">
        <v>12</v>
      </c>
      <c r="F864">
        <v>2021</v>
      </c>
      <c r="G864" s="3">
        <v>1618857.48475234</v>
      </c>
    </row>
    <row r="865" spans="1:7" x14ac:dyDescent="0.2">
      <c r="A865" t="s">
        <v>54</v>
      </c>
      <c r="B865" t="s">
        <v>9</v>
      </c>
      <c r="C865" t="s">
        <v>10</v>
      </c>
      <c r="D865" t="s">
        <v>11</v>
      </c>
      <c r="E865" t="s">
        <v>12</v>
      </c>
      <c r="F865">
        <v>2000</v>
      </c>
      <c r="G865" s="3">
        <v>125.413608918591</v>
      </c>
    </row>
    <row r="866" spans="1:7" x14ac:dyDescent="0.2">
      <c r="A866" t="s">
        <v>54</v>
      </c>
      <c r="B866" t="s">
        <v>9</v>
      </c>
      <c r="C866" t="s">
        <v>10</v>
      </c>
      <c r="D866" t="s">
        <v>11</v>
      </c>
      <c r="E866" t="s">
        <v>12</v>
      </c>
      <c r="F866">
        <v>2001</v>
      </c>
      <c r="G866" s="3">
        <v>123.466891254925</v>
      </c>
    </row>
    <row r="867" spans="1:7" x14ac:dyDescent="0.2">
      <c r="A867" t="s">
        <v>54</v>
      </c>
      <c r="B867" t="s">
        <v>9</v>
      </c>
      <c r="C867" t="s">
        <v>10</v>
      </c>
      <c r="D867" t="s">
        <v>11</v>
      </c>
      <c r="E867" t="s">
        <v>12</v>
      </c>
      <c r="F867">
        <v>2002</v>
      </c>
      <c r="G867" s="3">
        <v>134.12599072178301</v>
      </c>
    </row>
    <row r="868" spans="1:7" x14ac:dyDescent="0.2">
      <c r="A868" t="s">
        <v>54</v>
      </c>
      <c r="B868" t="s">
        <v>9</v>
      </c>
      <c r="C868" t="s">
        <v>10</v>
      </c>
      <c r="D868" t="s">
        <v>11</v>
      </c>
      <c r="E868" t="s">
        <v>12</v>
      </c>
      <c r="F868">
        <v>2003</v>
      </c>
      <c r="G868" s="3">
        <v>127.928673389981</v>
      </c>
    </row>
    <row r="869" spans="1:7" x14ac:dyDescent="0.2">
      <c r="A869" t="s">
        <v>54</v>
      </c>
      <c r="B869" t="s">
        <v>9</v>
      </c>
      <c r="C869" t="s">
        <v>10</v>
      </c>
      <c r="D869" t="s">
        <v>11</v>
      </c>
      <c r="E869" t="s">
        <v>12</v>
      </c>
      <c r="F869">
        <v>2004</v>
      </c>
      <c r="G869" s="3">
        <v>153.601624246461</v>
      </c>
    </row>
    <row r="870" spans="1:7" x14ac:dyDescent="0.2">
      <c r="A870" t="s">
        <v>54</v>
      </c>
      <c r="B870" t="s">
        <v>9</v>
      </c>
      <c r="C870" t="s">
        <v>10</v>
      </c>
      <c r="D870" t="s">
        <v>11</v>
      </c>
      <c r="E870" t="s">
        <v>12</v>
      </c>
      <c r="F870">
        <v>2005</v>
      </c>
      <c r="G870" s="3">
        <v>224.99949135642399</v>
      </c>
    </row>
    <row r="871" spans="1:7" x14ac:dyDescent="0.2">
      <c r="A871" t="s">
        <v>54</v>
      </c>
      <c r="B871" t="s">
        <v>9</v>
      </c>
      <c r="C871" t="s">
        <v>10</v>
      </c>
      <c r="D871" t="s">
        <v>11</v>
      </c>
      <c r="E871" t="s">
        <v>12</v>
      </c>
      <c r="F871">
        <v>2006</v>
      </c>
      <c r="G871" s="3">
        <v>309.21803018076599</v>
      </c>
    </row>
    <row r="872" spans="1:7" x14ac:dyDescent="0.2">
      <c r="A872" t="s">
        <v>54</v>
      </c>
      <c r="B872" t="s">
        <v>9</v>
      </c>
      <c r="C872" t="s">
        <v>10</v>
      </c>
      <c r="D872" t="s">
        <v>11</v>
      </c>
      <c r="E872" t="s">
        <v>12</v>
      </c>
      <c r="F872">
        <v>2007</v>
      </c>
      <c r="G872" s="3">
        <v>289.59227301169</v>
      </c>
    </row>
    <row r="873" spans="1:7" x14ac:dyDescent="0.2">
      <c r="A873" t="s">
        <v>54</v>
      </c>
      <c r="B873" t="s">
        <v>9</v>
      </c>
      <c r="C873" t="s">
        <v>10</v>
      </c>
      <c r="D873" t="s">
        <v>11</v>
      </c>
      <c r="E873" t="s">
        <v>12</v>
      </c>
      <c r="F873">
        <v>2008</v>
      </c>
      <c r="G873" s="3">
        <v>293.47190939573102</v>
      </c>
    </row>
    <row r="874" spans="1:7" x14ac:dyDescent="0.2">
      <c r="A874" t="s">
        <v>54</v>
      </c>
      <c r="B874" t="s">
        <v>9</v>
      </c>
      <c r="C874" t="s">
        <v>10</v>
      </c>
      <c r="D874" t="s">
        <v>11</v>
      </c>
      <c r="E874" t="s">
        <v>12</v>
      </c>
      <c r="F874">
        <v>2009</v>
      </c>
      <c r="G874" s="3">
        <v>195.55090077743699</v>
      </c>
    </row>
    <row r="875" spans="1:7" x14ac:dyDescent="0.2">
      <c r="A875" t="s">
        <v>54</v>
      </c>
      <c r="B875" t="s">
        <v>9</v>
      </c>
      <c r="C875" t="s">
        <v>10</v>
      </c>
      <c r="D875" t="s">
        <v>11</v>
      </c>
      <c r="E875" t="s">
        <v>12</v>
      </c>
      <c r="F875">
        <v>2010</v>
      </c>
      <c r="G875" s="3">
        <v>252.285806110625</v>
      </c>
    </row>
    <row r="876" spans="1:7" x14ac:dyDescent="0.2">
      <c r="A876" t="s">
        <v>54</v>
      </c>
      <c r="B876" t="s">
        <v>9</v>
      </c>
      <c r="C876" t="s">
        <v>10</v>
      </c>
      <c r="D876" t="s">
        <v>11</v>
      </c>
      <c r="E876" t="s">
        <v>12</v>
      </c>
      <c r="F876">
        <v>2011</v>
      </c>
      <c r="G876" s="3">
        <v>305.73385742014699</v>
      </c>
    </row>
    <row r="877" spans="1:7" x14ac:dyDescent="0.2">
      <c r="A877" t="s">
        <v>54</v>
      </c>
      <c r="B877" t="s">
        <v>9</v>
      </c>
      <c r="C877" t="s">
        <v>10</v>
      </c>
      <c r="D877" t="s">
        <v>11</v>
      </c>
      <c r="E877" t="s">
        <v>12</v>
      </c>
      <c r="F877">
        <v>2012</v>
      </c>
      <c r="G877" s="3">
        <v>303.23144413753101</v>
      </c>
    </row>
    <row r="878" spans="1:7" x14ac:dyDescent="0.2">
      <c r="A878" t="s">
        <v>54</v>
      </c>
      <c r="B878" t="s">
        <v>9</v>
      </c>
      <c r="C878" t="s">
        <v>10</v>
      </c>
      <c r="D878" t="s">
        <v>11</v>
      </c>
      <c r="E878" t="s">
        <v>12</v>
      </c>
      <c r="F878">
        <v>2013</v>
      </c>
      <c r="G878" s="3">
        <v>286.06425345062098</v>
      </c>
    </row>
    <row r="879" spans="1:7" x14ac:dyDescent="0.2">
      <c r="A879" t="s">
        <v>54</v>
      </c>
      <c r="B879" t="s">
        <v>9</v>
      </c>
      <c r="C879" t="s">
        <v>10</v>
      </c>
      <c r="D879" t="s">
        <v>11</v>
      </c>
      <c r="E879" t="s">
        <v>12</v>
      </c>
      <c r="F879">
        <v>2014</v>
      </c>
      <c r="G879" s="3">
        <v>327.56928308969299</v>
      </c>
    </row>
    <row r="880" spans="1:7" x14ac:dyDescent="0.2">
      <c r="A880" t="s">
        <v>54</v>
      </c>
      <c r="B880" t="s">
        <v>9</v>
      </c>
      <c r="C880" t="s">
        <v>10</v>
      </c>
      <c r="D880" t="s">
        <v>11</v>
      </c>
      <c r="E880" t="s">
        <v>12</v>
      </c>
      <c r="F880">
        <v>2015</v>
      </c>
      <c r="G880" s="3">
        <v>305.8871124094</v>
      </c>
    </row>
    <row r="881" spans="1:7" x14ac:dyDescent="0.2">
      <c r="A881" t="s">
        <v>54</v>
      </c>
      <c r="B881" t="s">
        <v>9</v>
      </c>
      <c r="C881" t="s">
        <v>10</v>
      </c>
      <c r="D881" t="s">
        <v>11</v>
      </c>
      <c r="E881" t="s">
        <v>12</v>
      </c>
      <c r="F881">
        <v>2016</v>
      </c>
      <c r="G881" s="3">
        <v>219.97940818972299</v>
      </c>
    </row>
    <row r="882" spans="1:7" x14ac:dyDescent="0.2">
      <c r="A882" t="s">
        <v>54</v>
      </c>
      <c r="B882" t="s">
        <v>9</v>
      </c>
      <c r="C882" t="s">
        <v>10</v>
      </c>
      <c r="D882" t="s">
        <v>11</v>
      </c>
      <c r="E882" t="s">
        <v>12</v>
      </c>
      <c r="F882">
        <v>2017</v>
      </c>
      <c r="G882" s="3">
        <v>266.90691540007799</v>
      </c>
    </row>
    <row r="883" spans="1:7" x14ac:dyDescent="0.2">
      <c r="A883" t="s">
        <v>54</v>
      </c>
      <c r="B883" t="s">
        <v>9</v>
      </c>
      <c r="C883" t="s">
        <v>10</v>
      </c>
      <c r="D883" t="s">
        <v>11</v>
      </c>
      <c r="E883" t="s">
        <v>12</v>
      </c>
      <c r="F883">
        <v>2018</v>
      </c>
      <c r="G883" s="3">
        <v>346.89362727989999</v>
      </c>
    </row>
    <row r="884" spans="1:7" x14ac:dyDescent="0.2">
      <c r="A884" t="s">
        <v>54</v>
      </c>
      <c r="B884" t="s">
        <v>9</v>
      </c>
      <c r="C884" t="s">
        <v>10</v>
      </c>
      <c r="D884" t="s">
        <v>11</v>
      </c>
      <c r="E884" t="s">
        <v>12</v>
      </c>
      <c r="F884">
        <v>2019</v>
      </c>
      <c r="G884" s="3">
        <v>354.46301021249599</v>
      </c>
    </row>
    <row r="885" spans="1:7" x14ac:dyDescent="0.2">
      <c r="A885" t="s">
        <v>54</v>
      </c>
      <c r="B885" t="s">
        <v>9</v>
      </c>
      <c r="C885" t="s">
        <v>10</v>
      </c>
      <c r="D885" t="s">
        <v>11</v>
      </c>
      <c r="E885" t="s">
        <v>12</v>
      </c>
      <c r="F885">
        <v>2020</v>
      </c>
      <c r="G885" s="3">
        <v>397.67135132976699</v>
      </c>
    </row>
    <row r="886" spans="1:7" x14ac:dyDescent="0.2">
      <c r="A886" t="s">
        <v>54</v>
      </c>
      <c r="B886" t="s">
        <v>9</v>
      </c>
      <c r="C886" t="s">
        <v>10</v>
      </c>
      <c r="D886" t="s">
        <v>11</v>
      </c>
      <c r="E886" t="s">
        <v>12</v>
      </c>
      <c r="F886">
        <v>2021</v>
      </c>
      <c r="G886" s="3">
        <v>420.07429722678501</v>
      </c>
    </row>
    <row r="887" spans="1:7" x14ac:dyDescent="0.2">
      <c r="A887" t="s">
        <v>55</v>
      </c>
      <c r="B887" t="s">
        <v>9</v>
      </c>
      <c r="C887" t="s">
        <v>10</v>
      </c>
      <c r="D887" t="s">
        <v>11</v>
      </c>
      <c r="E887" t="s">
        <v>12</v>
      </c>
      <c r="F887">
        <v>2000</v>
      </c>
      <c r="G887" s="3">
        <v>266.07176791859803</v>
      </c>
    </row>
    <row r="888" spans="1:7" x14ac:dyDescent="0.2">
      <c r="A888" t="s">
        <v>55</v>
      </c>
      <c r="B888" t="s">
        <v>9</v>
      </c>
      <c r="C888" t="s">
        <v>10</v>
      </c>
      <c r="D888" t="s">
        <v>11</v>
      </c>
      <c r="E888" t="s">
        <v>12</v>
      </c>
      <c r="F888">
        <v>2001</v>
      </c>
      <c r="G888" s="3">
        <v>323.17003255534797</v>
      </c>
    </row>
    <row r="889" spans="1:7" x14ac:dyDescent="0.2">
      <c r="A889" t="s">
        <v>55</v>
      </c>
      <c r="B889" t="s">
        <v>9</v>
      </c>
      <c r="C889" t="s">
        <v>10</v>
      </c>
      <c r="D889" t="s">
        <v>11</v>
      </c>
      <c r="E889" t="s">
        <v>12</v>
      </c>
      <c r="F889">
        <v>2002</v>
      </c>
      <c r="G889" s="3">
        <v>339.787751630824</v>
      </c>
    </row>
    <row r="890" spans="1:7" x14ac:dyDescent="0.2">
      <c r="A890" t="s">
        <v>55</v>
      </c>
      <c r="B890" t="s">
        <v>9</v>
      </c>
      <c r="C890" t="s">
        <v>10</v>
      </c>
      <c r="D890" t="s">
        <v>11</v>
      </c>
      <c r="E890" t="s">
        <v>12</v>
      </c>
      <c r="F890">
        <v>2003</v>
      </c>
      <c r="G890" s="3">
        <v>379.44614874656401</v>
      </c>
    </row>
    <row r="891" spans="1:7" x14ac:dyDescent="0.2">
      <c r="A891" t="s">
        <v>55</v>
      </c>
      <c r="B891" t="s">
        <v>9</v>
      </c>
      <c r="C891" t="s">
        <v>10</v>
      </c>
      <c r="D891" t="s">
        <v>11</v>
      </c>
      <c r="E891" t="s">
        <v>12</v>
      </c>
      <c r="F891">
        <v>2004</v>
      </c>
      <c r="G891" s="3">
        <v>457.51451488490102</v>
      </c>
    </row>
    <row r="892" spans="1:7" x14ac:dyDescent="0.2">
      <c r="A892" t="s">
        <v>55</v>
      </c>
      <c r="B892" t="s">
        <v>9</v>
      </c>
      <c r="C892" t="s">
        <v>10</v>
      </c>
      <c r="D892" t="s">
        <v>11</v>
      </c>
      <c r="E892" t="s">
        <v>12</v>
      </c>
      <c r="F892">
        <v>2005</v>
      </c>
      <c r="G892" s="3">
        <v>490.79760244861802</v>
      </c>
    </row>
    <row r="893" spans="1:7" x14ac:dyDescent="0.2">
      <c r="A893" t="s">
        <v>55</v>
      </c>
      <c r="B893" t="s">
        <v>9</v>
      </c>
      <c r="C893" t="s">
        <v>10</v>
      </c>
      <c r="D893" t="s">
        <v>11</v>
      </c>
      <c r="E893" t="s">
        <v>12</v>
      </c>
      <c r="F893">
        <v>2006</v>
      </c>
      <c r="G893" s="3">
        <v>558.06886662686998</v>
      </c>
    </row>
    <row r="894" spans="1:7" x14ac:dyDescent="0.2">
      <c r="A894" t="s">
        <v>55</v>
      </c>
      <c r="B894" t="s">
        <v>9</v>
      </c>
      <c r="C894" t="s">
        <v>10</v>
      </c>
      <c r="D894" t="s">
        <v>11</v>
      </c>
      <c r="E894" t="s">
        <v>12</v>
      </c>
      <c r="F894">
        <v>2007</v>
      </c>
      <c r="G894" s="3">
        <v>627.64749144416203</v>
      </c>
    </row>
    <row r="895" spans="1:7" x14ac:dyDescent="0.2">
      <c r="A895" t="s">
        <v>55</v>
      </c>
      <c r="B895" t="s">
        <v>9</v>
      </c>
      <c r="C895" t="s">
        <v>10</v>
      </c>
      <c r="D895" t="s">
        <v>11</v>
      </c>
      <c r="E895" t="s">
        <v>12</v>
      </c>
      <c r="F895">
        <v>2008</v>
      </c>
      <c r="G895" s="3">
        <v>634.07753063241796</v>
      </c>
    </row>
    <row r="896" spans="1:7" x14ac:dyDescent="0.2">
      <c r="A896" t="s">
        <v>55</v>
      </c>
      <c r="B896" t="s">
        <v>9</v>
      </c>
      <c r="C896" t="s">
        <v>10</v>
      </c>
      <c r="D896" t="s">
        <v>11</v>
      </c>
      <c r="E896" t="s">
        <v>12</v>
      </c>
      <c r="F896">
        <v>2009</v>
      </c>
      <c r="G896" s="3">
        <v>568.39665051732004</v>
      </c>
    </row>
    <row r="897" spans="1:7" x14ac:dyDescent="0.2">
      <c r="A897" t="s">
        <v>55</v>
      </c>
      <c r="B897" t="s">
        <v>9</v>
      </c>
      <c r="C897" t="s">
        <v>10</v>
      </c>
      <c r="D897" t="s">
        <v>11</v>
      </c>
      <c r="E897" t="s">
        <v>12</v>
      </c>
      <c r="F897">
        <v>2010</v>
      </c>
      <c r="G897" s="3">
        <v>544.72482710501095</v>
      </c>
    </row>
    <row r="898" spans="1:7" x14ac:dyDescent="0.2">
      <c r="A898" t="s">
        <v>55</v>
      </c>
      <c r="B898" t="s">
        <v>9</v>
      </c>
      <c r="C898" t="s">
        <v>10</v>
      </c>
      <c r="D898" t="s">
        <v>11</v>
      </c>
      <c r="E898" t="s">
        <v>12</v>
      </c>
      <c r="F898">
        <v>2011</v>
      </c>
      <c r="G898" s="3">
        <v>665.66084779739799</v>
      </c>
    </row>
    <row r="899" spans="1:7" x14ac:dyDescent="0.2">
      <c r="A899" t="s">
        <v>55</v>
      </c>
      <c r="B899" t="s">
        <v>9</v>
      </c>
      <c r="C899" t="s">
        <v>10</v>
      </c>
      <c r="D899" t="s">
        <v>11</v>
      </c>
      <c r="E899" t="s">
        <v>12</v>
      </c>
      <c r="F899">
        <v>2012</v>
      </c>
      <c r="G899" s="3">
        <v>683.85779784557997</v>
      </c>
    </row>
    <row r="900" spans="1:7" x14ac:dyDescent="0.2">
      <c r="A900" t="s">
        <v>55</v>
      </c>
      <c r="B900" t="s">
        <v>9</v>
      </c>
      <c r="C900" t="s">
        <v>10</v>
      </c>
      <c r="D900" t="s">
        <v>11</v>
      </c>
      <c r="E900" t="s">
        <v>12</v>
      </c>
      <c r="F900">
        <v>2013</v>
      </c>
      <c r="G900" s="3">
        <v>752.28185794070805</v>
      </c>
    </row>
    <row r="901" spans="1:7" x14ac:dyDescent="0.2">
      <c r="A901" t="s">
        <v>55</v>
      </c>
      <c r="B901" t="s">
        <v>9</v>
      </c>
      <c r="C901" t="s">
        <v>10</v>
      </c>
      <c r="D901" t="s">
        <v>11</v>
      </c>
      <c r="E901" t="s">
        <v>12</v>
      </c>
      <c r="F901">
        <v>2014</v>
      </c>
      <c r="G901" s="3">
        <v>845.71179200986501</v>
      </c>
    </row>
    <row r="902" spans="1:7" x14ac:dyDescent="0.2">
      <c r="A902" t="s">
        <v>55</v>
      </c>
      <c r="B902" t="s">
        <v>9</v>
      </c>
      <c r="C902" t="s">
        <v>10</v>
      </c>
      <c r="D902" t="s">
        <v>11</v>
      </c>
      <c r="E902" t="s">
        <v>12</v>
      </c>
      <c r="F902">
        <v>2015</v>
      </c>
      <c r="G902" s="3">
        <v>873.97871330385306</v>
      </c>
    </row>
    <row r="903" spans="1:7" x14ac:dyDescent="0.2">
      <c r="A903" t="s">
        <v>55</v>
      </c>
      <c r="B903" t="s">
        <v>9</v>
      </c>
      <c r="C903" t="s">
        <v>10</v>
      </c>
      <c r="D903" t="s">
        <v>11</v>
      </c>
      <c r="E903" t="s">
        <v>12</v>
      </c>
      <c r="F903">
        <v>2016</v>
      </c>
      <c r="G903" s="3">
        <v>723.38831421165003</v>
      </c>
    </row>
    <row r="904" spans="1:7" x14ac:dyDescent="0.2">
      <c r="A904" t="s">
        <v>55</v>
      </c>
      <c r="B904" t="s">
        <v>9</v>
      </c>
      <c r="C904" t="s">
        <v>10</v>
      </c>
      <c r="D904" t="s">
        <v>11</v>
      </c>
      <c r="E904" t="s">
        <v>12</v>
      </c>
      <c r="F904">
        <v>2017</v>
      </c>
      <c r="G904" s="3">
        <v>802.59135436737097</v>
      </c>
    </row>
    <row r="905" spans="1:7" x14ac:dyDescent="0.2">
      <c r="A905" t="s">
        <v>55</v>
      </c>
      <c r="B905" t="s">
        <v>9</v>
      </c>
      <c r="C905" t="s">
        <v>10</v>
      </c>
      <c r="D905" t="s">
        <v>11</v>
      </c>
      <c r="E905" t="s">
        <v>12</v>
      </c>
      <c r="F905">
        <v>2018</v>
      </c>
      <c r="G905" s="3">
        <v>872.22811691284301</v>
      </c>
    </row>
    <row r="906" spans="1:7" x14ac:dyDescent="0.2">
      <c r="A906" t="s">
        <v>55</v>
      </c>
      <c r="B906" t="s">
        <v>9</v>
      </c>
      <c r="C906" t="s">
        <v>10</v>
      </c>
      <c r="D906" t="s">
        <v>11</v>
      </c>
      <c r="E906" t="s">
        <v>12</v>
      </c>
      <c r="F906">
        <v>2019</v>
      </c>
      <c r="G906" s="3">
        <v>968.01390058727202</v>
      </c>
    </row>
    <row r="907" spans="1:7" x14ac:dyDescent="0.2">
      <c r="A907" t="s">
        <v>55</v>
      </c>
      <c r="B907" t="s">
        <v>9</v>
      </c>
      <c r="C907" t="s">
        <v>10</v>
      </c>
      <c r="D907" t="s">
        <v>11</v>
      </c>
      <c r="E907" t="s">
        <v>12</v>
      </c>
      <c r="F907">
        <v>2020</v>
      </c>
      <c r="G907" s="3">
        <v>1104.2504762062599</v>
      </c>
    </row>
    <row r="908" spans="1:7" x14ac:dyDescent="0.2">
      <c r="A908" t="s">
        <v>55</v>
      </c>
      <c r="B908" t="s">
        <v>9</v>
      </c>
      <c r="C908" t="s">
        <v>10</v>
      </c>
      <c r="D908" t="s">
        <v>11</v>
      </c>
      <c r="E908" t="s">
        <v>12</v>
      </c>
      <c r="F908">
        <v>2021</v>
      </c>
      <c r="G908" s="3">
        <v>1146.6951682739</v>
      </c>
    </row>
    <row r="909" spans="1:7" x14ac:dyDescent="0.2">
      <c r="A909" t="s">
        <v>56</v>
      </c>
      <c r="B909" t="s">
        <v>9</v>
      </c>
      <c r="C909" t="s">
        <v>10</v>
      </c>
      <c r="D909" t="s">
        <v>11</v>
      </c>
      <c r="E909" t="s">
        <v>12</v>
      </c>
      <c r="F909">
        <v>2000</v>
      </c>
      <c r="G909" s="3">
        <v>468.277583698245</v>
      </c>
    </row>
    <row r="910" spans="1:7" x14ac:dyDescent="0.2">
      <c r="A910" t="s">
        <v>56</v>
      </c>
      <c r="B910" t="s">
        <v>9</v>
      </c>
      <c r="C910" t="s">
        <v>10</v>
      </c>
      <c r="D910" t="s">
        <v>11</v>
      </c>
      <c r="E910" t="s">
        <v>12</v>
      </c>
      <c r="F910">
        <v>2001</v>
      </c>
      <c r="G910" s="3">
        <v>479.38038895466798</v>
      </c>
    </row>
    <row r="911" spans="1:7" x14ac:dyDescent="0.2">
      <c r="A911" t="s">
        <v>56</v>
      </c>
      <c r="B911" t="s">
        <v>9</v>
      </c>
      <c r="C911" t="s">
        <v>10</v>
      </c>
      <c r="D911" t="s">
        <v>11</v>
      </c>
      <c r="E911" t="s">
        <v>12</v>
      </c>
      <c r="F911">
        <v>2002</v>
      </c>
      <c r="G911" s="3">
        <v>571.06332171617703</v>
      </c>
    </row>
    <row r="912" spans="1:7" x14ac:dyDescent="0.2">
      <c r="A912" t="s">
        <v>56</v>
      </c>
      <c r="B912" t="s">
        <v>9</v>
      </c>
      <c r="C912" t="s">
        <v>10</v>
      </c>
      <c r="D912" t="s">
        <v>11</v>
      </c>
      <c r="E912" t="s">
        <v>12</v>
      </c>
      <c r="F912">
        <v>2003</v>
      </c>
      <c r="G912" s="3">
        <v>648.35135752427095</v>
      </c>
    </row>
    <row r="913" spans="1:7" x14ac:dyDescent="0.2">
      <c r="A913" t="s">
        <v>56</v>
      </c>
      <c r="B913" t="s">
        <v>9</v>
      </c>
      <c r="C913" t="s">
        <v>10</v>
      </c>
      <c r="D913" t="s">
        <v>11</v>
      </c>
      <c r="E913" t="s">
        <v>12</v>
      </c>
      <c r="F913">
        <v>2004</v>
      </c>
      <c r="G913" s="3">
        <v>662.52362894752503</v>
      </c>
    </row>
    <row r="914" spans="1:7" x14ac:dyDescent="0.2">
      <c r="A914" t="s">
        <v>56</v>
      </c>
      <c r="B914" t="s">
        <v>9</v>
      </c>
      <c r="C914" t="s">
        <v>10</v>
      </c>
      <c r="D914" t="s">
        <v>11</v>
      </c>
      <c r="E914" t="s">
        <v>12</v>
      </c>
      <c r="F914">
        <v>2005</v>
      </c>
      <c r="G914" s="3">
        <v>661.14122954730101</v>
      </c>
    </row>
    <row r="915" spans="1:7" x14ac:dyDescent="0.2">
      <c r="A915" t="s">
        <v>56</v>
      </c>
      <c r="B915" t="s">
        <v>9</v>
      </c>
      <c r="C915" t="s">
        <v>10</v>
      </c>
      <c r="D915" t="s">
        <v>11</v>
      </c>
      <c r="E915" t="s">
        <v>12</v>
      </c>
      <c r="F915">
        <v>2006</v>
      </c>
      <c r="G915" s="3">
        <v>700.00770578822198</v>
      </c>
    </row>
    <row r="916" spans="1:7" x14ac:dyDescent="0.2">
      <c r="A916" t="s">
        <v>56</v>
      </c>
      <c r="B916" t="s">
        <v>9</v>
      </c>
      <c r="C916" t="s">
        <v>10</v>
      </c>
      <c r="D916" t="s">
        <v>11</v>
      </c>
      <c r="E916" t="s">
        <v>12</v>
      </c>
      <c r="F916">
        <v>2007</v>
      </c>
      <c r="G916" s="3">
        <v>832.68952928148997</v>
      </c>
    </row>
    <row r="917" spans="1:7" x14ac:dyDescent="0.2">
      <c r="A917" t="s">
        <v>56</v>
      </c>
      <c r="B917" t="s">
        <v>9</v>
      </c>
      <c r="C917" t="s">
        <v>10</v>
      </c>
      <c r="D917" t="s">
        <v>11</v>
      </c>
      <c r="E917" t="s">
        <v>12</v>
      </c>
      <c r="F917">
        <v>2008</v>
      </c>
      <c r="G917" s="3">
        <v>918.02149345209</v>
      </c>
    </row>
    <row r="918" spans="1:7" x14ac:dyDescent="0.2">
      <c r="A918" t="s">
        <v>56</v>
      </c>
      <c r="B918" t="s">
        <v>9</v>
      </c>
      <c r="C918" t="s">
        <v>10</v>
      </c>
      <c r="D918" t="s">
        <v>11</v>
      </c>
      <c r="E918" t="s">
        <v>12</v>
      </c>
      <c r="F918">
        <v>2009</v>
      </c>
      <c r="G918" s="3">
        <v>919.43126506313695</v>
      </c>
    </row>
    <row r="919" spans="1:7" x14ac:dyDescent="0.2">
      <c r="A919" t="s">
        <v>56</v>
      </c>
      <c r="B919" t="s">
        <v>9</v>
      </c>
      <c r="C919" t="s">
        <v>10</v>
      </c>
      <c r="D919" t="s">
        <v>11</v>
      </c>
      <c r="E919" t="s">
        <v>12</v>
      </c>
      <c r="F919">
        <v>2010</v>
      </c>
      <c r="G919" s="3">
        <v>961.12284155232805</v>
      </c>
    </row>
    <row r="920" spans="1:7" x14ac:dyDescent="0.2">
      <c r="A920" t="s">
        <v>56</v>
      </c>
      <c r="B920" t="s">
        <v>9</v>
      </c>
      <c r="C920" t="s">
        <v>10</v>
      </c>
      <c r="D920" t="s">
        <v>11</v>
      </c>
      <c r="E920" t="s">
        <v>12</v>
      </c>
      <c r="F920">
        <v>2011</v>
      </c>
      <c r="G920" s="3">
        <v>1053.60481426559</v>
      </c>
    </row>
    <row r="921" spans="1:7" x14ac:dyDescent="0.2">
      <c r="A921" t="s">
        <v>56</v>
      </c>
      <c r="B921" t="s">
        <v>9</v>
      </c>
      <c r="C921" t="s">
        <v>10</v>
      </c>
      <c r="D921" t="s">
        <v>11</v>
      </c>
      <c r="E921" t="s">
        <v>12</v>
      </c>
      <c r="F921">
        <v>2012</v>
      </c>
      <c r="G921" s="3">
        <v>1220.29483116898</v>
      </c>
    </row>
    <row r="922" spans="1:7" x14ac:dyDescent="0.2">
      <c r="A922" t="s">
        <v>56</v>
      </c>
      <c r="B922" t="s">
        <v>9</v>
      </c>
      <c r="C922" t="s">
        <v>10</v>
      </c>
      <c r="D922" t="s">
        <v>11</v>
      </c>
      <c r="E922" t="s">
        <v>12</v>
      </c>
      <c r="F922">
        <v>2013</v>
      </c>
      <c r="G922" s="3">
        <v>1494.38423143414</v>
      </c>
    </row>
    <row r="923" spans="1:7" x14ac:dyDescent="0.2">
      <c r="A923" t="s">
        <v>56</v>
      </c>
      <c r="B923" t="s">
        <v>9</v>
      </c>
      <c r="C923" t="s">
        <v>10</v>
      </c>
      <c r="D923" t="s">
        <v>11</v>
      </c>
      <c r="E923" t="s">
        <v>12</v>
      </c>
      <c r="F923">
        <v>2014</v>
      </c>
      <c r="G923" s="3">
        <v>1837.8407344813199</v>
      </c>
    </row>
    <row r="924" spans="1:7" x14ac:dyDescent="0.2">
      <c r="A924" t="s">
        <v>56</v>
      </c>
      <c r="B924" t="s">
        <v>9</v>
      </c>
      <c r="C924" t="s">
        <v>10</v>
      </c>
      <c r="D924" t="s">
        <v>11</v>
      </c>
      <c r="E924" t="s">
        <v>12</v>
      </c>
      <c r="F924">
        <v>2015</v>
      </c>
      <c r="G924" s="3">
        <v>2280.67594902684</v>
      </c>
    </row>
    <row r="925" spans="1:7" x14ac:dyDescent="0.2">
      <c r="A925" t="s">
        <v>56</v>
      </c>
      <c r="B925" t="s">
        <v>9</v>
      </c>
      <c r="C925" t="s">
        <v>10</v>
      </c>
      <c r="D925" t="s">
        <v>11</v>
      </c>
      <c r="E925" t="s">
        <v>12</v>
      </c>
      <c r="F925">
        <v>2016</v>
      </c>
      <c r="G925" s="3">
        <v>1723.5503673584001</v>
      </c>
    </row>
    <row r="926" spans="1:7" x14ac:dyDescent="0.2">
      <c r="A926" t="s">
        <v>56</v>
      </c>
      <c r="B926" t="s">
        <v>9</v>
      </c>
      <c r="C926" t="s">
        <v>10</v>
      </c>
      <c r="D926" t="s">
        <v>11</v>
      </c>
      <c r="E926" t="s">
        <v>12</v>
      </c>
      <c r="F926">
        <v>2017</v>
      </c>
      <c r="G926" s="3">
        <v>1686.12662005526</v>
      </c>
    </row>
    <row r="927" spans="1:7" x14ac:dyDescent="0.2">
      <c r="A927" t="s">
        <v>56</v>
      </c>
      <c r="B927" t="s">
        <v>9</v>
      </c>
      <c r="C927" t="s">
        <v>10</v>
      </c>
      <c r="D927" t="s">
        <v>11</v>
      </c>
      <c r="E927" t="s">
        <v>12</v>
      </c>
      <c r="F927">
        <v>2018</v>
      </c>
      <c r="G927" s="3">
        <v>2068.7820736163198</v>
      </c>
    </row>
    <row r="928" spans="1:7" x14ac:dyDescent="0.2">
      <c r="A928" t="s">
        <v>56</v>
      </c>
      <c r="B928" t="s">
        <v>9</v>
      </c>
      <c r="C928" t="s">
        <v>10</v>
      </c>
      <c r="D928" t="s">
        <v>11</v>
      </c>
      <c r="E928" t="s">
        <v>12</v>
      </c>
      <c r="F928">
        <v>2019</v>
      </c>
      <c r="G928" s="3">
        <v>2200.8803725810799</v>
      </c>
    </row>
    <row r="929" spans="1:7" x14ac:dyDescent="0.2">
      <c r="A929" t="s">
        <v>56</v>
      </c>
      <c r="B929" t="s">
        <v>9</v>
      </c>
      <c r="C929" t="s">
        <v>10</v>
      </c>
      <c r="D929" t="s">
        <v>11</v>
      </c>
      <c r="E929" t="s">
        <v>12</v>
      </c>
      <c r="F929">
        <v>2020</v>
      </c>
      <c r="G929" s="3">
        <v>1835.8920866964299</v>
      </c>
    </row>
    <row r="930" spans="1:7" x14ac:dyDescent="0.2">
      <c r="A930" t="s">
        <v>57</v>
      </c>
      <c r="B930" t="s">
        <v>9</v>
      </c>
      <c r="C930" t="s">
        <v>10</v>
      </c>
      <c r="D930" t="s">
        <v>11</v>
      </c>
      <c r="E930" t="s">
        <v>12</v>
      </c>
      <c r="F930">
        <v>2000</v>
      </c>
      <c r="G930" s="3">
        <v>230916.97239914801</v>
      </c>
    </row>
    <row r="931" spans="1:7" x14ac:dyDescent="0.2">
      <c r="A931" t="s">
        <v>57</v>
      </c>
      <c r="B931" t="s">
        <v>9</v>
      </c>
      <c r="C931" t="s">
        <v>10</v>
      </c>
      <c r="D931" t="s">
        <v>11</v>
      </c>
      <c r="E931" t="s">
        <v>12</v>
      </c>
      <c r="F931">
        <v>2001</v>
      </c>
      <c r="G931" s="3">
        <v>239593.42133936199</v>
      </c>
    </row>
    <row r="932" spans="1:7" x14ac:dyDescent="0.2">
      <c r="A932" t="s">
        <v>57</v>
      </c>
      <c r="B932" t="s">
        <v>9</v>
      </c>
      <c r="C932" t="s">
        <v>10</v>
      </c>
      <c r="D932" t="s">
        <v>11</v>
      </c>
      <c r="E932" t="s">
        <v>12</v>
      </c>
      <c r="F932">
        <v>2002</v>
      </c>
      <c r="G932" s="3">
        <v>244445.64452780801</v>
      </c>
    </row>
    <row r="933" spans="1:7" x14ac:dyDescent="0.2">
      <c r="A933" t="s">
        <v>57</v>
      </c>
      <c r="B933" t="s">
        <v>9</v>
      </c>
      <c r="C933" t="s">
        <v>10</v>
      </c>
      <c r="D933" t="s">
        <v>11</v>
      </c>
      <c r="E933" t="s">
        <v>12</v>
      </c>
      <c r="F933">
        <v>2003</v>
      </c>
      <c r="G933" s="3">
        <v>246409.665817081</v>
      </c>
    </row>
    <row r="934" spans="1:7" x14ac:dyDescent="0.2">
      <c r="A934" t="s">
        <v>57</v>
      </c>
      <c r="B934" t="s">
        <v>9</v>
      </c>
      <c r="C934" t="s">
        <v>10</v>
      </c>
      <c r="D934" t="s">
        <v>11</v>
      </c>
      <c r="E934" t="s">
        <v>12</v>
      </c>
      <c r="F934">
        <v>2004</v>
      </c>
      <c r="G934" s="3">
        <v>249642.03831878799</v>
      </c>
    </row>
    <row r="935" spans="1:7" x14ac:dyDescent="0.2">
      <c r="A935" t="s">
        <v>57</v>
      </c>
      <c r="B935" t="s">
        <v>9</v>
      </c>
      <c r="C935" t="s">
        <v>10</v>
      </c>
      <c r="D935" t="s">
        <v>11</v>
      </c>
      <c r="E935" t="s">
        <v>12</v>
      </c>
      <c r="F935">
        <v>2005</v>
      </c>
      <c r="G935" s="3">
        <v>255090.89088901799</v>
      </c>
    </row>
    <row r="936" spans="1:7" x14ac:dyDescent="0.2">
      <c r="A936" t="s">
        <v>57</v>
      </c>
      <c r="B936" t="s">
        <v>9</v>
      </c>
      <c r="C936" t="s">
        <v>10</v>
      </c>
      <c r="D936" t="s">
        <v>11</v>
      </c>
      <c r="E936" t="s">
        <v>12</v>
      </c>
      <c r="F936">
        <v>2006</v>
      </c>
      <c r="G936" s="3">
        <v>268771.23236660397</v>
      </c>
    </row>
    <row r="937" spans="1:7" x14ac:dyDescent="0.2">
      <c r="A937" t="s">
        <v>57</v>
      </c>
      <c r="B937" t="s">
        <v>9</v>
      </c>
      <c r="C937" t="s">
        <v>10</v>
      </c>
      <c r="D937" t="s">
        <v>11</v>
      </c>
      <c r="E937" t="s">
        <v>12</v>
      </c>
      <c r="F937">
        <v>2007</v>
      </c>
      <c r="G937" s="3">
        <v>278252.148286824</v>
      </c>
    </row>
    <row r="938" spans="1:7" x14ac:dyDescent="0.2">
      <c r="A938" t="s">
        <v>57</v>
      </c>
      <c r="B938" t="s">
        <v>9</v>
      </c>
      <c r="C938" t="s">
        <v>10</v>
      </c>
      <c r="D938" t="s">
        <v>11</v>
      </c>
      <c r="E938" t="s">
        <v>12</v>
      </c>
      <c r="F938">
        <v>2008</v>
      </c>
      <c r="G938" s="3">
        <v>294084.362435252</v>
      </c>
    </row>
    <row r="939" spans="1:7" x14ac:dyDescent="0.2">
      <c r="A939" t="s">
        <v>57</v>
      </c>
      <c r="B939" t="s">
        <v>9</v>
      </c>
      <c r="C939" t="s">
        <v>10</v>
      </c>
      <c r="D939" t="s">
        <v>11</v>
      </c>
      <c r="E939" t="s">
        <v>12</v>
      </c>
      <c r="F939">
        <v>2009</v>
      </c>
      <c r="G939" s="3">
        <v>294191.45472423499</v>
      </c>
    </row>
    <row r="940" spans="1:7" x14ac:dyDescent="0.2">
      <c r="A940" t="s">
        <v>57</v>
      </c>
      <c r="B940" t="s">
        <v>9</v>
      </c>
      <c r="C940" t="s">
        <v>10</v>
      </c>
      <c r="D940" t="s">
        <v>11</v>
      </c>
      <c r="E940" t="s">
        <v>12</v>
      </c>
      <c r="F940">
        <v>2010</v>
      </c>
      <c r="G940" s="3">
        <v>301130.04131175898</v>
      </c>
    </row>
    <row r="941" spans="1:7" x14ac:dyDescent="0.2">
      <c r="A941" t="s">
        <v>57</v>
      </c>
      <c r="B941" t="s">
        <v>9</v>
      </c>
      <c r="C941" t="s">
        <v>10</v>
      </c>
      <c r="D941" t="s">
        <v>11</v>
      </c>
      <c r="E941" t="s">
        <v>12</v>
      </c>
      <c r="F941">
        <v>2011</v>
      </c>
      <c r="G941" s="3">
        <v>313943.442723891</v>
      </c>
    </row>
    <row r="942" spans="1:7" x14ac:dyDescent="0.2">
      <c r="A942" t="s">
        <v>57</v>
      </c>
      <c r="B942" t="s">
        <v>9</v>
      </c>
      <c r="C942" t="s">
        <v>10</v>
      </c>
      <c r="D942" t="s">
        <v>11</v>
      </c>
      <c r="E942" t="s">
        <v>12</v>
      </c>
      <c r="F942">
        <v>2012</v>
      </c>
      <c r="G942" s="3">
        <v>321130.66216646001</v>
      </c>
    </row>
    <row r="943" spans="1:7" x14ac:dyDescent="0.2">
      <c r="A943" t="s">
        <v>57</v>
      </c>
      <c r="B943" t="s">
        <v>9</v>
      </c>
      <c r="C943" t="s">
        <v>10</v>
      </c>
      <c r="D943" t="s">
        <v>11</v>
      </c>
      <c r="E943" t="s">
        <v>12</v>
      </c>
      <c r="F943">
        <v>2013</v>
      </c>
      <c r="G943" s="3">
        <v>323257.55826130998</v>
      </c>
    </row>
    <row r="944" spans="1:7" x14ac:dyDescent="0.2">
      <c r="A944" t="s">
        <v>57</v>
      </c>
      <c r="B944" t="s">
        <v>9</v>
      </c>
      <c r="C944" t="s">
        <v>10</v>
      </c>
      <c r="D944" t="s">
        <v>11</v>
      </c>
      <c r="E944" t="s">
        <v>12</v>
      </c>
      <c r="F944">
        <v>2014</v>
      </c>
      <c r="G944" s="3">
        <v>332074.98477277299</v>
      </c>
    </row>
    <row r="945" spans="1:7" x14ac:dyDescent="0.2">
      <c r="A945" t="s">
        <v>57</v>
      </c>
      <c r="B945" t="s">
        <v>9</v>
      </c>
      <c r="C945" t="s">
        <v>10</v>
      </c>
      <c r="D945" t="s">
        <v>11</v>
      </c>
      <c r="E945" t="s">
        <v>12</v>
      </c>
      <c r="F945">
        <v>2015</v>
      </c>
      <c r="G945" s="3">
        <v>340526.18097372999</v>
      </c>
    </row>
    <row r="946" spans="1:7" x14ac:dyDescent="0.2">
      <c r="A946" t="s">
        <v>57</v>
      </c>
      <c r="B946" t="s">
        <v>9</v>
      </c>
      <c r="C946" t="s">
        <v>10</v>
      </c>
      <c r="D946" t="s">
        <v>11</v>
      </c>
      <c r="E946" t="s">
        <v>12</v>
      </c>
      <c r="F946">
        <v>2016</v>
      </c>
      <c r="G946" s="3">
        <v>345481.43268985901</v>
      </c>
    </row>
    <row r="947" spans="1:7" x14ac:dyDescent="0.2">
      <c r="A947" t="s">
        <v>57</v>
      </c>
      <c r="B947" t="s">
        <v>9</v>
      </c>
      <c r="C947" t="s">
        <v>10</v>
      </c>
      <c r="D947" t="s">
        <v>11</v>
      </c>
      <c r="E947" t="s">
        <v>12</v>
      </c>
      <c r="F947">
        <v>2017</v>
      </c>
      <c r="G947" s="3">
        <v>362531.56581955397</v>
      </c>
    </row>
    <row r="948" spans="1:7" x14ac:dyDescent="0.2">
      <c r="A948" t="s">
        <v>57</v>
      </c>
      <c r="B948" t="s">
        <v>9</v>
      </c>
      <c r="C948" t="s">
        <v>10</v>
      </c>
      <c r="D948" t="s">
        <v>11</v>
      </c>
      <c r="E948" t="s">
        <v>12</v>
      </c>
      <c r="F948">
        <v>2018</v>
      </c>
      <c r="G948" s="3">
        <v>377750.690389917</v>
      </c>
    </row>
    <row r="949" spans="1:7" x14ac:dyDescent="0.2">
      <c r="A949" t="s">
        <v>57</v>
      </c>
      <c r="B949" t="s">
        <v>9</v>
      </c>
      <c r="C949" t="s">
        <v>10</v>
      </c>
      <c r="D949" t="s">
        <v>11</v>
      </c>
      <c r="E949" t="s">
        <v>12</v>
      </c>
      <c r="F949">
        <v>2019</v>
      </c>
      <c r="G949" s="3">
        <v>392464.50956491299</v>
      </c>
    </row>
    <row r="950" spans="1:7" x14ac:dyDescent="0.2">
      <c r="A950" t="s">
        <v>57</v>
      </c>
      <c r="B950" t="s">
        <v>9</v>
      </c>
      <c r="C950" t="s">
        <v>10</v>
      </c>
      <c r="D950" t="s">
        <v>11</v>
      </c>
      <c r="E950" t="s">
        <v>12</v>
      </c>
      <c r="F950">
        <v>2020</v>
      </c>
      <c r="G950" s="3">
        <v>383175.534332107</v>
      </c>
    </row>
    <row r="951" spans="1:7" x14ac:dyDescent="0.2">
      <c r="A951" t="s">
        <v>57</v>
      </c>
      <c r="B951" t="s">
        <v>9</v>
      </c>
      <c r="C951" t="s">
        <v>10</v>
      </c>
      <c r="D951" t="s">
        <v>11</v>
      </c>
      <c r="E951" t="s">
        <v>12</v>
      </c>
      <c r="F951">
        <v>2021</v>
      </c>
      <c r="G951" s="3">
        <v>400168.49859173299</v>
      </c>
    </row>
    <row r="952" spans="1:7" x14ac:dyDescent="0.2">
      <c r="A952" t="s">
        <v>58</v>
      </c>
      <c r="B952" t="s">
        <v>9</v>
      </c>
      <c r="C952" t="s">
        <v>10</v>
      </c>
      <c r="D952" t="s">
        <v>11</v>
      </c>
      <c r="E952" t="s">
        <v>12</v>
      </c>
      <c r="F952">
        <v>2014</v>
      </c>
      <c r="G952" s="3">
        <v>457.41164024430702</v>
      </c>
    </row>
    <row r="953" spans="1:7" x14ac:dyDescent="0.2">
      <c r="A953" t="s">
        <v>58</v>
      </c>
      <c r="B953" t="s">
        <v>9</v>
      </c>
      <c r="C953" t="s">
        <v>10</v>
      </c>
      <c r="D953" t="s">
        <v>11</v>
      </c>
      <c r="E953" t="s">
        <v>12</v>
      </c>
      <c r="F953">
        <v>2015</v>
      </c>
      <c r="G953" s="3">
        <v>414.07177627541802</v>
      </c>
    </row>
    <row r="954" spans="1:7" x14ac:dyDescent="0.2">
      <c r="A954" t="s">
        <v>58</v>
      </c>
      <c r="B954" t="s">
        <v>9</v>
      </c>
      <c r="C954" t="s">
        <v>10</v>
      </c>
      <c r="D954" t="s">
        <v>11</v>
      </c>
      <c r="E954" t="s">
        <v>12</v>
      </c>
      <c r="F954">
        <v>2016</v>
      </c>
      <c r="G954" s="3">
        <v>394.47355597407602</v>
      </c>
    </row>
    <row r="955" spans="1:7" x14ac:dyDescent="0.2">
      <c r="A955" t="s">
        <v>58</v>
      </c>
      <c r="B955" t="s">
        <v>9</v>
      </c>
      <c r="C955" t="s">
        <v>10</v>
      </c>
      <c r="D955" t="s">
        <v>11</v>
      </c>
      <c r="E955" t="s">
        <v>12</v>
      </c>
      <c r="F955">
        <v>2017</v>
      </c>
      <c r="G955" s="3">
        <v>398.321477855551</v>
      </c>
    </row>
    <row r="956" spans="1:7" x14ac:dyDescent="0.2">
      <c r="A956" t="s">
        <v>58</v>
      </c>
      <c r="B956" t="s">
        <v>9</v>
      </c>
      <c r="C956" t="s">
        <v>10</v>
      </c>
      <c r="D956" t="s">
        <v>11</v>
      </c>
      <c r="E956" t="s">
        <v>12</v>
      </c>
      <c r="F956">
        <v>2018</v>
      </c>
      <c r="G956" s="3">
        <v>352.50119829122298</v>
      </c>
    </row>
    <row r="957" spans="1:7" x14ac:dyDescent="0.2">
      <c r="A957" t="s">
        <v>58</v>
      </c>
      <c r="B957" t="s">
        <v>9</v>
      </c>
      <c r="C957" t="s">
        <v>10</v>
      </c>
      <c r="D957" t="s">
        <v>11</v>
      </c>
      <c r="E957" t="s">
        <v>12</v>
      </c>
      <c r="F957">
        <v>2020</v>
      </c>
      <c r="G957" s="3">
        <v>307.174421439963</v>
      </c>
    </row>
    <row r="958" spans="1:7" x14ac:dyDescent="0.2">
      <c r="A958" t="s">
        <v>58</v>
      </c>
      <c r="B958" t="s">
        <v>9</v>
      </c>
      <c r="C958" t="s">
        <v>10</v>
      </c>
      <c r="D958" t="s">
        <v>11</v>
      </c>
      <c r="E958" t="s">
        <v>12</v>
      </c>
      <c r="F958">
        <v>2021</v>
      </c>
      <c r="G958" s="3">
        <v>276.18664294268001</v>
      </c>
    </row>
  </sheetData>
  <pageMargins left="0.78740157499999996" right="0.78740157499999996" top="0.984251969" bottom="0.984251969" header="0.4921259845" footer="0.492125984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E48DC-1947-A14D-9D65-C99BAADAFC8E}">
  <dimension ref="A3:AX29"/>
  <sheetViews>
    <sheetView topLeftCell="A26" zoomScale="75" workbookViewId="0">
      <selection activeCell="T5" sqref="T5"/>
    </sheetView>
  </sheetViews>
  <sheetFormatPr baseColWidth="10" defaultRowHeight="16" x14ac:dyDescent="0.2"/>
  <cols>
    <col min="1" max="1" width="20.1640625" bestFit="1" customWidth="1"/>
    <col min="2" max="2" width="22.83203125" bestFit="1" customWidth="1"/>
    <col min="3" max="48" width="12.1640625" bestFit="1" customWidth="1"/>
    <col min="49" max="49" width="6" bestFit="1" customWidth="1"/>
    <col min="50" max="50" width="12.1640625" bestFit="1" customWidth="1"/>
  </cols>
  <sheetData>
    <row r="3" spans="1:50" x14ac:dyDescent="0.2">
      <c r="A3" s="1" t="s">
        <v>62</v>
      </c>
      <c r="B3" s="1" t="s">
        <v>61</v>
      </c>
    </row>
    <row r="4" spans="1:50" x14ac:dyDescent="0.2">
      <c r="A4" s="1" t="s">
        <v>59</v>
      </c>
      <c r="B4" t="s">
        <v>42</v>
      </c>
      <c r="C4" t="s">
        <v>8</v>
      </c>
      <c r="D4" t="s">
        <v>13</v>
      </c>
      <c r="E4" t="s">
        <v>14</v>
      </c>
      <c r="F4" t="s">
        <v>15</v>
      </c>
      <c r="G4" t="s">
        <v>38</v>
      </c>
      <c r="H4" t="s">
        <v>43</v>
      </c>
      <c r="I4" t="s">
        <v>68</v>
      </c>
      <c r="J4" t="s">
        <v>56</v>
      </c>
      <c r="K4" t="s">
        <v>58</v>
      </c>
      <c r="L4" t="s">
        <v>16</v>
      </c>
      <c r="M4" t="s">
        <v>63</v>
      </c>
      <c r="N4" t="s">
        <v>17</v>
      </c>
      <c r="O4" t="s">
        <v>36</v>
      </c>
      <c r="P4" t="s">
        <v>45</v>
      </c>
      <c r="Q4" t="s">
        <v>57</v>
      </c>
      <c r="R4" t="s">
        <v>18</v>
      </c>
      <c r="S4" t="s">
        <v>64</v>
      </c>
      <c r="T4" t="s">
        <v>73</v>
      </c>
      <c r="U4" t="s">
        <v>21</v>
      </c>
      <c r="V4" t="s">
        <v>22</v>
      </c>
      <c r="W4" t="s">
        <v>24</v>
      </c>
      <c r="X4" t="s">
        <v>23</v>
      </c>
      <c r="Y4" t="s">
        <v>46</v>
      </c>
      <c r="Z4" t="s">
        <v>25</v>
      </c>
      <c r="AA4" t="s">
        <v>66</v>
      </c>
      <c r="AB4" t="s">
        <v>67</v>
      </c>
      <c r="AC4" t="s">
        <v>55</v>
      </c>
      <c r="AD4" t="s">
        <v>28</v>
      </c>
      <c r="AE4" t="s">
        <v>54</v>
      </c>
      <c r="AF4" t="s">
        <v>29</v>
      </c>
      <c r="AG4" t="s">
        <v>30</v>
      </c>
      <c r="AH4" t="s">
        <v>32</v>
      </c>
      <c r="AI4" t="s">
        <v>31</v>
      </c>
      <c r="AJ4" t="s">
        <v>53</v>
      </c>
      <c r="AK4" t="s">
        <v>33</v>
      </c>
      <c r="AL4" t="s">
        <v>34</v>
      </c>
      <c r="AM4" t="s">
        <v>47</v>
      </c>
      <c r="AN4" t="s">
        <v>48</v>
      </c>
      <c r="AO4" t="s">
        <v>49</v>
      </c>
      <c r="AP4" t="s">
        <v>35</v>
      </c>
      <c r="AQ4" t="s">
        <v>50</v>
      </c>
      <c r="AR4" t="s">
        <v>37</v>
      </c>
      <c r="AS4" t="s">
        <v>39</v>
      </c>
      <c r="AT4" t="s">
        <v>52</v>
      </c>
      <c r="AU4" t="s">
        <v>65</v>
      </c>
      <c r="AV4" t="s">
        <v>51</v>
      </c>
      <c r="AW4" t="s">
        <v>70</v>
      </c>
      <c r="AX4" t="s">
        <v>60</v>
      </c>
    </row>
    <row r="5" spans="1:50" x14ac:dyDescent="0.2">
      <c r="A5" s="2">
        <v>2000</v>
      </c>
      <c r="B5">
        <v>0.39249871758156002</v>
      </c>
      <c r="C5">
        <v>1.47363968674317</v>
      </c>
      <c r="D5">
        <v>1.8860242442083199</v>
      </c>
      <c r="E5">
        <v>1.93619516589671</v>
      </c>
      <c r="F5">
        <v>1.8584702067046299</v>
      </c>
      <c r="G5">
        <v>2.2638586613958598</v>
      </c>
      <c r="I5">
        <v>0.89316324973748995</v>
      </c>
      <c r="J5">
        <v>0.14008124689901999</v>
      </c>
      <c r="L5">
        <v>1.1099745252984901</v>
      </c>
      <c r="M5">
        <v>2.4098173619902399</v>
      </c>
      <c r="O5">
        <v>0.88276285750890005</v>
      </c>
      <c r="P5">
        <v>0.60000721195090001</v>
      </c>
      <c r="Q5">
        <v>1.6755786205971199</v>
      </c>
      <c r="R5">
        <v>3.2413820061271501</v>
      </c>
      <c r="S5">
        <v>2.0934609778944102</v>
      </c>
      <c r="T5">
        <v>1.60905531797414</v>
      </c>
      <c r="V5">
        <v>0.79095758557532003</v>
      </c>
      <c r="W5">
        <v>1.0838258701832599</v>
      </c>
      <c r="X5">
        <v>2.5720116928786401</v>
      </c>
      <c r="Y5">
        <v>3.82652327594757</v>
      </c>
      <c r="Z5">
        <v>1.00363838345941</v>
      </c>
      <c r="AA5">
        <v>2.8584081176248</v>
      </c>
      <c r="AB5">
        <v>2.1251948945605101</v>
      </c>
      <c r="AC5">
        <v>0.58553172051167002</v>
      </c>
      <c r="AD5">
        <v>1.5831357023986801</v>
      </c>
      <c r="AE5">
        <v>0.43482774234220001</v>
      </c>
      <c r="AF5">
        <v>0.30613490296958001</v>
      </c>
      <c r="AG5">
        <v>1.7897952907809001</v>
      </c>
      <c r="AJ5">
        <v>2.12411423717238</v>
      </c>
      <c r="AK5">
        <v>0.64077607641055001</v>
      </c>
      <c r="AL5">
        <v>0.72156168564992995</v>
      </c>
      <c r="AM5">
        <v>0.36625849633562002</v>
      </c>
      <c r="AN5">
        <v>0.97843668483818003</v>
      </c>
      <c r="AO5">
        <v>1.8169874976152001</v>
      </c>
      <c r="AP5">
        <v>0.63806500984315995</v>
      </c>
      <c r="AQ5">
        <v>1.35981661321034</v>
      </c>
      <c r="AS5">
        <v>0.46557721686346998</v>
      </c>
      <c r="AT5">
        <v>1.9134416863394901</v>
      </c>
      <c r="AU5">
        <v>2.6198347236432298</v>
      </c>
      <c r="AX5">
        <v>57.0708251656622</v>
      </c>
    </row>
    <row r="6" spans="1:50" x14ac:dyDescent="0.2">
      <c r="A6" s="2">
        <v>2001</v>
      </c>
      <c r="B6">
        <v>0.37976706022548001</v>
      </c>
      <c r="D6">
        <v>1.99210448081461</v>
      </c>
      <c r="E6">
        <v>2.0327916505539001</v>
      </c>
      <c r="F6">
        <v>2.0211560421932599</v>
      </c>
      <c r="I6">
        <v>0.94033091263007995</v>
      </c>
      <c r="J6">
        <v>0.14103607268351001</v>
      </c>
      <c r="L6">
        <v>1.0987055304781499</v>
      </c>
      <c r="M6">
        <v>2.4043724396328701</v>
      </c>
      <c r="N6">
        <v>2.3246642866582099</v>
      </c>
      <c r="O6">
        <v>0.88833369234785997</v>
      </c>
      <c r="P6">
        <v>0.69838184946402004</v>
      </c>
      <c r="Q6">
        <v>1.6987195780712201</v>
      </c>
      <c r="R6">
        <v>3.1937233342091398</v>
      </c>
      <c r="S6">
        <v>2.1380425172279298</v>
      </c>
      <c r="T6">
        <v>1.59658017869195</v>
      </c>
      <c r="U6">
        <v>0.55948388830407003</v>
      </c>
      <c r="V6">
        <v>0.91309785891017003</v>
      </c>
      <c r="W6">
        <v>1.0519360232881001</v>
      </c>
      <c r="X6">
        <v>2.8398927509358498</v>
      </c>
      <c r="Y6">
        <v>4.0644135561925898</v>
      </c>
      <c r="Z6">
        <v>1.0407037053168</v>
      </c>
      <c r="AA6">
        <v>2.9234849965362799</v>
      </c>
      <c r="AB6">
        <v>2.2786471921001499</v>
      </c>
      <c r="AC6">
        <v>0.66761589173699998</v>
      </c>
      <c r="AE6">
        <v>0.40261856329977003</v>
      </c>
      <c r="AF6">
        <v>0.32417989758123</v>
      </c>
      <c r="AG6">
        <v>1.79608658569232</v>
      </c>
      <c r="AH6">
        <v>1.56019500762108</v>
      </c>
      <c r="AI6">
        <v>1.1002859096277</v>
      </c>
      <c r="AJ6">
        <v>2.1592186046298401</v>
      </c>
      <c r="AK6">
        <v>0.62158690189214005</v>
      </c>
      <c r="AL6">
        <v>0.76481803208719001</v>
      </c>
      <c r="AM6">
        <v>0.39129178116966001</v>
      </c>
      <c r="AN6">
        <v>1.09690033148647</v>
      </c>
      <c r="AO6">
        <v>2.0093035050992798</v>
      </c>
      <c r="AP6">
        <v>0.62465233579417001</v>
      </c>
      <c r="AQ6">
        <v>1.46767005657844</v>
      </c>
      <c r="AR6">
        <v>3.8738027767359999</v>
      </c>
      <c r="AS6">
        <v>0.52246985250192002</v>
      </c>
      <c r="AT6">
        <v>2.02554937803309</v>
      </c>
      <c r="AU6">
        <v>2.6371467810831102</v>
      </c>
      <c r="AV6">
        <v>0.64223680658322002</v>
      </c>
      <c r="AX6">
        <v>63.907998596699848</v>
      </c>
    </row>
    <row r="7" spans="1:50" x14ac:dyDescent="0.2">
      <c r="A7" s="2">
        <v>2002</v>
      </c>
      <c r="B7">
        <v>0.34779647825664001</v>
      </c>
      <c r="C7">
        <v>1.6459074068075801</v>
      </c>
      <c r="D7">
        <v>2.0659838378880901</v>
      </c>
      <c r="E7">
        <v>1.90324791270747</v>
      </c>
      <c r="F7">
        <v>1.9716945883953501</v>
      </c>
      <c r="I7">
        <v>1.0578602566272399</v>
      </c>
      <c r="J7">
        <v>0.16390566957986999</v>
      </c>
      <c r="L7">
        <v>1.0981938935303199</v>
      </c>
      <c r="M7">
        <v>2.4362209979437002</v>
      </c>
      <c r="N7">
        <v>2.4414456044838002</v>
      </c>
      <c r="O7">
        <v>0.95971166776954997</v>
      </c>
      <c r="P7">
        <v>0.71161820735614001</v>
      </c>
      <c r="Q7">
        <v>1.70900257156572</v>
      </c>
      <c r="R7">
        <v>3.2530776264429</v>
      </c>
      <c r="S7">
        <v>2.1744945142077601</v>
      </c>
      <c r="T7">
        <v>1.6137270617659001</v>
      </c>
      <c r="V7">
        <v>0.98354701618271001</v>
      </c>
      <c r="W7">
        <v>1.0557542414052099</v>
      </c>
      <c r="X7">
        <v>2.8212041038185198</v>
      </c>
      <c r="Y7">
        <v>4.0006502365048497</v>
      </c>
      <c r="Z7">
        <v>1.0812370871986099</v>
      </c>
      <c r="AA7">
        <v>2.9651371924160101</v>
      </c>
      <c r="AB7">
        <v>2.2077442591590399</v>
      </c>
      <c r="AC7">
        <v>0.65755131233186004</v>
      </c>
      <c r="AE7">
        <v>0.40842742374378999</v>
      </c>
      <c r="AF7">
        <v>0.35429617826511001</v>
      </c>
      <c r="AG7">
        <v>1.74543089015579</v>
      </c>
      <c r="AH7">
        <v>1.62644767588683</v>
      </c>
      <c r="AJ7">
        <v>2.1360461692918</v>
      </c>
      <c r="AK7">
        <v>0.55674982209122004</v>
      </c>
      <c r="AL7">
        <v>0.72183488255275996</v>
      </c>
      <c r="AM7">
        <v>0.37721182230424</v>
      </c>
      <c r="AN7">
        <v>1.1617448531464101</v>
      </c>
      <c r="AO7">
        <v>2.0328175157107999</v>
      </c>
      <c r="AP7">
        <v>0.56313930867008999</v>
      </c>
      <c r="AQ7">
        <v>1.4432475160576199</v>
      </c>
      <c r="AS7">
        <v>0.50904140504978002</v>
      </c>
      <c r="AT7">
        <v>2.1110920508129598</v>
      </c>
      <c r="AU7">
        <v>2.5474540099704401</v>
      </c>
      <c r="AX7">
        <v>59.621695268054467</v>
      </c>
    </row>
    <row r="8" spans="1:50" x14ac:dyDescent="0.2">
      <c r="A8" s="2">
        <v>2003</v>
      </c>
      <c r="B8">
        <v>0.36681640383352998</v>
      </c>
      <c r="D8">
        <v>2.1745564159027699</v>
      </c>
      <c r="E8">
        <v>1.8411950041642899</v>
      </c>
      <c r="F8">
        <v>1.9678070559244201</v>
      </c>
      <c r="I8">
        <v>1.1203664624295999</v>
      </c>
      <c r="J8">
        <v>0.17907181408434</v>
      </c>
      <c r="L8">
        <v>1.1420982471102801</v>
      </c>
      <c r="M8">
        <v>2.4746138715934798</v>
      </c>
      <c r="N8">
        <v>2.5108450374471198</v>
      </c>
      <c r="O8">
        <v>1.0237297853828999</v>
      </c>
      <c r="P8">
        <v>0.76464933202420005</v>
      </c>
      <c r="Q8">
        <v>1.7029719879449401</v>
      </c>
      <c r="R8">
        <v>3.2982214050834</v>
      </c>
      <c r="S8">
        <v>2.1199372084780101</v>
      </c>
      <c r="T8">
        <v>1.57962172782662</v>
      </c>
      <c r="U8">
        <v>0.54653661525484998</v>
      </c>
      <c r="V8">
        <v>0.91883324060816995</v>
      </c>
      <c r="W8">
        <v>1.1243578037566999</v>
      </c>
      <c r="X8">
        <v>2.7054996109121401</v>
      </c>
      <c r="Y8">
        <v>3.7645499587489399</v>
      </c>
      <c r="Z8">
        <v>1.0589425688746501</v>
      </c>
      <c r="AA8">
        <v>2.9931952029186499</v>
      </c>
      <c r="AB8">
        <v>2.27722450783111</v>
      </c>
      <c r="AC8">
        <v>0.66412627402883995</v>
      </c>
      <c r="AD8">
        <v>1.6234999830520001</v>
      </c>
      <c r="AE8">
        <v>0.35929318571766</v>
      </c>
      <c r="AF8">
        <v>0.39313926448004999</v>
      </c>
      <c r="AG8">
        <v>1.78389656987968</v>
      </c>
      <c r="AH8">
        <v>1.67572093996964</v>
      </c>
      <c r="AI8">
        <v>1.1489114337517801</v>
      </c>
      <c r="AJ8">
        <v>2.1379887481810602</v>
      </c>
      <c r="AK8">
        <v>0.53806164655221</v>
      </c>
      <c r="AL8">
        <v>0.69801875372198996</v>
      </c>
      <c r="AM8">
        <v>0.39707905892945999</v>
      </c>
      <c r="AN8">
        <v>1.1973211754391699</v>
      </c>
      <c r="AO8">
        <v>1.99679163685891</v>
      </c>
      <c r="AP8">
        <v>0.56145456442120001</v>
      </c>
      <c r="AQ8">
        <v>1.24791644598226</v>
      </c>
      <c r="AR8">
        <v>3.5794775093941298</v>
      </c>
      <c r="AS8">
        <v>0.46531583384033998</v>
      </c>
      <c r="AT8">
        <v>2.2239214130610598</v>
      </c>
      <c r="AU8">
        <v>2.5501529705973498</v>
      </c>
      <c r="AV8">
        <v>0.67650358955434997</v>
      </c>
      <c r="AX8">
        <v>65.574232265548233</v>
      </c>
    </row>
    <row r="9" spans="1:50" x14ac:dyDescent="0.2">
      <c r="A9" s="2">
        <v>2004</v>
      </c>
      <c r="B9">
        <v>0.40375977116348</v>
      </c>
      <c r="C9">
        <v>1.7264624413196299</v>
      </c>
      <c r="D9">
        <v>2.1661166455249199</v>
      </c>
      <c r="E9">
        <v>1.82050497301897</v>
      </c>
      <c r="F9">
        <v>1.9973332954015399</v>
      </c>
      <c r="G9">
        <v>2.6081813910362901</v>
      </c>
      <c r="I9">
        <v>1.2149824332891299</v>
      </c>
      <c r="J9">
        <v>0.1737216588479</v>
      </c>
      <c r="L9">
        <v>1.1393530529126501</v>
      </c>
      <c r="M9">
        <v>2.4351883298269201</v>
      </c>
      <c r="N9">
        <v>2.4191633146133298</v>
      </c>
      <c r="O9">
        <v>1.0408861847930699</v>
      </c>
      <c r="P9">
        <v>0.84583794623580999</v>
      </c>
      <c r="Q9">
        <v>1.68115073726256</v>
      </c>
      <c r="R9">
        <v>3.3090722079517301</v>
      </c>
      <c r="S9">
        <v>2.09461284410561</v>
      </c>
      <c r="T9">
        <v>1.52998292303275</v>
      </c>
      <c r="U9">
        <v>0.52730333602602997</v>
      </c>
      <c r="V9">
        <v>0.85990001259589</v>
      </c>
      <c r="W9">
        <v>1.1777784300351899</v>
      </c>
      <c r="Y9">
        <v>3.7490365564708501</v>
      </c>
      <c r="Z9">
        <v>1.0502513566234399</v>
      </c>
      <c r="AA9">
        <v>2.9812459706811998</v>
      </c>
      <c r="AB9">
        <v>2.4421384873087799</v>
      </c>
      <c r="AC9">
        <v>0.75140224786473997</v>
      </c>
      <c r="AD9">
        <v>1.5881863624774799</v>
      </c>
      <c r="AE9">
        <v>0.39839329142486002</v>
      </c>
      <c r="AF9">
        <v>0.38816281763517002</v>
      </c>
      <c r="AG9">
        <v>1.78901387907483</v>
      </c>
      <c r="AH9">
        <v>1.53975425627879</v>
      </c>
      <c r="AJ9">
        <v>2.1100340911737798</v>
      </c>
      <c r="AK9">
        <v>0.55249702333426998</v>
      </c>
      <c r="AL9">
        <v>0.72929923448515999</v>
      </c>
      <c r="AM9">
        <v>0.38942270635743997</v>
      </c>
      <c r="AN9">
        <v>1.0719132081848199</v>
      </c>
      <c r="AO9">
        <v>2.0785926257374001</v>
      </c>
      <c r="AP9">
        <v>0.50069218958530004</v>
      </c>
      <c r="AQ9">
        <v>1.3702639660932401</v>
      </c>
      <c r="AR9">
        <v>3.3612890141099898</v>
      </c>
      <c r="AS9">
        <v>0.49712659096280998</v>
      </c>
      <c r="AT9">
        <v>2.27031180181578</v>
      </c>
      <c r="AU9">
        <v>2.4868554126495099</v>
      </c>
      <c r="AV9">
        <v>0.72680507070453004</v>
      </c>
      <c r="AX9">
        <v>65.993980090027563</v>
      </c>
    </row>
    <row r="10" spans="1:50" x14ac:dyDescent="0.2">
      <c r="A10" s="2">
        <v>2005</v>
      </c>
      <c r="B10">
        <v>0.42074495956176999</v>
      </c>
      <c r="D10">
        <v>2.3732399047635702</v>
      </c>
      <c r="E10">
        <v>1.7906064017396599</v>
      </c>
      <c r="F10">
        <v>1.97124346682236</v>
      </c>
      <c r="I10">
        <v>1.3079155920732</v>
      </c>
      <c r="J10">
        <v>0.16556668352508</v>
      </c>
      <c r="L10">
        <v>1.1609974960441001</v>
      </c>
      <c r="M10">
        <v>2.44192827894822</v>
      </c>
      <c r="N10">
        <v>2.3933729068052401</v>
      </c>
      <c r="O10">
        <v>1.09956262798469</v>
      </c>
      <c r="P10">
        <v>0.91704244822738001</v>
      </c>
      <c r="Q10">
        <v>1.68039307151912</v>
      </c>
      <c r="R10">
        <v>3.3236988954805202</v>
      </c>
      <c r="S10">
        <v>2.0515058233596899</v>
      </c>
      <c r="T10">
        <v>1.5490521511556901</v>
      </c>
      <c r="U10">
        <v>0.57895618448941999</v>
      </c>
      <c r="V10">
        <v>0.91951455027637996</v>
      </c>
      <c r="W10">
        <v>1.1919667411742401</v>
      </c>
      <c r="X10">
        <v>2.6796922842339499</v>
      </c>
      <c r="Y10">
        <v>3.9228165425423098</v>
      </c>
      <c r="Z10">
        <v>1.0443513219056899</v>
      </c>
      <c r="AA10">
        <v>3.13091898152843</v>
      </c>
      <c r="AB10">
        <v>2.5228961411786601</v>
      </c>
      <c r="AC10">
        <v>0.74821057318657003</v>
      </c>
      <c r="AD10">
        <v>1.5587339196946901</v>
      </c>
      <c r="AE10">
        <v>0.52707234810002002</v>
      </c>
      <c r="AF10">
        <v>0.39843858616111999</v>
      </c>
      <c r="AG10">
        <v>1.77387938999751</v>
      </c>
      <c r="AH10">
        <v>1.4771534027662001</v>
      </c>
      <c r="AI10">
        <v>1.12043305081105</v>
      </c>
      <c r="AJ10">
        <v>2.1384678508282202</v>
      </c>
      <c r="AK10">
        <v>0.56277952207404003</v>
      </c>
      <c r="AL10">
        <v>0.75754722827054</v>
      </c>
      <c r="AM10">
        <v>0.41262363527536999</v>
      </c>
      <c r="AN10">
        <v>0.99429683185172002</v>
      </c>
      <c r="AO10">
        <v>2.1480563925856599</v>
      </c>
      <c r="AP10">
        <v>0.49331622796919</v>
      </c>
      <c r="AQ10">
        <v>1.41777554474893</v>
      </c>
      <c r="AR10">
        <v>3.3595750379125802</v>
      </c>
      <c r="AS10">
        <v>0.56380674000321995</v>
      </c>
      <c r="AT10">
        <v>2.3343691939842199</v>
      </c>
      <c r="AU10">
        <v>2.5019255403534402</v>
      </c>
      <c r="AV10">
        <v>0.77023562061174</v>
      </c>
      <c r="AX10">
        <v>66.696680092525384</v>
      </c>
    </row>
    <row r="11" spans="1:50" x14ac:dyDescent="0.2">
      <c r="A11" s="2">
        <v>2006</v>
      </c>
      <c r="B11">
        <v>0.45215542467897002</v>
      </c>
      <c r="C11">
        <v>2.00105854721745</v>
      </c>
      <c r="D11">
        <v>2.3592270981980898</v>
      </c>
      <c r="E11">
        <v>1.8226927755215601</v>
      </c>
      <c r="F11">
        <v>1.94299894962194</v>
      </c>
      <c r="I11">
        <v>1.3685367882117301</v>
      </c>
      <c r="J11">
        <v>0.16426629263792</v>
      </c>
      <c r="L11">
        <v>1.2254237245605299</v>
      </c>
      <c r="M11">
        <v>2.47231547788753</v>
      </c>
      <c r="N11">
        <v>2.4030025992286901</v>
      </c>
      <c r="O11">
        <v>1.17702203476111</v>
      </c>
      <c r="P11">
        <v>1.1127723409288699</v>
      </c>
      <c r="Q11">
        <v>1.70186413896637</v>
      </c>
      <c r="R11">
        <v>3.3321550981220001</v>
      </c>
      <c r="S11">
        <v>2.0509379915385701</v>
      </c>
      <c r="T11">
        <v>1.5754017586467499</v>
      </c>
      <c r="U11">
        <v>0.56118204333541999</v>
      </c>
      <c r="V11">
        <v>0.97740481583201</v>
      </c>
      <c r="W11">
        <v>1.1988671014571499</v>
      </c>
      <c r="X11">
        <v>2.8526568061144801</v>
      </c>
      <c r="Y11">
        <v>4.0199782261603696</v>
      </c>
      <c r="Z11">
        <v>1.08401127645318</v>
      </c>
      <c r="AA11">
        <v>3.22765561311149</v>
      </c>
      <c r="AB11">
        <v>2.7193380379802501</v>
      </c>
      <c r="AC11">
        <v>0.79204131058483995</v>
      </c>
      <c r="AD11">
        <v>1.6488639590672101</v>
      </c>
      <c r="AE11">
        <v>0.64691125494978996</v>
      </c>
      <c r="AF11">
        <v>0.36921725615333001</v>
      </c>
      <c r="AG11">
        <v>1.7406671160182401</v>
      </c>
      <c r="AH11">
        <v>1.44972000623856</v>
      </c>
      <c r="AJ11">
        <v>2.1691396355122601</v>
      </c>
      <c r="AK11">
        <v>0.55102199206867997</v>
      </c>
      <c r="AL11">
        <v>0.95447950408464</v>
      </c>
      <c r="AM11">
        <v>0.45681821762350999</v>
      </c>
      <c r="AN11">
        <v>0.99892586809496997</v>
      </c>
      <c r="AO11">
        <v>2.1165630922921399</v>
      </c>
      <c r="AP11">
        <v>0.47488011525613</v>
      </c>
      <c r="AQ11">
        <v>1.5370523034529999</v>
      </c>
      <c r="AR11">
        <v>3.4749957234401601</v>
      </c>
      <c r="AS11">
        <v>0.55291754378784996</v>
      </c>
      <c r="AT11">
        <v>2.4421168529595398</v>
      </c>
      <c r="AU11">
        <v>2.5454517554561402</v>
      </c>
      <c r="AV11">
        <v>0.80290721728999004</v>
      </c>
      <c r="AX11">
        <v>69.527615685503392</v>
      </c>
    </row>
    <row r="12" spans="1:50" x14ac:dyDescent="0.2">
      <c r="A12" s="2">
        <v>2007</v>
      </c>
      <c r="B12">
        <v>0.46006590994507002</v>
      </c>
      <c r="D12">
        <v>2.41843231712657</v>
      </c>
      <c r="E12">
        <v>1.8499946306795101</v>
      </c>
      <c r="F12">
        <v>1.9035775112650899</v>
      </c>
      <c r="H12">
        <v>0.31143123881455997</v>
      </c>
      <c r="I12">
        <v>1.37369410383043</v>
      </c>
      <c r="J12">
        <v>0.18306650286321</v>
      </c>
      <c r="L12">
        <v>1.29572380725855</v>
      </c>
      <c r="M12">
        <v>2.4604805665019698</v>
      </c>
      <c r="N12">
        <v>2.5154123889351498</v>
      </c>
      <c r="O12">
        <v>1.2405287581389399</v>
      </c>
      <c r="P12">
        <v>1.0587425195034299</v>
      </c>
      <c r="Q12">
        <v>1.70343117348641</v>
      </c>
      <c r="R12">
        <v>3.33704156688334</v>
      </c>
      <c r="S12">
        <v>2.02451299604401</v>
      </c>
      <c r="T12">
        <v>1.6170892979133</v>
      </c>
      <c r="U12">
        <v>0.57654971035306002</v>
      </c>
      <c r="V12">
        <v>0.95444710409466005</v>
      </c>
      <c r="W12">
        <v>1.23408304348702</v>
      </c>
      <c r="X12">
        <v>2.5329351048480802</v>
      </c>
      <c r="Y12">
        <v>4.2999744330920304</v>
      </c>
      <c r="Z12">
        <v>1.12899124730515</v>
      </c>
      <c r="AA12">
        <v>3.2925719526548001</v>
      </c>
      <c r="AB12">
        <v>2.8725814946714601</v>
      </c>
      <c r="AC12">
        <v>0.80173811247009996</v>
      </c>
      <c r="AD12">
        <v>1.5716527402984899</v>
      </c>
      <c r="AE12">
        <v>0.55106590798137001</v>
      </c>
      <c r="AF12">
        <v>0.39833377324488001</v>
      </c>
      <c r="AG12">
        <v>1.6703005636578001</v>
      </c>
      <c r="AH12">
        <v>1.55794445663752</v>
      </c>
      <c r="AI12">
        <v>1.15763929438108</v>
      </c>
      <c r="AJ12">
        <v>2.2125209539406399</v>
      </c>
      <c r="AK12">
        <v>0.56193305645099001</v>
      </c>
      <c r="AL12">
        <v>1.1241704849337899</v>
      </c>
      <c r="AM12">
        <v>0.51148238711121996</v>
      </c>
      <c r="AN12">
        <v>1.03912283128139</v>
      </c>
      <c r="AO12">
        <v>2.3198590673331898</v>
      </c>
      <c r="AP12">
        <v>0.44745820329484998</v>
      </c>
      <c r="AQ12">
        <v>1.42703358676773</v>
      </c>
      <c r="AR12">
        <v>3.23382560135025</v>
      </c>
      <c r="AS12">
        <v>0.68616419919932004</v>
      </c>
      <c r="AT12">
        <v>2.4829643389515201</v>
      </c>
      <c r="AU12">
        <v>2.6151584733914701</v>
      </c>
      <c r="AV12">
        <v>0.79364456046256004</v>
      </c>
      <c r="AX12">
        <v>69.809371972835947</v>
      </c>
    </row>
    <row r="13" spans="1:50" x14ac:dyDescent="0.2">
      <c r="A13" s="2">
        <v>2008</v>
      </c>
      <c r="B13">
        <v>0.47054480873278998</v>
      </c>
      <c r="C13">
        <v>2.2437148219123602</v>
      </c>
      <c r="D13">
        <v>2.5694481629697998</v>
      </c>
      <c r="E13">
        <v>1.9368393864726801</v>
      </c>
      <c r="F13">
        <v>1.85577785944947</v>
      </c>
      <c r="G13">
        <v>2.6529614597708</v>
      </c>
      <c r="H13">
        <v>0.37491590679844999</v>
      </c>
      <c r="I13">
        <v>1.4459200876068099</v>
      </c>
      <c r="J13">
        <v>0.19541050662518</v>
      </c>
      <c r="L13">
        <v>1.2335816021331401</v>
      </c>
      <c r="M13">
        <v>2.6151330262439698</v>
      </c>
      <c r="N13">
        <v>2.7734573676299101</v>
      </c>
      <c r="O13">
        <v>1.3249977242841899</v>
      </c>
      <c r="P13">
        <v>1.2518835151654899</v>
      </c>
      <c r="Q13">
        <v>1.77879968100715</v>
      </c>
      <c r="R13">
        <v>3.5369683164749199</v>
      </c>
      <c r="S13">
        <v>2.06116919463155</v>
      </c>
      <c r="T13">
        <v>1.6078645569771099</v>
      </c>
      <c r="U13">
        <v>0.66183206722196997</v>
      </c>
      <c r="V13">
        <v>0.97757265115848002</v>
      </c>
      <c r="W13">
        <v>1.39126361680681</v>
      </c>
      <c r="X13">
        <v>2.4641401443386699</v>
      </c>
      <c r="Y13">
        <v>4.2551232476999497</v>
      </c>
      <c r="Z13">
        <v>1.1597244280604899</v>
      </c>
      <c r="AA13">
        <v>3.2922388115124801</v>
      </c>
      <c r="AB13">
        <v>2.9888720045156201</v>
      </c>
      <c r="AC13">
        <v>0.78931560027518</v>
      </c>
      <c r="AD13">
        <v>1.54663039400159</v>
      </c>
      <c r="AE13">
        <v>0.57720248391332996</v>
      </c>
      <c r="AF13">
        <v>0.44387002545936</v>
      </c>
      <c r="AG13">
        <v>1.6226873383415901</v>
      </c>
      <c r="AH13">
        <v>1.5455611553180899</v>
      </c>
      <c r="AJ13">
        <v>2.28081453124822</v>
      </c>
      <c r="AK13">
        <v>0.59943791513653999</v>
      </c>
      <c r="AL13">
        <v>1.4433471583001301</v>
      </c>
      <c r="AM13">
        <v>0.55215060316622999</v>
      </c>
      <c r="AN13">
        <v>0.97230527045588999</v>
      </c>
      <c r="AO13">
        <v>2.5967359466397202</v>
      </c>
      <c r="AP13">
        <v>0.46137459725857</v>
      </c>
      <c r="AQ13">
        <v>1.62673184099836</v>
      </c>
      <c r="AR13">
        <v>3.4699947512684401</v>
      </c>
      <c r="AS13">
        <v>0.68740995720261</v>
      </c>
      <c r="AT13">
        <v>2.6723101283509498</v>
      </c>
      <c r="AU13">
        <v>2.7448123753627498</v>
      </c>
      <c r="AV13">
        <v>0.80566693428095004</v>
      </c>
      <c r="AX13">
        <v>76.558513963178754</v>
      </c>
    </row>
    <row r="14" spans="1:50" x14ac:dyDescent="0.2">
      <c r="A14" s="2">
        <v>2009</v>
      </c>
      <c r="B14">
        <v>0.58705209004918002</v>
      </c>
      <c r="D14">
        <v>2.5967367765524201</v>
      </c>
      <c r="E14">
        <v>1.9985984469776601</v>
      </c>
      <c r="F14">
        <v>1.9174153935445899</v>
      </c>
      <c r="H14">
        <v>0.35402737243211002</v>
      </c>
      <c r="I14">
        <v>1.66479544654404</v>
      </c>
      <c r="J14">
        <v>0.19350531065192</v>
      </c>
      <c r="L14">
        <v>1.28655796748872</v>
      </c>
      <c r="M14">
        <v>2.7426625588270199</v>
      </c>
      <c r="N14">
        <v>3.0551420598029999</v>
      </c>
      <c r="O14">
        <v>1.36363621655945</v>
      </c>
      <c r="P14">
        <v>1.39679672221962</v>
      </c>
      <c r="Q14">
        <v>1.85785072971771</v>
      </c>
      <c r="R14">
        <v>3.7340216894914402</v>
      </c>
      <c r="S14">
        <v>2.2120651800072499</v>
      </c>
      <c r="T14">
        <v>1.66659578498881</v>
      </c>
      <c r="U14">
        <v>0.62556891428918004</v>
      </c>
      <c r="V14">
        <v>1.1280163898673301</v>
      </c>
      <c r="W14">
        <v>1.6137096667951301</v>
      </c>
      <c r="X14">
        <v>2.5971337202332099</v>
      </c>
      <c r="Y14">
        <v>4.0451595655622299</v>
      </c>
      <c r="Z14">
        <v>1.2178746644726499</v>
      </c>
      <c r="AA14">
        <v>3.1958983178512699</v>
      </c>
      <c r="AB14">
        <v>3.1466855779456799</v>
      </c>
      <c r="AC14">
        <v>0.83083942222311002</v>
      </c>
      <c r="AD14">
        <v>1.5883948738184099</v>
      </c>
      <c r="AE14">
        <v>0.44857875849314999</v>
      </c>
      <c r="AF14">
        <v>0.47953878397935001</v>
      </c>
      <c r="AG14">
        <v>1.6657010892353601</v>
      </c>
      <c r="AH14">
        <v>1.7167805052399601</v>
      </c>
      <c r="AI14">
        <v>1.2521486727121101</v>
      </c>
      <c r="AJ14">
        <v>2.3264547088857199</v>
      </c>
      <c r="AK14">
        <v>0.66105938302874001</v>
      </c>
      <c r="AL14">
        <v>1.58001139881778</v>
      </c>
      <c r="AM14">
        <v>0.44395024697944002</v>
      </c>
      <c r="AN14">
        <v>1.1655577891943301</v>
      </c>
      <c r="AO14">
        <v>2.1279026326645898</v>
      </c>
      <c r="AP14">
        <v>0.47272306196630998</v>
      </c>
      <c r="AQ14">
        <v>1.8118411843215401</v>
      </c>
      <c r="AR14">
        <v>3.39528075070776</v>
      </c>
      <c r="AS14">
        <v>0.80362421912883997</v>
      </c>
      <c r="AT14">
        <v>2.8410890960192199</v>
      </c>
      <c r="AU14">
        <v>2.7918160621856498</v>
      </c>
      <c r="AV14">
        <v>0.74992709701217997</v>
      </c>
      <c r="AX14">
        <v>75.350726299485174</v>
      </c>
    </row>
    <row r="15" spans="1:50" x14ac:dyDescent="0.2">
      <c r="A15" s="2">
        <v>2010</v>
      </c>
      <c r="B15">
        <v>0.56405012263774001</v>
      </c>
      <c r="C15">
        <v>2.1795639180120201</v>
      </c>
      <c r="D15">
        <v>2.7261005734975599</v>
      </c>
      <c r="E15">
        <v>2.0618763942621601</v>
      </c>
      <c r="F15">
        <v>1.8252775430239701</v>
      </c>
      <c r="H15">
        <v>0.33164826995747998</v>
      </c>
      <c r="I15">
        <v>1.71372148792837</v>
      </c>
      <c r="J15">
        <v>0.19357908217782999</v>
      </c>
      <c r="L15">
        <v>1.3267040407025501</v>
      </c>
      <c r="M15">
        <v>2.7302373881609698</v>
      </c>
      <c r="N15">
        <v>2.91706627653998</v>
      </c>
      <c r="O15">
        <v>1.3599638858255101</v>
      </c>
      <c r="P15">
        <v>1.57898365078878</v>
      </c>
      <c r="Q15">
        <v>1.86169287477375</v>
      </c>
      <c r="R15">
        <v>3.7053202617158201</v>
      </c>
      <c r="S15">
        <v>2.1785732192178702</v>
      </c>
      <c r="T15">
        <v>1.6349733716782799</v>
      </c>
      <c r="U15">
        <v>0.60346942419589</v>
      </c>
      <c r="V15">
        <v>1.1286499921975901</v>
      </c>
      <c r="W15">
        <v>1.5947683403796999</v>
      </c>
      <c r="Y15">
        <v>3.8632903953226898</v>
      </c>
      <c r="Z15">
        <v>1.21797001811107</v>
      </c>
      <c r="AA15">
        <v>3.1049513125417101</v>
      </c>
      <c r="AB15">
        <v>3.3157767213070599</v>
      </c>
      <c r="AC15">
        <v>0.78330350720839004</v>
      </c>
      <c r="AD15">
        <v>1.4237295890133499</v>
      </c>
      <c r="AE15">
        <v>0.60571219118995001</v>
      </c>
      <c r="AF15">
        <v>0.49484858369283002</v>
      </c>
      <c r="AG15">
        <v>1.70403966288426</v>
      </c>
      <c r="AH15">
        <v>1.64120304711342</v>
      </c>
      <c r="AJ15">
        <v>2.28711264100497</v>
      </c>
      <c r="AK15">
        <v>0.72618742191682994</v>
      </c>
      <c r="AL15">
        <v>1.5352947163599799</v>
      </c>
      <c r="AM15">
        <v>0.44666016330941</v>
      </c>
      <c r="AN15">
        <v>1.05223284615462</v>
      </c>
      <c r="AO15">
        <v>1.9291816229795</v>
      </c>
      <c r="AP15">
        <v>0.60549555866014004</v>
      </c>
      <c r="AQ15">
        <v>2.0513250961588199</v>
      </c>
      <c r="AR15">
        <v>3.1678867779966402</v>
      </c>
      <c r="AS15">
        <v>0.79368604309491997</v>
      </c>
      <c r="AT15">
        <v>2.8155739643341602</v>
      </c>
      <c r="AU15">
        <v>2.71444490885423</v>
      </c>
      <c r="AV15">
        <v>0.66283928878969001</v>
      </c>
      <c r="AX15">
        <v>73.158966195672448</v>
      </c>
    </row>
    <row r="16" spans="1:50" x14ac:dyDescent="0.2">
      <c r="A16" s="2">
        <v>2011</v>
      </c>
      <c r="B16">
        <v>0.56933819916110995</v>
      </c>
      <c r="C16">
        <v>2.1130187391346098</v>
      </c>
      <c r="D16">
        <v>2.6686778964575502</v>
      </c>
      <c r="E16">
        <v>2.1733244176761901</v>
      </c>
      <c r="F16">
        <v>1.78714059196319</v>
      </c>
      <c r="H16">
        <v>0.35287893127832998</v>
      </c>
      <c r="I16">
        <v>1.7803430215423901</v>
      </c>
      <c r="J16">
        <v>0.19841981731863001</v>
      </c>
      <c r="L16">
        <v>1.54476645407074</v>
      </c>
      <c r="M16">
        <v>2.8055462834687201</v>
      </c>
      <c r="N16">
        <v>2.9446513582449301</v>
      </c>
      <c r="O16">
        <v>1.33340740371681</v>
      </c>
      <c r="P16">
        <v>2.30521500009141</v>
      </c>
      <c r="Q16">
        <v>1.9052756359722101</v>
      </c>
      <c r="R16">
        <v>3.6180628087152402</v>
      </c>
      <c r="S16">
        <v>2.1916145258697499</v>
      </c>
      <c r="T16">
        <v>1.6452060465890399</v>
      </c>
      <c r="U16">
        <v>0.68425978813307997</v>
      </c>
      <c r="V16">
        <v>1.1792519374556301</v>
      </c>
      <c r="W16">
        <v>1.55153388882014</v>
      </c>
      <c r="X16">
        <v>2.4036652468817601</v>
      </c>
      <c r="Y16">
        <v>3.9352075325097902</v>
      </c>
      <c r="Z16">
        <v>1.2015484646058601</v>
      </c>
      <c r="AA16">
        <v>3.20536601849959</v>
      </c>
      <c r="AB16">
        <v>3.5919852207860798</v>
      </c>
      <c r="AC16">
        <v>0.90269336200887995</v>
      </c>
      <c r="AD16">
        <v>1.4245275854555199</v>
      </c>
      <c r="AE16">
        <v>0.71561751157669995</v>
      </c>
      <c r="AF16">
        <v>0.47129143770993998</v>
      </c>
      <c r="AG16">
        <v>1.8813147353999899</v>
      </c>
      <c r="AH16">
        <v>1.61713694545307</v>
      </c>
      <c r="AI16">
        <v>1.2322497359464899</v>
      </c>
      <c r="AJ16">
        <v>2.3144235091085399</v>
      </c>
      <c r="AK16">
        <v>0.75221367098319003</v>
      </c>
      <c r="AL16">
        <v>1.45741380146193</v>
      </c>
      <c r="AM16">
        <v>0.47459372248078002</v>
      </c>
      <c r="AN16">
        <v>1.0154484677053801</v>
      </c>
      <c r="AO16">
        <v>2.0695487550228702</v>
      </c>
      <c r="AP16">
        <v>0.65255120069213002</v>
      </c>
      <c r="AQ16">
        <v>2.4129711779982399</v>
      </c>
      <c r="AR16">
        <v>3.1870179095229099</v>
      </c>
      <c r="AS16">
        <v>0.79393058267988004</v>
      </c>
      <c r="AT16">
        <v>2.9122903542649601</v>
      </c>
      <c r="AU16">
        <v>2.7380343930289599</v>
      </c>
      <c r="AV16">
        <v>0.66753481676131998</v>
      </c>
      <c r="AX16">
        <v>79.382508904224451</v>
      </c>
    </row>
    <row r="17" spans="1:50" x14ac:dyDescent="0.2">
      <c r="A17" s="2">
        <v>2012</v>
      </c>
      <c r="B17">
        <v>0.63887811111714998</v>
      </c>
      <c r="D17">
        <v>2.91471878002482</v>
      </c>
      <c r="E17">
        <v>2.2811406340187501</v>
      </c>
      <c r="F17">
        <v>1.7723282769657001</v>
      </c>
      <c r="G17">
        <v>2.8745654929121698</v>
      </c>
      <c r="H17">
        <v>0.36213210208565999</v>
      </c>
      <c r="I17">
        <v>1.91214100040848</v>
      </c>
      <c r="J17">
        <v>0.22115853776277999</v>
      </c>
      <c r="L17">
        <v>1.76967142799845</v>
      </c>
      <c r="M17">
        <v>2.8816555507392598</v>
      </c>
      <c r="N17">
        <v>2.9812471135984202</v>
      </c>
      <c r="O17">
        <v>1.29876392682019</v>
      </c>
      <c r="P17">
        <v>2.1248057976091501</v>
      </c>
      <c r="Q17">
        <v>1.9594005023157599</v>
      </c>
      <c r="R17">
        <v>3.3983236916587498</v>
      </c>
      <c r="S17">
        <v>2.2270658233132501</v>
      </c>
      <c r="T17">
        <v>1.57631062996975</v>
      </c>
      <c r="U17">
        <v>0.71005173662964005</v>
      </c>
      <c r="V17">
        <v>1.25422639616306</v>
      </c>
      <c r="W17">
        <v>1.5602760571206999</v>
      </c>
      <c r="Y17">
        <v>4.08051464335567</v>
      </c>
      <c r="Z17">
        <v>1.2621904262894601</v>
      </c>
      <c r="AA17">
        <v>3.1737052842031801</v>
      </c>
      <c r="AB17">
        <v>3.8504046040466</v>
      </c>
      <c r="AC17">
        <v>0.89304264260579003</v>
      </c>
      <c r="AD17">
        <v>1.2066376940254699</v>
      </c>
      <c r="AE17">
        <v>0.66306551291697002</v>
      </c>
      <c r="AF17">
        <v>0.42096051350064001</v>
      </c>
      <c r="AG17">
        <v>1.9162737491691799</v>
      </c>
      <c r="AH17">
        <v>1.6105323286453399</v>
      </c>
      <c r="AJ17">
        <v>2.3118528184382301</v>
      </c>
      <c r="AK17">
        <v>0.88997041678783995</v>
      </c>
      <c r="AL17">
        <v>1.3786059928886201</v>
      </c>
      <c r="AM17">
        <v>0.46239702724441001</v>
      </c>
      <c r="AN17">
        <v>1.02765690153822</v>
      </c>
      <c r="AO17">
        <v>1.9183340315996</v>
      </c>
      <c r="AP17">
        <v>0.79461117442094997</v>
      </c>
      <c r="AQ17">
        <v>2.5606130090894199</v>
      </c>
      <c r="AR17">
        <v>3.2302490511839701</v>
      </c>
      <c r="AS17">
        <v>0.82595222110820998</v>
      </c>
      <c r="AT17">
        <v>2.95683306062524</v>
      </c>
      <c r="AU17">
        <v>2.67283623631642</v>
      </c>
      <c r="AV17">
        <v>0.66933936072586997</v>
      </c>
      <c r="AX17">
        <v>77.495440289957187</v>
      </c>
    </row>
    <row r="18" spans="1:50" x14ac:dyDescent="0.2">
      <c r="A18" s="2">
        <v>2013</v>
      </c>
      <c r="B18">
        <v>0.62233614461391995</v>
      </c>
      <c r="C18">
        <v>2.0938047550445802</v>
      </c>
      <c r="D18">
        <v>2.9549183693505201</v>
      </c>
      <c r="E18">
        <v>2.3307251578089998</v>
      </c>
      <c r="F18">
        <v>1.7054041877842401</v>
      </c>
      <c r="H18">
        <v>0.39030481218850999</v>
      </c>
      <c r="I18">
        <v>1.99786393995445</v>
      </c>
      <c r="J18">
        <v>0.25760723309750999</v>
      </c>
      <c r="L18">
        <v>1.8792405931624701</v>
      </c>
      <c r="M18">
        <v>2.8359865473882699</v>
      </c>
      <c r="N18">
        <v>2.9704815360309702</v>
      </c>
      <c r="O18">
        <v>1.27482033983327</v>
      </c>
      <c r="P18">
        <v>1.7241199154065801</v>
      </c>
      <c r="Q18">
        <v>1.9777482410704399</v>
      </c>
      <c r="R18">
        <v>3.27137200777209</v>
      </c>
      <c r="S18">
        <v>2.2370251309637501</v>
      </c>
      <c r="T18">
        <v>1.6201068733813</v>
      </c>
      <c r="U18">
        <v>0.81478446004339</v>
      </c>
      <c r="V18">
        <v>1.3840987169733601</v>
      </c>
      <c r="W18">
        <v>1.56908283687671</v>
      </c>
      <c r="X18">
        <v>1.6923773496677701</v>
      </c>
      <c r="Y18">
        <v>4.0259861515525301</v>
      </c>
      <c r="Z18">
        <v>1.30107475343533</v>
      </c>
      <c r="AA18">
        <v>3.27895603032511</v>
      </c>
      <c r="AB18">
        <v>3.9512389820998401</v>
      </c>
      <c r="AC18">
        <v>0.94871677561978995</v>
      </c>
      <c r="AD18">
        <v>1.2338069146620501</v>
      </c>
      <c r="AE18">
        <v>0.61321349808188996</v>
      </c>
      <c r="AF18">
        <v>0.42502817743979998</v>
      </c>
      <c r="AG18">
        <v>2.1560632465406799</v>
      </c>
      <c r="AH18">
        <v>1.64215853621048</v>
      </c>
      <c r="AI18">
        <v>1.1533901508642901</v>
      </c>
      <c r="AJ18">
        <v>2.3393524874554101</v>
      </c>
      <c r="AK18">
        <v>0.88482730782774</v>
      </c>
      <c r="AL18">
        <v>1.3246764997519</v>
      </c>
      <c r="AM18">
        <v>0.39024185924415</v>
      </c>
      <c r="AN18">
        <v>1.0273212268971399</v>
      </c>
      <c r="AO18">
        <v>1.9210393735240201</v>
      </c>
      <c r="AP18">
        <v>0.82004735276873997</v>
      </c>
      <c r="AQ18">
        <v>2.5648682377129699</v>
      </c>
      <c r="AR18">
        <v>3.2604166039923399</v>
      </c>
      <c r="AS18">
        <v>0.81205989831296999</v>
      </c>
      <c r="AT18">
        <v>3.0020388082623799</v>
      </c>
      <c r="AU18">
        <v>2.70214750217239</v>
      </c>
      <c r="AV18">
        <v>0.66329880049534995</v>
      </c>
      <c r="AX18">
        <v>80.046178323662417</v>
      </c>
    </row>
    <row r="19" spans="1:50" x14ac:dyDescent="0.2">
      <c r="A19" s="2">
        <v>2014</v>
      </c>
      <c r="B19">
        <v>0.59249253387917999</v>
      </c>
      <c r="D19">
        <v>3.0842867214372398</v>
      </c>
      <c r="E19">
        <v>2.3700163249283599</v>
      </c>
      <c r="F19">
        <v>1.71417285495299</v>
      </c>
      <c r="H19">
        <v>0.37667734013296</v>
      </c>
      <c r="I19">
        <v>2.0224325602260298</v>
      </c>
      <c r="J19">
        <v>0.30317360690782003</v>
      </c>
      <c r="K19">
        <v>0.55621329894236005</v>
      </c>
      <c r="L19">
        <v>1.958330634001</v>
      </c>
      <c r="M19">
        <v>2.8778404949050902</v>
      </c>
      <c r="N19">
        <v>2.9140934885417602</v>
      </c>
      <c r="O19">
        <v>1.2415898772816001</v>
      </c>
      <c r="P19">
        <v>1.43023128330656</v>
      </c>
      <c r="Q19">
        <v>2.0014609566063202</v>
      </c>
      <c r="R19">
        <v>3.14750818039894</v>
      </c>
      <c r="S19">
        <v>2.2759166699616</v>
      </c>
      <c r="T19">
        <v>2.2644990651305799</v>
      </c>
      <c r="U19">
        <v>0.83997594003221998</v>
      </c>
      <c r="V19">
        <v>1.3446000295018601</v>
      </c>
      <c r="W19">
        <v>1.5179832584469</v>
      </c>
      <c r="X19">
        <v>1.93616026863124</v>
      </c>
      <c r="Y19">
        <v>4.1106126557426697</v>
      </c>
      <c r="Z19">
        <v>1.33840482053153</v>
      </c>
      <c r="AA19">
        <v>3.36787519925368</v>
      </c>
      <c r="AB19">
        <v>4.0778647571876103</v>
      </c>
      <c r="AC19">
        <v>1.0301079760054099</v>
      </c>
      <c r="AD19">
        <v>1.2169992494109301</v>
      </c>
      <c r="AE19">
        <v>0.68907713693698003</v>
      </c>
      <c r="AF19">
        <v>0.43530090615191003</v>
      </c>
      <c r="AG19">
        <v>2.1732979927333398</v>
      </c>
      <c r="AH19">
        <v>1.7036912165820699</v>
      </c>
      <c r="AJ19">
        <v>2.3641264979938499</v>
      </c>
      <c r="AK19">
        <v>0.95076187026329995</v>
      </c>
      <c r="AL19">
        <v>1.289916954155</v>
      </c>
      <c r="AM19">
        <v>0.38208278838960003</v>
      </c>
      <c r="AN19">
        <v>1.07241119823246</v>
      </c>
      <c r="AO19">
        <v>2.0822819220254098</v>
      </c>
      <c r="AP19">
        <v>0.87700409605067997</v>
      </c>
      <c r="AQ19">
        <v>2.3654795999831002</v>
      </c>
      <c r="AR19">
        <v>3.1018375898195001</v>
      </c>
      <c r="AS19">
        <v>0.85639863745088995</v>
      </c>
      <c r="AT19">
        <v>2.98031559977106</v>
      </c>
      <c r="AU19">
        <v>2.7178594205457598</v>
      </c>
      <c r="AV19">
        <v>0.70986638466574004</v>
      </c>
      <c r="AX19">
        <v>78.663229858035109</v>
      </c>
    </row>
    <row r="20" spans="1:50" x14ac:dyDescent="0.2">
      <c r="A20" s="2">
        <v>2015</v>
      </c>
      <c r="B20">
        <v>0.61854097910636996</v>
      </c>
      <c r="C20">
        <v>1.8810428478864401</v>
      </c>
      <c r="D20">
        <v>3.0496904994965699</v>
      </c>
      <c r="E20">
        <v>2.4281655881165798</v>
      </c>
      <c r="F20">
        <v>1.6932428542217499</v>
      </c>
      <c r="G20">
        <v>3.0783207411431199</v>
      </c>
      <c r="H20">
        <v>0.38296036328170002</v>
      </c>
      <c r="I20">
        <v>2.0570103702039102</v>
      </c>
      <c r="J20">
        <v>0.36542298009184998</v>
      </c>
      <c r="K20">
        <v>0.48577119641170002</v>
      </c>
      <c r="L20">
        <v>1.9168896034010601</v>
      </c>
      <c r="M20">
        <v>2.9337917440469501</v>
      </c>
      <c r="N20">
        <v>3.0549664817214701</v>
      </c>
      <c r="O20">
        <v>1.2217881219784601</v>
      </c>
      <c r="P20">
        <v>1.4677654553455901</v>
      </c>
      <c r="Q20">
        <v>2.0039363337999401</v>
      </c>
      <c r="R20">
        <v>2.8719634789601902</v>
      </c>
      <c r="S20">
        <v>2.2270168465524498</v>
      </c>
      <c r="T20">
        <v>2.2702725354216899</v>
      </c>
      <c r="U20">
        <v>0.96605480186583004</v>
      </c>
      <c r="V20">
        <v>1.33958772108724</v>
      </c>
      <c r="W20">
        <v>1.17974170567541</v>
      </c>
      <c r="X20">
        <v>2.1813249790290001</v>
      </c>
      <c r="Y20">
        <v>4.2146298408085201</v>
      </c>
      <c r="Z20">
        <v>1.3385044295634501</v>
      </c>
      <c r="AA20">
        <v>3.2407072958259202</v>
      </c>
      <c r="AB20">
        <v>3.9782002517580599</v>
      </c>
      <c r="AC20">
        <v>1.0434133461956301</v>
      </c>
      <c r="AD20">
        <v>1.25225553755525</v>
      </c>
      <c r="AE20">
        <v>0.61940102374535999</v>
      </c>
      <c r="AF20">
        <v>0.42942715223025002</v>
      </c>
      <c r="AG20">
        <v>2.14606207464261</v>
      </c>
      <c r="AH20">
        <v>1.92350415295208</v>
      </c>
      <c r="AI20">
        <v>1.2281663664134099</v>
      </c>
      <c r="AJ20">
        <v>2.3772685490975198</v>
      </c>
      <c r="AK20">
        <v>1.00422525578672</v>
      </c>
      <c r="AL20">
        <v>1.24329793791004</v>
      </c>
      <c r="AM20">
        <v>0.48796073671842999</v>
      </c>
      <c r="AN20">
        <v>1.1008522823437299</v>
      </c>
      <c r="AO20">
        <v>2.1744499451049202</v>
      </c>
      <c r="AP20">
        <v>1.15726661072814</v>
      </c>
      <c r="AQ20">
        <v>2.1956474101318801</v>
      </c>
      <c r="AR20">
        <v>3.2190345196656698</v>
      </c>
      <c r="AS20">
        <v>0.87689333727455998</v>
      </c>
      <c r="AT20">
        <v>2.9998001802260701</v>
      </c>
      <c r="AU20">
        <v>2.7869952707409</v>
      </c>
      <c r="AV20">
        <v>0.73146795872383996</v>
      </c>
      <c r="AX20">
        <v>85.444699694988259</v>
      </c>
    </row>
    <row r="21" spans="1:50" x14ac:dyDescent="0.2">
      <c r="A21" s="2">
        <v>2016</v>
      </c>
      <c r="B21">
        <v>0.53019201749038003</v>
      </c>
      <c r="D21">
        <v>3.1165470454445998</v>
      </c>
      <c r="E21">
        <v>2.52337710682044</v>
      </c>
      <c r="F21">
        <v>1.7290246774308999</v>
      </c>
      <c r="H21">
        <v>0.37103400464198999</v>
      </c>
      <c r="I21">
        <v>2.1003284198944998</v>
      </c>
      <c r="J21">
        <v>0.27051053474798997</v>
      </c>
      <c r="K21">
        <v>0.44410768472984002</v>
      </c>
      <c r="L21">
        <v>1.6700287305527799</v>
      </c>
      <c r="M21">
        <v>2.94038918698201</v>
      </c>
      <c r="N21">
        <v>3.0928335625267001</v>
      </c>
      <c r="O21">
        <v>1.18985660702428</v>
      </c>
      <c r="P21">
        <v>1.2430619884215299</v>
      </c>
      <c r="Q21">
        <v>1.99319963821299</v>
      </c>
      <c r="R21">
        <v>2.72441820906776</v>
      </c>
      <c r="S21">
        <v>2.2223838909928699</v>
      </c>
      <c r="T21">
        <v>2.31144543454461</v>
      </c>
      <c r="U21">
        <v>1.0052942360318899</v>
      </c>
      <c r="V21">
        <v>1.17987057963304</v>
      </c>
      <c r="W21">
        <v>1.17716262092178</v>
      </c>
      <c r="X21">
        <v>2.1101131868241199</v>
      </c>
      <c r="Y21">
        <v>4.4717369850558697</v>
      </c>
      <c r="Z21">
        <v>1.3664224771651701</v>
      </c>
      <c r="AA21">
        <v>3.1066564578225702</v>
      </c>
      <c r="AB21">
        <v>3.9870371806907698</v>
      </c>
      <c r="AC21">
        <v>0.84240976973691994</v>
      </c>
      <c r="AD21">
        <v>1.26689997599633</v>
      </c>
      <c r="AE21">
        <v>0.43513692860490999</v>
      </c>
      <c r="AF21">
        <v>0.38777599286638997</v>
      </c>
      <c r="AG21">
        <v>2.1508123957946599</v>
      </c>
      <c r="AH21">
        <v>2.03286548450194</v>
      </c>
      <c r="AJ21">
        <v>2.3777162795451501</v>
      </c>
      <c r="AK21">
        <v>0.96821452564610999</v>
      </c>
      <c r="AL21">
        <v>1.2807493273721</v>
      </c>
      <c r="AM21">
        <v>0.48864005624661</v>
      </c>
      <c r="AN21">
        <v>1.1023807187966701</v>
      </c>
      <c r="AO21">
        <v>2.0747131630924902</v>
      </c>
      <c r="AP21">
        <v>0.78857250539859003</v>
      </c>
      <c r="AQ21">
        <v>2.0076370399954002</v>
      </c>
      <c r="AR21">
        <v>3.2473611170567098</v>
      </c>
      <c r="AS21">
        <v>1.11978674225533</v>
      </c>
      <c r="AT21">
        <v>3.08600800526087</v>
      </c>
      <c r="AU21">
        <v>2.8535008039002299</v>
      </c>
      <c r="AV21">
        <v>0.7499226786041</v>
      </c>
      <c r="AX21">
        <v>78.138135974342873</v>
      </c>
    </row>
    <row r="22" spans="1:50" x14ac:dyDescent="0.2">
      <c r="A22" s="2">
        <v>2017</v>
      </c>
      <c r="B22">
        <v>0.55631499857452005</v>
      </c>
      <c r="C22">
        <v>1.7942783025395701</v>
      </c>
      <c r="D22">
        <v>3.0565637433013899</v>
      </c>
      <c r="E22">
        <v>2.6666617983009102</v>
      </c>
      <c r="F22">
        <v>1.6870180473979499</v>
      </c>
      <c r="G22">
        <v>3.07697611682481</v>
      </c>
      <c r="H22">
        <v>0.35678893050322003</v>
      </c>
      <c r="I22">
        <v>2.1160297739520901</v>
      </c>
      <c r="J22">
        <v>0.26108776776248999</v>
      </c>
      <c r="K22">
        <v>0.43053924088888001</v>
      </c>
      <c r="L22">
        <v>1.7685495980129899</v>
      </c>
      <c r="M22">
        <v>3.0470994992592999</v>
      </c>
      <c r="N22">
        <v>2.93124361326131</v>
      </c>
      <c r="O22">
        <v>1.2097669575360499</v>
      </c>
      <c r="P22">
        <v>1.2768520749416801</v>
      </c>
      <c r="Q22">
        <v>2.0307527427250101</v>
      </c>
      <c r="R22">
        <v>2.7278712864724399</v>
      </c>
      <c r="S22">
        <v>2.1988801353971401</v>
      </c>
      <c r="T22">
        <v>2.32319828029437</v>
      </c>
      <c r="U22">
        <v>1.15228436841708</v>
      </c>
      <c r="V22">
        <v>1.3170240620457601</v>
      </c>
      <c r="W22">
        <v>1.24865980219162</v>
      </c>
      <c r="X22">
        <v>2.0841349755957399</v>
      </c>
      <c r="Y22">
        <v>4.6241445637688301</v>
      </c>
      <c r="Z22">
        <v>1.3701340924596701</v>
      </c>
      <c r="AA22">
        <v>3.1663561591326999</v>
      </c>
      <c r="AB22">
        <v>4.2920555990596396</v>
      </c>
      <c r="AC22">
        <v>0.89626108400247995</v>
      </c>
      <c r="AD22">
        <v>1.2389806876485501</v>
      </c>
      <c r="AE22">
        <v>0.51103538102876001</v>
      </c>
      <c r="AF22">
        <v>0.32831670238965999</v>
      </c>
      <c r="AG22">
        <v>2.17856629989189</v>
      </c>
      <c r="AH22">
        <v>2.0816748683384199</v>
      </c>
      <c r="AI22">
        <v>1.3491154384625199</v>
      </c>
      <c r="AJ22">
        <v>2.4196224707180201</v>
      </c>
      <c r="AK22">
        <v>1.0378536549939099</v>
      </c>
      <c r="AL22">
        <v>1.31928366318663</v>
      </c>
      <c r="AM22">
        <v>0.50692662464242999</v>
      </c>
      <c r="AN22">
        <v>1.1096661573498099</v>
      </c>
      <c r="AO22">
        <v>1.8987224832113601</v>
      </c>
      <c r="AP22">
        <v>0.88455897957663998</v>
      </c>
      <c r="AQ22">
        <v>1.8653007865230899</v>
      </c>
      <c r="AR22">
        <v>3.3627857077067</v>
      </c>
      <c r="AS22">
        <v>1.17631897713467</v>
      </c>
      <c r="AT22">
        <v>3.19463146224671</v>
      </c>
      <c r="AU22">
        <v>2.9043241383562899</v>
      </c>
      <c r="AV22">
        <v>0.76256673883079995</v>
      </c>
      <c r="AX22">
        <v>85.79777883685648</v>
      </c>
    </row>
    <row r="23" spans="1:50" x14ac:dyDescent="0.2">
      <c r="A23" s="2">
        <v>2018</v>
      </c>
      <c r="B23">
        <v>0.49435091940902998</v>
      </c>
      <c r="D23">
        <v>3.0918248356643998</v>
      </c>
      <c r="E23">
        <v>2.8601752241274201</v>
      </c>
      <c r="F23">
        <v>1.73719346506089</v>
      </c>
      <c r="H23">
        <v>0.3691635934261</v>
      </c>
      <c r="I23">
        <v>2.1405780419068798</v>
      </c>
      <c r="J23">
        <v>0.31233076243477997</v>
      </c>
      <c r="K23">
        <v>0.37129998927052998</v>
      </c>
      <c r="L23">
        <v>1.89906243317714</v>
      </c>
      <c r="M23">
        <v>3.1101054836648898</v>
      </c>
      <c r="N23">
        <v>2.9660284050079699</v>
      </c>
      <c r="O23">
        <v>1.2415075187376601</v>
      </c>
      <c r="P23">
        <v>1.4099858247142201</v>
      </c>
      <c r="Q23">
        <v>2.07323977173855</v>
      </c>
      <c r="R23">
        <v>2.75749372488885</v>
      </c>
      <c r="S23">
        <v>2.1966601024158501</v>
      </c>
      <c r="T23">
        <v>2.7048247667341898</v>
      </c>
      <c r="U23">
        <v>1.2137102279749199</v>
      </c>
      <c r="V23">
        <v>1.5077499538453101</v>
      </c>
      <c r="W23">
        <v>1.1643098245861101</v>
      </c>
      <c r="X23">
        <v>2.0008088819660901</v>
      </c>
      <c r="Y23">
        <v>4.7761296841037302</v>
      </c>
      <c r="Z23">
        <v>1.42443086541245</v>
      </c>
      <c r="AA23">
        <v>3.2191960154508399</v>
      </c>
      <c r="AB23">
        <v>4.5163338397987696</v>
      </c>
      <c r="AC23">
        <v>0.93662283576996996</v>
      </c>
      <c r="AD23">
        <v>1.1718003330740601</v>
      </c>
      <c r="AE23">
        <v>0.63868709532380996</v>
      </c>
      <c r="AG23">
        <v>2.1387956128462098</v>
      </c>
      <c r="AH23">
        <v>2.034823201264</v>
      </c>
      <c r="AJ23">
        <v>2.4963348707962201</v>
      </c>
      <c r="AK23">
        <v>1.20610012856771</v>
      </c>
      <c r="AL23">
        <v>1.34955485152448</v>
      </c>
      <c r="AM23">
        <v>0.49728759754618002</v>
      </c>
      <c r="AN23">
        <v>0.99001661258975004</v>
      </c>
      <c r="AO23">
        <v>1.8139078043846899</v>
      </c>
      <c r="AP23">
        <v>0.83554889027548995</v>
      </c>
      <c r="AQ23">
        <v>1.9459348731546899</v>
      </c>
      <c r="AR23">
        <v>3.3210612583378101</v>
      </c>
      <c r="AS23">
        <v>1.27174091636935</v>
      </c>
      <c r="AT23">
        <v>3.3523003790620201</v>
      </c>
      <c r="AU23">
        <v>3.0101020510437402</v>
      </c>
      <c r="AV23">
        <v>0.68585982103873999</v>
      </c>
      <c r="AX23">
        <v>81.254973288486482</v>
      </c>
    </row>
    <row r="24" spans="1:50" x14ac:dyDescent="0.2">
      <c r="A24" s="2">
        <v>2019</v>
      </c>
      <c r="B24">
        <v>0.47813176724435003</v>
      </c>
      <c r="C24">
        <v>1.7985613328005301</v>
      </c>
      <c r="D24">
        <v>3.1324738548681301</v>
      </c>
      <c r="E24">
        <v>3.1566017187822801</v>
      </c>
      <c r="F24">
        <v>1.75573347257023</v>
      </c>
      <c r="G24">
        <v>3.19679910309089</v>
      </c>
      <c r="H24">
        <v>0.34204679785772002</v>
      </c>
      <c r="I24">
        <v>2.2446260726646701</v>
      </c>
      <c r="J24">
        <v>0.32201201526605</v>
      </c>
      <c r="L24">
        <v>1.92734326766581</v>
      </c>
      <c r="M24">
        <v>3.1670099680205901</v>
      </c>
      <c r="N24">
        <v>2.8968545376180002</v>
      </c>
      <c r="O24">
        <v>1.25024788982532</v>
      </c>
      <c r="P24">
        <v>1.63145864003471</v>
      </c>
      <c r="Q24">
        <v>2.1083342343683098</v>
      </c>
      <c r="R24">
        <v>2.7996147720734799</v>
      </c>
      <c r="S24">
        <v>2.1917887624685402</v>
      </c>
      <c r="T24">
        <v>2.6655211790123801</v>
      </c>
      <c r="U24">
        <v>1.2749628340921899</v>
      </c>
      <c r="V24">
        <v>1.47291300426371</v>
      </c>
      <c r="W24">
        <v>1.2264681952663901</v>
      </c>
      <c r="X24">
        <v>2.3416483480066899</v>
      </c>
      <c r="Y24">
        <v>5.2156428208879699</v>
      </c>
      <c r="Z24">
        <v>1.4615914576501801</v>
      </c>
      <c r="AA24">
        <v>3.2182373956553598</v>
      </c>
      <c r="AB24">
        <v>4.6270285804906797</v>
      </c>
      <c r="AC24">
        <v>0.99352856948767998</v>
      </c>
      <c r="AD24">
        <v>1.1828724683915901</v>
      </c>
      <c r="AE24">
        <v>0.63627321219694999</v>
      </c>
      <c r="AG24">
        <v>2.1843540719877499</v>
      </c>
      <c r="AH24">
        <v>2.13599515365435</v>
      </c>
      <c r="AI24">
        <v>1.4072960364306799</v>
      </c>
      <c r="AJ24">
        <v>2.57009154799794</v>
      </c>
      <c r="AK24">
        <v>1.32335275806077</v>
      </c>
      <c r="AL24">
        <v>1.3956242315438301</v>
      </c>
      <c r="AM24">
        <v>0.47615696845988997</v>
      </c>
      <c r="AN24">
        <v>1.03878683639605</v>
      </c>
      <c r="AO24">
        <v>1.8973434118250101</v>
      </c>
      <c r="AP24">
        <v>0.82241201470575998</v>
      </c>
      <c r="AQ24">
        <v>2.0392158482329301</v>
      </c>
      <c r="AR24">
        <v>3.3875823106654201</v>
      </c>
      <c r="AS24">
        <v>1.3214573428412699</v>
      </c>
      <c r="AT24">
        <v>3.4931733431512102</v>
      </c>
      <c r="AU24">
        <v>3.1704866980815098</v>
      </c>
      <c r="AV24">
        <v>0.61304171032346</v>
      </c>
      <c r="AX24">
        <v>89.992696556979212</v>
      </c>
    </row>
    <row r="25" spans="1:50" x14ac:dyDescent="0.2">
      <c r="A25" s="2">
        <v>2020</v>
      </c>
      <c r="B25">
        <v>0.54154280031412005</v>
      </c>
      <c r="D25">
        <v>3.2014855666486302</v>
      </c>
      <c r="E25">
        <v>3.3969719942743701</v>
      </c>
      <c r="F25">
        <v>1.8948436448518999</v>
      </c>
      <c r="H25">
        <v>0.33496348007533999</v>
      </c>
      <c r="I25">
        <v>2.4066600757522698</v>
      </c>
      <c r="J25">
        <v>0.28961405636496002</v>
      </c>
      <c r="K25">
        <v>0.33002157004618998</v>
      </c>
      <c r="L25">
        <v>1.9859853539882</v>
      </c>
      <c r="M25">
        <v>3.13135797410987</v>
      </c>
      <c r="N25">
        <v>2.9725816011759498</v>
      </c>
      <c r="O25">
        <v>1.41038954766102</v>
      </c>
      <c r="P25">
        <v>1.7509204675444501</v>
      </c>
      <c r="Q25">
        <v>2.18446650223227</v>
      </c>
      <c r="R25">
        <v>2.9124341491694601</v>
      </c>
      <c r="S25">
        <v>2.2818861244189002</v>
      </c>
      <c r="T25">
        <v>2.9314379923340699</v>
      </c>
      <c r="U25">
        <v>1.50792669769512</v>
      </c>
      <c r="V25">
        <v>1.5931500110241701</v>
      </c>
      <c r="W25">
        <v>1.22459435297627</v>
      </c>
      <c r="X25">
        <v>2.4906920500440801</v>
      </c>
      <c r="Y25">
        <v>5.7055506207136402</v>
      </c>
      <c r="Z25">
        <v>1.5068005506737201</v>
      </c>
      <c r="AA25">
        <v>3.2689711257499798</v>
      </c>
      <c r="AB25">
        <v>4.7957144336143402</v>
      </c>
      <c r="AC25">
        <v>1.1336062527252599</v>
      </c>
      <c r="AD25">
        <v>1.09149926968541</v>
      </c>
      <c r="AE25">
        <v>0.72991354901599004</v>
      </c>
      <c r="AG25">
        <v>2.32182089814571</v>
      </c>
      <c r="AH25">
        <v>2.2443627539487099</v>
      </c>
      <c r="AJ25">
        <v>2.7413982790721199</v>
      </c>
      <c r="AK25">
        <v>1.38608363790985</v>
      </c>
      <c r="AL25">
        <v>1.6139190788034601</v>
      </c>
      <c r="AM25">
        <v>0.46537530288564999</v>
      </c>
      <c r="AN25">
        <v>1.0980295377567899</v>
      </c>
      <c r="AO25">
        <v>2.2165169211668698</v>
      </c>
      <c r="AP25">
        <v>0.89780680712121996</v>
      </c>
      <c r="AQ25">
        <v>2.1415552071791599</v>
      </c>
      <c r="AR25">
        <v>3.48960353181816</v>
      </c>
      <c r="AS25">
        <v>1.36757361196076</v>
      </c>
      <c r="AT25">
        <v>3.6093315562925898</v>
      </c>
      <c r="AU25">
        <v>3.4677709533033299</v>
      </c>
      <c r="AV25">
        <v>0.60239746203332001</v>
      </c>
      <c r="AX25">
        <v>88.669527354277633</v>
      </c>
    </row>
    <row r="26" spans="1:50" x14ac:dyDescent="0.2">
      <c r="A26" s="2">
        <v>2021</v>
      </c>
      <c r="B26">
        <v>0.51763743648528004</v>
      </c>
      <c r="D26">
        <v>3.2563172003000802</v>
      </c>
      <c r="E26">
        <v>3.4297913062754999</v>
      </c>
      <c r="F26">
        <v>1.69727026184862</v>
      </c>
      <c r="G26">
        <v>3.3591819547764898</v>
      </c>
      <c r="I26">
        <v>2.4325972162399898</v>
      </c>
      <c r="K26">
        <v>0.27530782495874001</v>
      </c>
      <c r="L26">
        <v>1.9960061400781901</v>
      </c>
      <c r="M26">
        <v>3.1288221924283701</v>
      </c>
      <c r="N26">
        <v>2.7614218356492199</v>
      </c>
      <c r="O26">
        <v>1.42928813630948</v>
      </c>
      <c r="P26">
        <v>1.75214994873288</v>
      </c>
      <c r="Q26">
        <v>2.1562384982420699</v>
      </c>
      <c r="R26">
        <v>2.9854535310058998</v>
      </c>
      <c r="S26">
        <v>2.2191820766373298</v>
      </c>
      <c r="T26">
        <v>2.9147581363429298</v>
      </c>
      <c r="U26">
        <v>1.45641806611901</v>
      </c>
      <c r="V26">
        <v>1.6422969650057799</v>
      </c>
      <c r="W26">
        <v>1.11064519144629</v>
      </c>
      <c r="X26">
        <v>2.8054174937723002</v>
      </c>
      <c r="Y26">
        <v>5.5567521990052997</v>
      </c>
      <c r="Z26">
        <v>1.4539176407529</v>
      </c>
      <c r="AA26">
        <v>3.2958101988917301</v>
      </c>
      <c r="AB26">
        <v>4.9301208763323903</v>
      </c>
      <c r="AC26">
        <v>1.1107472095502999</v>
      </c>
      <c r="AD26">
        <v>1.04214898429806</v>
      </c>
      <c r="AE26">
        <v>0.74092226772283998</v>
      </c>
      <c r="AG26">
        <v>2.2687659016272899</v>
      </c>
      <c r="AH26">
        <v>1.93797571908197</v>
      </c>
      <c r="AI26">
        <v>1.4681031135740901</v>
      </c>
      <c r="AJ26">
        <v>2.7182904474414298</v>
      </c>
      <c r="AK26">
        <v>1.43183295570026</v>
      </c>
      <c r="AL26">
        <v>1.6807182404549501</v>
      </c>
      <c r="AM26">
        <v>0.47301517573149998</v>
      </c>
      <c r="AP26">
        <v>0.91538914634446999</v>
      </c>
      <c r="AQ26">
        <v>2.1279957643108598</v>
      </c>
      <c r="AR26">
        <v>3.4021567201148701</v>
      </c>
      <c r="AS26">
        <v>1.4035156484565601</v>
      </c>
      <c r="AT26">
        <v>3.7749313160911999</v>
      </c>
      <c r="AU26">
        <v>3.45704567785975</v>
      </c>
      <c r="AX26">
        <v>88.516356615997168</v>
      </c>
    </row>
    <row r="27" spans="1:50" x14ac:dyDescent="0.2">
      <c r="A27" s="2">
        <v>2022</v>
      </c>
      <c r="F27">
        <v>1.5531984856135099</v>
      </c>
      <c r="AL27">
        <v>1.7279229157349401</v>
      </c>
      <c r="AX27">
        <v>3.2811214013484502</v>
      </c>
    </row>
    <row r="28" spans="1:50" x14ac:dyDescent="0.2">
      <c r="A28" s="2" t="s">
        <v>70</v>
      </c>
    </row>
    <row r="29" spans="1:50" x14ac:dyDescent="0.2">
      <c r="A29" s="2" t="s">
        <v>60</v>
      </c>
      <c r="B29">
        <v>11.005007654061618</v>
      </c>
      <c r="C29">
        <v>20.951052799417941</v>
      </c>
      <c r="D29">
        <v>58.855474970440646</v>
      </c>
      <c r="E29">
        <v>50.611494013124364</v>
      </c>
      <c r="F29">
        <v>41.959322733008491</v>
      </c>
      <c r="G29">
        <v>23.110844920950427</v>
      </c>
      <c r="H29">
        <v>5.0109731434741294</v>
      </c>
      <c r="I29">
        <v>37.31189731365378</v>
      </c>
      <c r="J29">
        <v>4.6945481523306398</v>
      </c>
      <c r="K29">
        <v>2.8932608052482403</v>
      </c>
      <c r="L29">
        <v>33.433188123626309</v>
      </c>
      <c r="M29">
        <v>60.482575222570212</v>
      </c>
      <c r="N29">
        <v>58.239975375521134</v>
      </c>
      <c r="O29">
        <v>26.462561762080309</v>
      </c>
      <c r="P29">
        <v>29.053282140013401</v>
      </c>
      <c r="Q29">
        <v>41.445508222195933</v>
      </c>
      <c r="R29">
        <v>70.479198248165446</v>
      </c>
      <c r="S29">
        <v>47.668732555704104</v>
      </c>
      <c r="T29">
        <v>42.807525070406207</v>
      </c>
      <c r="U29">
        <v>16.866605340504258</v>
      </c>
      <c r="V29">
        <v>25.766710594297635</v>
      </c>
      <c r="W29">
        <v>28.248768613096832</v>
      </c>
      <c r="X29">
        <v>46.11150899873234</v>
      </c>
      <c r="Y29">
        <v>94.528423691748912</v>
      </c>
      <c r="Z29">
        <v>27.112716036320855</v>
      </c>
      <c r="AA29">
        <v>69.507543650187785</v>
      </c>
      <c r="AB29">
        <v>75.495083644423104</v>
      </c>
      <c r="AC29">
        <v>18.802825796130413</v>
      </c>
      <c r="AD29">
        <v>27.461256224025117</v>
      </c>
      <c r="AE29">
        <v>12.352446268307052</v>
      </c>
      <c r="AF29">
        <v>7.2482609519106003</v>
      </c>
      <c r="AG29">
        <v>42.59762535449758</v>
      </c>
      <c r="AH29">
        <v>36.755200813702515</v>
      </c>
      <c r="AI29">
        <v>13.6177392029752</v>
      </c>
      <c r="AJ29">
        <v>51.112389929533322</v>
      </c>
      <c r="AK29">
        <v>18.407526943483607</v>
      </c>
      <c r="AL29">
        <v>28.092066574051771</v>
      </c>
      <c r="AM29">
        <v>9.8496269781512318</v>
      </c>
      <c r="AN29">
        <v>22.31132762973397</v>
      </c>
      <c r="AO29">
        <v>43.239649346473627</v>
      </c>
      <c r="AP29">
        <v>15.289019950801922</v>
      </c>
      <c r="AQ29">
        <v>40.987893108682023</v>
      </c>
      <c r="AR29">
        <v>67.125234262800021</v>
      </c>
      <c r="AS29">
        <v>18.372767517479531</v>
      </c>
      <c r="AT29">
        <v>61.494393969916302</v>
      </c>
      <c r="AU29">
        <v>61.236156158896598</v>
      </c>
      <c r="AV29">
        <v>13.48606191749175</v>
      </c>
      <c r="AX29">
        <v>1659.9532526943487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3EB6F-D1C2-E043-9965-42514FC98CD6}">
  <dimension ref="A1:I957"/>
  <sheetViews>
    <sheetView topLeftCell="A541" workbookViewId="0">
      <selection activeCell="K678" sqref="K678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t="s">
        <v>10</v>
      </c>
      <c r="D2" t="s">
        <v>69</v>
      </c>
      <c r="E2" t="s">
        <v>12</v>
      </c>
      <c r="F2">
        <v>2000</v>
      </c>
      <c r="G2">
        <v>1.47363968674317</v>
      </c>
    </row>
    <row r="3" spans="1:8" x14ac:dyDescent="0.2">
      <c r="A3" t="s">
        <v>8</v>
      </c>
      <c r="B3" t="s">
        <v>9</v>
      </c>
      <c r="C3" t="s">
        <v>10</v>
      </c>
      <c r="D3" t="s">
        <v>69</v>
      </c>
      <c r="E3" t="s">
        <v>12</v>
      </c>
      <c r="F3">
        <v>2002</v>
      </c>
      <c r="G3">
        <v>1.6459074068075801</v>
      </c>
    </row>
    <row r="4" spans="1:8" x14ac:dyDescent="0.2">
      <c r="A4" t="s">
        <v>8</v>
      </c>
      <c r="B4" t="s">
        <v>9</v>
      </c>
      <c r="C4" t="s">
        <v>10</v>
      </c>
      <c r="D4" t="s">
        <v>69</v>
      </c>
      <c r="E4" t="s">
        <v>12</v>
      </c>
      <c r="F4">
        <v>2004</v>
      </c>
      <c r="G4">
        <v>1.7264624413196299</v>
      </c>
    </row>
    <row r="5" spans="1:8" x14ac:dyDescent="0.2">
      <c r="A5" t="s">
        <v>8</v>
      </c>
      <c r="B5" t="s">
        <v>9</v>
      </c>
      <c r="C5" t="s">
        <v>10</v>
      </c>
      <c r="D5" t="s">
        <v>69</v>
      </c>
      <c r="E5" t="s">
        <v>12</v>
      </c>
      <c r="F5">
        <v>2006</v>
      </c>
      <c r="G5">
        <v>2.00105854721745</v>
      </c>
    </row>
    <row r="6" spans="1:8" x14ac:dyDescent="0.2">
      <c r="A6" t="s">
        <v>8</v>
      </c>
      <c r="B6" t="s">
        <v>9</v>
      </c>
      <c r="C6" t="s">
        <v>10</v>
      </c>
      <c r="D6" t="s">
        <v>69</v>
      </c>
      <c r="E6" t="s">
        <v>12</v>
      </c>
      <c r="F6">
        <v>2008</v>
      </c>
      <c r="G6">
        <v>2.2437148219123602</v>
      </c>
    </row>
    <row r="7" spans="1:8" x14ac:dyDescent="0.2">
      <c r="A7" t="s">
        <v>8</v>
      </c>
      <c r="B7" t="s">
        <v>9</v>
      </c>
      <c r="C7" t="s">
        <v>10</v>
      </c>
      <c r="D7" t="s">
        <v>69</v>
      </c>
      <c r="E7" t="s">
        <v>12</v>
      </c>
      <c r="F7">
        <v>2010</v>
      </c>
      <c r="G7">
        <v>2.1795639180120201</v>
      </c>
    </row>
    <row r="8" spans="1:8" x14ac:dyDescent="0.2">
      <c r="A8" t="s">
        <v>8</v>
      </c>
      <c r="B8" t="s">
        <v>9</v>
      </c>
      <c r="C8" t="s">
        <v>10</v>
      </c>
      <c r="D8" t="s">
        <v>69</v>
      </c>
      <c r="E8" t="s">
        <v>12</v>
      </c>
      <c r="F8">
        <v>2011</v>
      </c>
      <c r="G8">
        <v>2.1130187391346098</v>
      </c>
    </row>
    <row r="9" spans="1:8" x14ac:dyDescent="0.2">
      <c r="A9" t="s">
        <v>8</v>
      </c>
      <c r="B9" t="s">
        <v>9</v>
      </c>
      <c r="C9" t="s">
        <v>10</v>
      </c>
      <c r="D9" t="s">
        <v>69</v>
      </c>
      <c r="E9" t="s">
        <v>12</v>
      </c>
      <c r="F9">
        <v>2013</v>
      </c>
      <c r="G9">
        <v>2.0938047550445802</v>
      </c>
    </row>
    <row r="10" spans="1:8" x14ac:dyDescent="0.2">
      <c r="A10" t="s">
        <v>8</v>
      </c>
      <c r="B10" t="s">
        <v>9</v>
      </c>
      <c r="C10" t="s">
        <v>10</v>
      </c>
      <c r="D10" t="s">
        <v>69</v>
      </c>
      <c r="E10" t="s">
        <v>12</v>
      </c>
      <c r="F10">
        <v>2015</v>
      </c>
      <c r="G10">
        <v>1.8810428478864401</v>
      </c>
    </row>
    <row r="11" spans="1:8" x14ac:dyDescent="0.2">
      <c r="A11" t="s">
        <v>8</v>
      </c>
      <c r="B11" t="s">
        <v>9</v>
      </c>
      <c r="C11" t="s">
        <v>10</v>
      </c>
      <c r="D11" t="s">
        <v>69</v>
      </c>
      <c r="E11" t="s">
        <v>12</v>
      </c>
      <c r="F11">
        <v>2017</v>
      </c>
      <c r="G11">
        <v>1.7942783025395701</v>
      </c>
    </row>
    <row r="12" spans="1:8" x14ac:dyDescent="0.2">
      <c r="A12" t="s">
        <v>8</v>
      </c>
      <c r="B12" t="s">
        <v>9</v>
      </c>
      <c r="C12" t="s">
        <v>10</v>
      </c>
      <c r="D12" t="s">
        <v>69</v>
      </c>
      <c r="E12" t="s">
        <v>12</v>
      </c>
      <c r="F12">
        <v>2019</v>
      </c>
      <c r="G12">
        <v>1.7985613328005301</v>
      </c>
    </row>
    <row r="13" spans="1:8" x14ac:dyDescent="0.2">
      <c r="A13" t="s">
        <v>13</v>
      </c>
      <c r="B13" t="s">
        <v>9</v>
      </c>
      <c r="C13" t="s">
        <v>10</v>
      </c>
      <c r="D13" t="s">
        <v>69</v>
      </c>
      <c r="E13" t="s">
        <v>12</v>
      </c>
      <c r="F13">
        <v>2000</v>
      </c>
      <c r="G13">
        <v>1.8860242442083199</v>
      </c>
    </row>
    <row r="14" spans="1:8" x14ac:dyDescent="0.2">
      <c r="A14" t="s">
        <v>13</v>
      </c>
      <c r="B14" t="s">
        <v>9</v>
      </c>
      <c r="C14" t="s">
        <v>10</v>
      </c>
      <c r="D14" t="s">
        <v>69</v>
      </c>
      <c r="E14" t="s">
        <v>12</v>
      </c>
      <c r="F14">
        <v>2001</v>
      </c>
      <c r="G14">
        <v>1.99210448081461</v>
      </c>
    </row>
    <row r="15" spans="1:8" x14ac:dyDescent="0.2">
      <c r="A15" t="s">
        <v>13</v>
      </c>
      <c r="B15" t="s">
        <v>9</v>
      </c>
      <c r="C15" t="s">
        <v>10</v>
      </c>
      <c r="D15" t="s">
        <v>69</v>
      </c>
      <c r="E15" t="s">
        <v>12</v>
      </c>
      <c r="F15">
        <v>2002</v>
      </c>
      <c r="G15">
        <v>2.0659838378880901</v>
      </c>
    </row>
    <row r="16" spans="1:8" x14ac:dyDescent="0.2">
      <c r="A16" t="s">
        <v>13</v>
      </c>
      <c r="B16" t="s">
        <v>9</v>
      </c>
      <c r="C16" t="s">
        <v>10</v>
      </c>
      <c r="D16" t="s">
        <v>69</v>
      </c>
      <c r="E16" t="s">
        <v>12</v>
      </c>
      <c r="F16">
        <v>2003</v>
      </c>
      <c r="G16">
        <v>2.1745564159027699</v>
      </c>
    </row>
    <row r="17" spans="1:7" x14ac:dyDescent="0.2">
      <c r="A17" t="s">
        <v>13</v>
      </c>
      <c r="B17" t="s">
        <v>9</v>
      </c>
      <c r="C17" t="s">
        <v>10</v>
      </c>
      <c r="D17" t="s">
        <v>69</v>
      </c>
      <c r="E17" t="s">
        <v>12</v>
      </c>
      <c r="F17">
        <v>2004</v>
      </c>
      <c r="G17">
        <v>2.1661166455249199</v>
      </c>
    </row>
    <row r="18" spans="1:7" x14ac:dyDescent="0.2">
      <c r="A18" t="s">
        <v>13</v>
      </c>
      <c r="B18" t="s">
        <v>9</v>
      </c>
      <c r="C18" t="s">
        <v>10</v>
      </c>
      <c r="D18" t="s">
        <v>69</v>
      </c>
      <c r="E18" t="s">
        <v>12</v>
      </c>
      <c r="F18">
        <v>2005</v>
      </c>
      <c r="G18">
        <v>2.3732399047635702</v>
      </c>
    </row>
    <row r="19" spans="1:7" x14ac:dyDescent="0.2">
      <c r="A19" t="s">
        <v>13</v>
      </c>
      <c r="B19" t="s">
        <v>9</v>
      </c>
      <c r="C19" t="s">
        <v>10</v>
      </c>
      <c r="D19" t="s">
        <v>69</v>
      </c>
      <c r="E19" t="s">
        <v>12</v>
      </c>
      <c r="F19">
        <v>2006</v>
      </c>
      <c r="G19">
        <v>2.3592270981980898</v>
      </c>
    </row>
    <row r="20" spans="1:7" x14ac:dyDescent="0.2">
      <c r="A20" t="s">
        <v>13</v>
      </c>
      <c r="B20" t="s">
        <v>9</v>
      </c>
      <c r="C20" t="s">
        <v>10</v>
      </c>
      <c r="D20" t="s">
        <v>69</v>
      </c>
      <c r="E20" t="s">
        <v>12</v>
      </c>
      <c r="F20">
        <v>2007</v>
      </c>
      <c r="G20">
        <v>2.41843231712657</v>
      </c>
    </row>
    <row r="21" spans="1:7" x14ac:dyDescent="0.2">
      <c r="A21" t="s">
        <v>13</v>
      </c>
      <c r="B21" t="s">
        <v>9</v>
      </c>
      <c r="C21" t="s">
        <v>10</v>
      </c>
      <c r="D21" t="s">
        <v>69</v>
      </c>
      <c r="E21" t="s">
        <v>12</v>
      </c>
      <c r="F21">
        <v>2008</v>
      </c>
      <c r="G21">
        <v>2.5694481629697998</v>
      </c>
    </row>
    <row r="22" spans="1:7" x14ac:dyDescent="0.2">
      <c r="A22" t="s">
        <v>13</v>
      </c>
      <c r="B22" t="s">
        <v>9</v>
      </c>
      <c r="C22" t="s">
        <v>10</v>
      </c>
      <c r="D22" t="s">
        <v>69</v>
      </c>
      <c r="E22" t="s">
        <v>12</v>
      </c>
      <c r="F22">
        <v>2009</v>
      </c>
      <c r="G22">
        <v>2.5967367765524201</v>
      </c>
    </row>
    <row r="23" spans="1:7" x14ac:dyDescent="0.2">
      <c r="A23" t="s">
        <v>13</v>
      </c>
      <c r="B23" t="s">
        <v>9</v>
      </c>
      <c r="C23" t="s">
        <v>10</v>
      </c>
      <c r="D23" t="s">
        <v>69</v>
      </c>
      <c r="E23" t="s">
        <v>12</v>
      </c>
      <c r="F23">
        <v>2010</v>
      </c>
      <c r="G23">
        <v>2.7261005734975599</v>
      </c>
    </row>
    <row r="24" spans="1:7" x14ac:dyDescent="0.2">
      <c r="A24" t="s">
        <v>13</v>
      </c>
      <c r="B24" t="s">
        <v>9</v>
      </c>
      <c r="C24" t="s">
        <v>10</v>
      </c>
      <c r="D24" t="s">
        <v>69</v>
      </c>
      <c r="E24" t="s">
        <v>12</v>
      </c>
      <c r="F24">
        <v>2011</v>
      </c>
      <c r="G24">
        <v>2.6686778964575502</v>
      </c>
    </row>
    <row r="25" spans="1:7" x14ac:dyDescent="0.2">
      <c r="A25" t="s">
        <v>13</v>
      </c>
      <c r="B25" t="s">
        <v>9</v>
      </c>
      <c r="C25" t="s">
        <v>10</v>
      </c>
      <c r="D25" t="s">
        <v>69</v>
      </c>
      <c r="E25" t="s">
        <v>12</v>
      </c>
      <c r="F25">
        <v>2012</v>
      </c>
      <c r="G25">
        <v>2.91471878002482</v>
      </c>
    </row>
    <row r="26" spans="1:7" x14ac:dyDescent="0.2">
      <c r="A26" t="s">
        <v>13</v>
      </c>
      <c r="B26" t="s">
        <v>9</v>
      </c>
      <c r="C26" t="s">
        <v>10</v>
      </c>
      <c r="D26" t="s">
        <v>69</v>
      </c>
      <c r="E26" t="s">
        <v>12</v>
      </c>
      <c r="F26">
        <v>2013</v>
      </c>
      <c r="G26">
        <v>2.9549183693505201</v>
      </c>
    </row>
    <row r="27" spans="1:7" x14ac:dyDescent="0.2">
      <c r="A27" t="s">
        <v>13</v>
      </c>
      <c r="B27" t="s">
        <v>9</v>
      </c>
      <c r="C27" t="s">
        <v>10</v>
      </c>
      <c r="D27" t="s">
        <v>69</v>
      </c>
      <c r="E27" t="s">
        <v>12</v>
      </c>
      <c r="F27">
        <v>2014</v>
      </c>
      <c r="G27">
        <v>3.0842867214372398</v>
      </c>
    </row>
    <row r="28" spans="1:7" x14ac:dyDescent="0.2">
      <c r="A28" t="s">
        <v>13</v>
      </c>
      <c r="B28" t="s">
        <v>9</v>
      </c>
      <c r="C28" t="s">
        <v>10</v>
      </c>
      <c r="D28" t="s">
        <v>69</v>
      </c>
      <c r="E28" t="s">
        <v>12</v>
      </c>
      <c r="F28">
        <v>2015</v>
      </c>
      <c r="G28">
        <v>3.0496904994965699</v>
      </c>
    </row>
    <row r="29" spans="1:7" x14ac:dyDescent="0.2">
      <c r="A29" t="s">
        <v>13</v>
      </c>
      <c r="B29" t="s">
        <v>9</v>
      </c>
      <c r="C29" t="s">
        <v>10</v>
      </c>
      <c r="D29" t="s">
        <v>69</v>
      </c>
      <c r="E29" t="s">
        <v>12</v>
      </c>
      <c r="F29">
        <v>2016</v>
      </c>
      <c r="G29">
        <v>3.1165470454445998</v>
      </c>
    </row>
    <row r="30" spans="1:7" x14ac:dyDescent="0.2">
      <c r="A30" t="s">
        <v>13</v>
      </c>
      <c r="B30" t="s">
        <v>9</v>
      </c>
      <c r="C30" t="s">
        <v>10</v>
      </c>
      <c r="D30" t="s">
        <v>69</v>
      </c>
      <c r="E30" t="s">
        <v>12</v>
      </c>
      <c r="F30">
        <v>2017</v>
      </c>
      <c r="G30">
        <v>3.0565637433013899</v>
      </c>
    </row>
    <row r="31" spans="1:7" x14ac:dyDescent="0.2">
      <c r="A31" t="s">
        <v>13</v>
      </c>
      <c r="B31" t="s">
        <v>9</v>
      </c>
      <c r="C31" t="s">
        <v>10</v>
      </c>
      <c r="D31" t="s">
        <v>69</v>
      </c>
      <c r="E31" t="s">
        <v>12</v>
      </c>
      <c r="F31">
        <v>2018</v>
      </c>
      <c r="G31">
        <v>3.0918248356643998</v>
      </c>
    </row>
    <row r="32" spans="1:7" x14ac:dyDescent="0.2">
      <c r="A32" t="s">
        <v>13</v>
      </c>
      <c r="B32" t="s">
        <v>9</v>
      </c>
      <c r="C32" t="s">
        <v>10</v>
      </c>
      <c r="D32" t="s">
        <v>69</v>
      </c>
      <c r="E32" t="s">
        <v>12</v>
      </c>
      <c r="F32">
        <v>2019</v>
      </c>
      <c r="G32">
        <v>3.1324738548681301</v>
      </c>
    </row>
    <row r="33" spans="1:7" x14ac:dyDescent="0.2">
      <c r="A33" t="s">
        <v>13</v>
      </c>
      <c r="B33" t="s">
        <v>9</v>
      </c>
      <c r="C33" t="s">
        <v>10</v>
      </c>
      <c r="D33" t="s">
        <v>69</v>
      </c>
      <c r="E33" t="s">
        <v>12</v>
      </c>
      <c r="F33">
        <v>2020</v>
      </c>
      <c r="G33">
        <v>3.2014855666486302</v>
      </c>
    </row>
    <row r="34" spans="1:7" x14ac:dyDescent="0.2">
      <c r="A34" t="s">
        <v>13</v>
      </c>
      <c r="B34" t="s">
        <v>9</v>
      </c>
      <c r="C34" t="s">
        <v>10</v>
      </c>
      <c r="D34" t="s">
        <v>69</v>
      </c>
      <c r="E34" t="s">
        <v>12</v>
      </c>
      <c r="F34">
        <v>2021</v>
      </c>
      <c r="G34">
        <v>3.2563172003000802</v>
      </c>
    </row>
    <row r="35" spans="1:7" x14ac:dyDescent="0.2">
      <c r="A35" t="s">
        <v>14</v>
      </c>
      <c r="B35" t="s">
        <v>9</v>
      </c>
      <c r="C35" t="s">
        <v>10</v>
      </c>
      <c r="D35" t="s">
        <v>69</v>
      </c>
      <c r="E35" t="s">
        <v>12</v>
      </c>
      <c r="F35">
        <v>2000</v>
      </c>
      <c r="G35">
        <v>1.93619516589671</v>
      </c>
    </row>
    <row r="36" spans="1:7" x14ac:dyDescent="0.2">
      <c r="A36" t="s">
        <v>14</v>
      </c>
      <c r="B36" t="s">
        <v>9</v>
      </c>
      <c r="C36" t="s">
        <v>10</v>
      </c>
      <c r="D36" t="s">
        <v>69</v>
      </c>
      <c r="E36" t="s">
        <v>12</v>
      </c>
      <c r="F36">
        <v>2001</v>
      </c>
      <c r="G36">
        <v>2.0327916505539001</v>
      </c>
    </row>
    <row r="37" spans="1:7" x14ac:dyDescent="0.2">
      <c r="A37" t="s">
        <v>14</v>
      </c>
      <c r="B37" t="s">
        <v>9</v>
      </c>
      <c r="C37" t="s">
        <v>10</v>
      </c>
      <c r="D37" t="s">
        <v>69</v>
      </c>
      <c r="E37" t="s">
        <v>12</v>
      </c>
      <c r="F37">
        <v>2002</v>
      </c>
      <c r="G37">
        <v>1.90324791270747</v>
      </c>
    </row>
    <row r="38" spans="1:7" x14ac:dyDescent="0.2">
      <c r="A38" t="s">
        <v>14</v>
      </c>
      <c r="B38" t="s">
        <v>9</v>
      </c>
      <c r="C38" t="s">
        <v>10</v>
      </c>
      <c r="D38" t="s">
        <v>69</v>
      </c>
      <c r="E38" t="s">
        <v>12</v>
      </c>
      <c r="F38">
        <v>2003</v>
      </c>
      <c r="G38">
        <v>1.8411950041642899</v>
      </c>
    </row>
    <row r="39" spans="1:7" x14ac:dyDescent="0.2">
      <c r="A39" t="s">
        <v>14</v>
      </c>
      <c r="B39" t="s">
        <v>9</v>
      </c>
      <c r="C39" t="s">
        <v>10</v>
      </c>
      <c r="D39" t="s">
        <v>69</v>
      </c>
      <c r="E39" t="s">
        <v>12</v>
      </c>
      <c r="F39">
        <v>2004</v>
      </c>
      <c r="G39">
        <v>1.82050497301897</v>
      </c>
    </row>
    <row r="40" spans="1:7" x14ac:dyDescent="0.2">
      <c r="A40" t="s">
        <v>14</v>
      </c>
      <c r="B40" t="s">
        <v>9</v>
      </c>
      <c r="C40" t="s">
        <v>10</v>
      </c>
      <c r="D40" t="s">
        <v>69</v>
      </c>
      <c r="E40" t="s">
        <v>12</v>
      </c>
      <c r="F40">
        <v>2005</v>
      </c>
      <c r="G40">
        <v>1.7906064017396599</v>
      </c>
    </row>
    <row r="41" spans="1:7" x14ac:dyDescent="0.2">
      <c r="A41" t="s">
        <v>14</v>
      </c>
      <c r="B41" t="s">
        <v>9</v>
      </c>
      <c r="C41" t="s">
        <v>10</v>
      </c>
      <c r="D41" t="s">
        <v>69</v>
      </c>
      <c r="E41" t="s">
        <v>12</v>
      </c>
      <c r="F41">
        <v>2006</v>
      </c>
      <c r="G41">
        <v>1.8226927755215601</v>
      </c>
    </row>
    <row r="42" spans="1:7" x14ac:dyDescent="0.2">
      <c r="A42" t="s">
        <v>14</v>
      </c>
      <c r="B42" t="s">
        <v>9</v>
      </c>
      <c r="C42" t="s">
        <v>10</v>
      </c>
      <c r="D42" t="s">
        <v>69</v>
      </c>
      <c r="E42" t="s">
        <v>12</v>
      </c>
      <c r="F42">
        <v>2007</v>
      </c>
      <c r="G42">
        <v>1.8499946306795101</v>
      </c>
    </row>
    <row r="43" spans="1:7" x14ac:dyDescent="0.2">
      <c r="A43" t="s">
        <v>14</v>
      </c>
      <c r="B43" t="s">
        <v>9</v>
      </c>
      <c r="C43" t="s">
        <v>10</v>
      </c>
      <c r="D43" t="s">
        <v>69</v>
      </c>
      <c r="E43" t="s">
        <v>12</v>
      </c>
      <c r="F43">
        <v>2008</v>
      </c>
      <c r="G43">
        <v>1.9368393864726801</v>
      </c>
    </row>
    <row r="44" spans="1:7" x14ac:dyDescent="0.2">
      <c r="A44" t="s">
        <v>14</v>
      </c>
      <c r="B44" t="s">
        <v>9</v>
      </c>
      <c r="C44" t="s">
        <v>10</v>
      </c>
      <c r="D44" t="s">
        <v>69</v>
      </c>
      <c r="E44" t="s">
        <v>12</v>
      </c>
      <c r="F44">
        <v>2009</v>
      </c>
      <c r="G44">
        <v>1.9985984469776601</v>
      </c>
    </row>
    <row r="45" spans="1:7" x14ac:dyDescent="0.2">
      <c r="A45" t="s">
        <v>14</v>
      </c>
      <c r="B45" t="s">
        <v>9</v>
      </c>
      <c r="C45" t="s">
        <v>10</v>
      </c>
      <c r="D45" t="s">
        <v>69</v>
      </c>
      <c r="E45" t="s">
        <v>12</v>
      </c>
      <c r="F45">
        <v>2010</v>
      </c>
      <c r="G45">
        <v>2.0618763942621601</v>
      </c>
    </row>
    <row r="46" spans="1:7" x14ac:dyDescent="0.2">
      <c r="A46" t="s">
        <v>14</v>
      </c>
      <c r="B46" t="s">
        <v>9</v>
      </c>
      <c r="C46" t="s">
        <v>10</v>
      </c>
      <c r="D46" t="s">
        <v>69</v>
      </c>
      <c r="E46" t="s">
        <v>12</v>
      </c>
      <c r="F46">
        <v>2011</v>
      </c>
      <c r="G46">
        <v>2.1733244176761901</v>
      </c>
    </row>
    <row r="47" spans="1:7" x14ac:dyDescent="0.2">
      <c r="A47" t="s">
        <v>14</v>
      </c>
      <c r="B47" t="s">
        <v>9</v>
      </c>
      <c r="C47" t="s">
        <v>10</v>
      </c>
      <c r="D47" t="s">
        <v>69</v>
      </c>
      <c r="E47" t="s">
        <v>12</v>
      </c>
      <c r="F47">
        <v>2012</v>
      </c>
      <c r="G47">
        <v>2.2811406340187501</v>
      </c>
    </row>
    <row r="48" spans="1:7" x14ac:dyDescent="0.2">
      <c r="A48" t="s">
        <v>14</v>
      </c>
      <c r="B48" t="s">
        <v>9</v>
      </c>
      <c r="C48" t="s">
        <v>10</v>
      </c>
      <c r="D48" t="s">
        <v>69</v>
      </c>
      <c r="E48" t="s">
        <v>12</v>
      </c>
      <c r="F48">
        <v>2013</v>
      </c>
      <c r="G48">
        <v>2.3307251578089998</v>
      </c>
    </row>
    <row r="49" spans="1:7" x14ac:dyDescent="0.2">
      <c r="A49" t="s">
        <v>14</v>
      </c>
      <c r="B49" t="s">
        <v>9</v>
      </c>
      <c r="C49" t="s">
        <v>10</v>
      </c>
      <c r="D49" t="s">
        <v>69</v>
      </c>
      <c r="E49" t="s">
        <v>12</v>
      </c>
      <c r="F49">
        <v>2014</v>
      </c>
      <c r="G49">
        <v>2.3700163249283599</v>
      </c>
    </row>
    <row r="50" spans="1:7" x14ac:dyDescent="0.2">
      <c r="A50" t="s">
        <v>14</v>
      </c>
      <c r="B50" t="s">
        <v>9</v>
      </c>
      <c r="C50" t="s">
        <v>10</v>
      </c>
      <c r="D50" t="s">
        <v>69</v>
      </c>
      <c r="E50" t="s">
        <v>12</v>
      </c>
      <c r="F50">
        <v>2015</v>
      </c>
      <c r="G50">
        <v>2.4281655881165798</v>
      </c>
    </row>
    <row r="51" spans="1:7" x14ac:dyDescent="0.2">
      <c r="A51" t="s">
        <v>14</v>
      </c>
      <c r="B51" t="s">
        <v>9</v>
      </c>
      <c r="C51" t="s">
        <v>10</v>
      </c>
      <c r="D51" t="s">
        <v>69</v>
      </c>
      <c r="E51" t="s">
        <v>12</v>
      </c>
      <c r="F51">
        <v>2016</v>
      </c>
      <c r="G51">
        <v>2.52337710682044</v>
      </c>
    </row>
    <row r="52" spans="1:7" x14ac:dyDescent="0.2">
      <c r="A52" t="s">
        <v>14</v>
      </c>
      <c r="B52" t="s">
        <v>9</v>
      </c>
      <c r="C52" t="s">
        <v>10</v>
      </c>
      <c r="D52" t="s">
        <v>69</v>
      </c>
      <c r="E52" t="s">
        <v>12</v>
      </c>
      <c r="F52">
        <v>2017</v>
      </c>
      <c r="G52">
        <v>2.6666617983009102</v>
      </c>
    </row>
    <row r="53" spans="1:7" x14ac:dyDescent="0.2">
      <c r="A53" t="s">
        <v>14</v>
      </c>
      <c r="B53" t="s">
        <v>9</v>
      </c>
      <c r="C53" t="s">
        <v>10</v>
      </c>
      <c r="D53" t="s">
        <v>69</v>
      </c>
      <c r="E53" t="s">
        <v>12</v>
      </c>
      <c r="F53">
        <v>2018</v>
      </c>
      <c r="G53">
        <v>2.8601752241274201</v>
      </c>
    </row>
    <row r="54" spans="1:7" x14ac:dyDescent="0.2">
      <c r="A54" t="s">
        <v>14</v>
      </c>
      <c r="B54" t="s">
        <v>9</v>
      </c>
      <c r="C54" t="s">
        <v>10</v>
      </c>
      <c r="D54" t="s">
        <v>69</v>
      </c>
      <c r="E54" t="s">
        <v>12</v>
      </c>
      <c r="F54">
        <v>2019</v>
      </c>
      <c r="G54">
        <v>3.1566017187822801</v>
      </c>
    </row>
    <row r="55" spans="1:7" x14ac:dyDescent="0.2">
      <c r="A55" t="s">
        <v>14</v>
      </c>
      <c r="B55" t="s">
        <v>9</v>
      </c>
      <c r="C55" t="s">
        <v>10</v>
      </c>
      <c r="D55" t="s">
        <v>69</v>
      </c>
      <c r="E55" t="s">
        <v>12</v>
      </c>
      <c r="F55">
        <v>2020</v>
      </c>
      <c r="G55">
        <v>3.3969719942743701</v>
      </c>
    </row>
    <row r="56" spans="1:7" x14ac:dyDescent="0.2">
      <c r="A56" t="s">
        <v>14</v>
      </c>
      <c r="B56" t="s">
        <v>9</v>
      </c>
      <c r="C56" t="s">
        <v>10</v>
      </c>
      <c r="D56" t="s">
        <v>69</v>
      </c>
      <c r="E56" t="s">
        <v>12</v>
      </c>
      <c r="F56">
        <v>2021</v>
      </c>
      <c r="G56">
        <v>3.4297913062754999</v>
      </c>
    </row>
    <row r="57" spans="1:7" x14ac:dyDescent="0.2">
      <c r="A57" t="s">
        <v>15</v>
      </c>
      <c r="B57" t="s">
        <v>9</v>
      </c>
      <c r="C57" t="s">
        <v>10</v>
      </c>
      <c r="D57" t="s">
        <v>69</v>
      </c>
      <c r="E57" t="s">
        <v>12</v>
      </c>
      <c r="F57">
        <v>2000</v>
      </c>
      <c r="G57">
        <v>1.8584702067046299</v>
      </c>
    </row>
    <row r="58" spans="1:7" x14ac:dyDescent="0.2">
      <c r="A58" t="s">
        <v>15</v>
      </c>
      <c r="B58" t="s">
        <v>9</v>
      </c>
      <c r="C58" t="s">
        <v>10</v>
      </c>
      <c r="D58" t="s">
        <v>69</v>
      </c>
      <c r="E58" t="s">
        <v>12</v>
      </c>
      <c r="F58">
        <v>2001</v>
      </c>
      <c r="G58">
        <v>2.0211560421932599</v>
      </c>
    </row>
    <row r="59" spans="1:7" x14ac:dyDescent="0.2">
      <c r="A59" t="s">
        <v>15</v>
      </c>
      <c r="B59" t="s">
        <v>9</v>
      </c>
      <c r="C59" t="s">
        <v>10</v>
      </c>
      <c r="D59" t="s">
        <v>69</v>
      </c>
      <c r="E59" t="s">
        <v>12</v>
      </c>
      <c r="F59">
        <v>2002</v>
      </c>
      <c r="G59">
        <v>1.9716945883953501</v>
      </c>
    </row>
    <row r="60" spans="1:7" x14ac:dyDescent="0.2">
      <c r="A60" t="s">
        <v>15</v>
      </c>
      <c r="B60" t="s">
        <v>9</v>
      </c>
      <c r="C60" t="s">
        <v>10</v>
      </c>
      <c r="D60" t="s">
        <v>69</v>
      </c>
      <c r="E60" t="s">
        <v>12</v>
      </c>
      <c r="F60">
        <v>2003</v>
      </c>
      <c r="G60">
        <v>1.9678070559244201</v>
      </c>
    </row>
    <row r="61" spans="1:7" x14ac:dyDescent="0.2">
      <c r="A61" t="s">
        <v>15</v>
      </c>
      <c r="B61" t="s">
        <v>9</v>
      </c>
      <c r="C61" t="s">
        <v>10</v>
      </c>
      <c r="D61" t="s">
        <v>69</v>
      </c>
      <c r="E61" t="s">
        <v>12</v>
      </c>
      <c r="F61">
        <v>2004</v>
      </c>
      <c r="G61">
        <v>1.9973332954015399</v>
      </c>
    </row>
    <row r="62" spans="1:7" x14ac:dyDescent="0.2">
      <c r="A62" t="s">
        <v>15</v>
      </c>
      <c r="B62" t="s">
        <v>9</v>
      </c>
      <c r="C62" t="s">
        <v>10</v>
      </c>
      <c r="D62" t="s">
        <v>69</v>
      </c>
      <c r="E62" t="s">
        <v>12</v>
      </c>
      <c r="F62">
        <v>2005</v>
      </c>
      <c r="G62">
        <v>1.97124346682236</v>
      </c>
    </row>
    <row r="63" spans="1:7" x14ac:dyDescent="0.2">
      <c r="A63" t="s">
        <v>15</v>
      </c>
      <c r="B63" t="s">
        <v>9</v>
      </c>
      <c r="C63" t="s">
        <v>10</v>
      </c>
      <c r="D63" t="s">
        <v>69</v>
      </c>
      <c r="E63" t="s">
        <v>12</v>
      </c>
      <c r="F63">
        <v>2006</v>
      </c>
      <c r="G63">
        <v>1.94299894962194</v>
      </c>
    </row>
    <row r="64" spans="1:7" x14ac:dyDescent="0.2">
      <c r="A64" t="s">
        <v>15</v>
      </c>
      <c r="B64" t="s">
        <v>9</v>
      </c>
      <c r="C64" t="s">
        <v>10</v>
      </c>
      <c r="D64" t="s">
        <v>69</v>
      </c>
      <c r="E64" t="s">
        <v>12</v>
      </c>
      <c r="F64">
        <v>2007</v>
      </c>
      <c r="G64">
        <v>1.9035775112650899</v>
      </c>
    </row>
    <row r="65" spans="1:7" x14ac:dyDescent="0.2">
      <c r="A65" t="s">
        <v>15</v>
      </c>
      <c r="B65" t="s">
        <v>9</v>
      </c>
      <c r="C65" t="s">
        <v>10</v>
      </c>
      <c r="D65" t="s">
        <v>69</v>
      </c>
      <c r="E65" t="s">
        <v>12</v>
      </c>
      <c r="F65">
        <v>2008</v>
      </c>
      <c r="G65">
        <v>1.85577785944947</v>
      </c>
    </row>
    <row r="66" spans="1:7" x14ac:dyDescent="0.2">
      <c r="A66" t="s">
        <v>15</v>
      </c>
      <c r="B66" t="s">
        <v>9</v>
      </c>
      <c r="C66" t="s">
        <v>10</v>
      </c>
      <c r="D66" t="s">
        <v>69</v>
      </c>
      <c r="E66" t="s">
        <v>12</v>
      </c>
      <c r="F66">
        <v>2009</v>
      </c>
      <c r="G66">
        <v>1.9174153935445899</v>
      </c>
    </row>
    <row r="67" spans="1:7" x14ac:dyDescent="0.2">
      <c r="A67" t="s">
        <v>15</v>
      </c>
      <c r="B67" t="s">
        <v>9</v>
      </c>
      <c r="C67" t="s">
        <v>10</v>
      </c>
      <c r="D67" t="s">
        <v>69</v>
      </c>
      <c r="E67" t="s">
        <v>12</v>
      </c>
      <c r="F67">
        <v>2010</v>
      </c>
      <c r="G67">
        <v>1.8252775430239701</v>
      </c>
    </row>
    <row r="68" spans="1:7" x14ac:dyDescent="0.2">
      <c r="A68" t="s">
        <v>15</v>
      </c>
      <c r="B68" t="s">
        <v>9</v>
      </c>
      <c r="C68" t="s">
        <v>10</v>
      </c>
      <c r="D68" t="s">
        <v>69</v>
      </c>
      <c r="E68" t="s">
        <v>12</v>
      </c>
      <c r="F68">
        <v>2011</v>
      </c>
      <c r="G68">
        <v>1.78714059196319</v>
      </c>
    </row>
    <row r="69" spans="1:7" x14ac:dyDescent="0.2">
      <c r="A69" t="s">
        <v>15</v>
      </c>
      <c r="B69" t="s">
        <v>9</v>
      </c>
      <c r="C69" t="s">
        <v>10</v>
      </c>
      <c r="D69" t="s">
        <v>69</v>
      </c>
      <c r="E69" t="s">
        <v>12</v>
      </c>
      <c r="F69">
        <v>2012</v>
      </c>
      <c r="G69">
        <v>1.7723282769657001</v>
      </c>
    </row>
    <row r="70" spans="1:7" x14ac:dyDescent="0.2">
      <c r="A70" t="s">
        <v>15</v>
      </c>
      <c r="B70" t="s">
        <v>9</v>
      </c>
      <c r="C70" t="s">
        <v>10</v>
      </c>
      <c r="D70" t="s">
        <v>69</v>
      </c>
      <c r="E70" t="s">
        <v>12</v>
      </c>
      <c r="F70">
        <v>2013</v>
      </c>
      <c r="G70">
        <v>1.7054041877842401</v>
      </c>
    </row>
    <row r="71" spans="1:7" x14ac:dyDescent="0.2">
      <c r="A71" t="s">
        <v>15</v>
      </c>
      <c r="B71" t="s">
        <v>9</v>
      </c>
      <c r="C71" t="s">
        <v>10</v>
      </c>
      <c r="D71" t="s">
        <v>69</v>
      </c>
      <c r="E71" t="s">
        <v>12</v>
      </c>
      <c r="F71">
        <v>2014</v>
      </c>
      <c r="G71">
        <v>1.71417285495299</v>
      </c>
    </row>
    <row r="72" spans="1:7" x14ac:dyDescent="0.2">
      <c r="A72" t="s">
        <v>15</v>
      </c>
      <c r="B72" t="s">
        <v>9</v>
      </c>
      <c r="C72" t="s">
        <v>10</v>
      </c>
      <c r="D72" t="s">
        <v>69</v>
      </c>
      <c r="E72" t="s">
        <v>12</v>
      </c>
      <c r="F72">
        <v>2015</v>
      </c>
      <c r="G72">
        <v>1.6932428542217499</v>
      </c>
    </row>
    <row r="73" spans="1:7" x14ac:dyDescent="0.2">
      <c r="A73" t="s">
        <v>15</v>
      </c>
      <c r="B73" t="s">
        <v>9</v>
      </c>
      <c r="C73" t="s">
        <v>10</v>
      </c>
      <c r="D73" t="s">
        <v>69</v>
      </c>
      <c r="E73" t="s">
        <v>12</v>
      </c>
      <c r="F73">
        <v>2016</v>
      </c>
      <c r="G73">
        <v>1.7290246774308999</v>
      </c>
    </row>
    <row r="74" spans="1:7" x14ac:dyDescent="0.2">
      <c r="A74" t="s">
        <v>15</v>
      </c>
      <c r="B74" t="s">
        <v>9</v>
      </c>
      <c r="C74" t="s">
        <v>10</v>
      </c>
      <c r="D74" t="s">
        <v>69</v>
      </c>
      <c r="E74" t="s">
        <v>12</v>
      </c>
      <c r="F74">
        <v>2017</v>
      </c>
      <c r="G74">
        <v>1.6870180473979499</v>
      </c>
    </row>
    <row r="75" spans="1:7" x14ac:dyDescent="0.2">
      <c r="A75" t="s">
        <v>15</v>
      </c>
      <c r="B75" t="s">
        <v>9</v>
      </c>
      <c r="C75" t="s">
        <v>10</v>
      </c>
      <c r="D75" t="s">
        <v>69</v>
      </c>
      <c r="E75" t="s">
        <v>12</v>
      </c>
      <c r="F75">
        <v>2018</v>
      </c>
      <c r="G75">
        <v>1.73719346506089</v>
      </c>
    </row>
    <row r="76" spans="1:7" x14ac:dyDescent="0.2">
      <c r="A76" t="s">
        <v>15</v>
      </c>
      <c r="B76" t="s">
        <v>9</v>
      </c>
      <c r="C76" t="s">
        <v>10</v>
      </c>
      <c r="D76" t="s">
        <v>69</v>
      </c>
      <c r="E76" t="s">
        <v>12</v>
      </c>
      <c r="F76">
        <v>2019</v>
      </c>
      <c r="G76">
        <v>1.75573347257023</v>
      </c>
    </row>
    <row r="77" spans="1:7" x14ac:dyDescent="0.2">
      <c r="A77" t="s">
        <v>15</v>
      </c>
      <c r="B77" t="s">
        <v>9</v>
      </c>
      <c r="C77" t="s">
        <v>10</v>
      </c>
      <c r="D77" t="s">
        <v>69</v>
      </c>
      <c r="E77" t="s">
        <v>12</v>
      </c>
      <c r="F77">
        <v>2020</v>
      </c>
      <c r="G77">
        <v>1.8948436448518999</v>
      </c>
    </row>
    <row r="78" spans="1:7" x14ac:dyDescent="0.2">
      <c r="A78" t="s">
        <v>15</v>
      </c>
      <c r="B78" t="s">
        <v>9</v>
      </c>
      <c r="C78" t="s">
        <v>10</v>
      </c>
      <c r="D78" t="s">
        <v>69</v>
      </c>
      <c r="E78" t="s">
        <v>12</v>
      </c>
      <c r="F78">
        <v>2021</v>
      </c>
      <c r="G78">
        <v>1.69727026184862</v>
      </c>
    </row>
    <row r="79" spans="1:7" x14ac:dyDescent="0.2">
      <c r="A79" t="s">
        <v>15</v>
      </c>
      <c r="B79" t="s">
        <v>9</v>
      </c>
      <c r="C79" t="s">
        <v>10</v>
      </c>
      <c r="D79" t="s">
        <v>69</v>
      </c>
      <c r="E79" t="s">
        <v>12</v>
      </c>
      <c r="F79">
        <v>2022</v>
      </c>
      <c r="G79">
        <v>1.5531984856135099</v>
      </c>
    </row>
    <row r="80" spans="1:7" x14ac:dyDescent="0.2">
      <c r="A80" t="s">
        <v>16</v>
      </c>
      <c r="B80" t="s">
        <v>9</v>
      </c>
      <c r="C80" t="s">
        <v>10</v>
      </c>
      <c r="D80" t="s">
        <v>69</v>
      </c>
      <c r="E80" t="s">
        <v>12</v>
      </c>
      <c r="F80">
        <v>2000</v>
      </c>
      <c r="G80">
        <v>1.1099745252984901</v>
      </c>
    </row>
    <row r="81" spans="1:7" x14ac:dyDescent="0.2">
      <c r="A81" t="s">
        <v>16</v>
      </c>
      <c r="B81" t="s">
        <v>9</v>
      </c>
      <c r="C81" t="s">
        <v>10</v>
      </c>
      <c r="D81" t="s">
        <v>69</v>
      </c>
      <c r="E81" t="s">
        <v>12</v>
      </c>
      <c r="F81">
        <v>2001</v>
      </c>
      <c r="G81">
        <v>1.0987055304781499</v>
      </c>
    </row>
    <row r="82" spans="1:7" x14ac:dyDescent="0.2">
      <c r="A82" t="s">
        <v>16</v>
      </c>
      <c r="B82" t="s">
        <v>9</v>
      </c>
      <c r="C82" t="s">
        <v>10</v>
      </c>
      <c r="D82" t="s">
        <v>69</v>
      </c>
      <c r="E82" t="s">
        <v>12</v>
      </c>
      <c r="F82">
        <v>2002</v>
      </c>
      <c r="G82">
        <v>1.0981938935303199</v>
      </c>
    </row>
    <row r="83" spans="1:7" x14ac:dyDescent="0.2">
      <c r="A83" t="s">
        <v>16</v>
      </c>
      <c r="B83" t="s">
        <v>9</v>
      </c>
      <c r="C83" t="s">
        <v>10</v>
      </c>
      <c r="D83" t="s">
        <v>69</v>
      </c>
      <c r="E83" t="s">
        <v>12</v>
      </c>
      <c r="F83">
        <v>2003</v>
      </c>
      <c r="G83">
        <v>1.1420982471102801</v>
      </c>
    </row>
    <row r="84" spans="1:7" x14ac:dyDescent="0.2">
      <c r="A84" t="s">
        <v>16</v>
      </c>
      <c r="B84" t="s">
        <v>9</v>
      </c>
      <c r="C84" t="s">
        <v>10</v>
      </c>
      <c r="D84" t="s">
        <v>69</v>
      </c>
      <c r="E84" t="s">
        <v>12</v>
      </c>
      <c r="F84">
        <v>2004</v>
      </c>
      <c r="G84">
        <v>1.1393530529126501</v>
      </c>
    </row>
    <row r="85" spans="1:7" x14ac:dyDescent="0.2">
      <c r="A85" t="s">
        <v>16</v>
      </c>
      <c r="B85" t="s">
        <v>9</v>
      </c>
      <c r="C85" t="s">
        <v>10</v>
      </c>
      <c r="D85" t="s">
        <v>69</v>
      </c>
      <c r="E85" t="s">
        <v>12</v>
      </c>
      <c r="F85">
        <v>2005</v>
      </c>
      <c r="G85">
        <v>1.1609974960441001</v>
      </c>
    </row>
    <row r="86" spans="1:7" x14ac:dyDescent="0.2">
      <c r="A86" t="s">
        <v>16</v>
      </c>
      <c r="B86" t="s">
        <v>9</v>
      </c>
      <c r="C86" t="s">
        <v>10</v>
      </c>
      <c r="D86" t="s">
        <v>69</v>
      </c>
      <c r="E86" t="s">
        <v>12</v>
      </c>
      <c r="F86">
        <v>2006</v>
      </c>
      <c r="G86">
        <v>1.2254237245605299</v>
      </c>
    </row>
    <row r="87" spans="1:7" x14ac:dyDescent="0.2">
      <c r="A87" t="s">
        <v>16</v>
      </c>
      <c r="B87" t="s">
        <v>9</v>
      </c>
      <c r="C87" t="s">
        <v>10</v>
      </c>
      <c r="D87" t="s">
        <v>69</v>
      </c>
      <c r="E87" t="s">
        <v>12</v>
      </c>
      <c r="F87">
        <v>2007</v>
      </c>
      <c r="G87">
        <v>1.29572380725855</v>
      </c>
    </row>
    <row r="88" spans="1:7" x14ac:dyDescent="0.2">
      <c r="A88" t="s">
        <v>16</v>
      </c>
      <c r="B88" t="s">
        <v>9</v>
      </c>
      <c r="C88" t="s">
        <v>10</v>
      </c>
      <c r="D88" t="s">
        <v>69</v>
      </c>
      <c r="E88" t="s">
        <v>12</v>
      </c>
      <c r="F88">
        <v>2008</v>
      </c>
      <c r="G88">
        <v>1.2335816021331401</v>
      </c>
    </row>
    <row r="89" spans="1:7" x14ac:dyDescent="0.2">
      <c r="A89" t="s">
        <v>16</v>
      </c>
      <c r="B89" t="s">
        <v>9</v>
      </c>
      <c r="C89" t="s">
        <v>10</v>
      </c>
      <c r="D89" t="s">
        <v>69</v>
      </c>
      <c r="E89" t="s">
        <v>12</v>
      </c>
      <c r="F89">
        <v>2009</v>
      </c>
      <c r="G89">
        <v>1.28655796748872</v>
      </c>
    </row>
    <row r="90" spans="1:7" x14ac:dyDescent="0.2">
      <c r="A90" t="s">
        <v>16</v>
      </c>
      <c r="B90" t="s">
        <v>9</v>
      </c>
      <c r="C90" t="s">
        <v>10</v>
      </c>
      <c r="D90" t="s">
        <v>69</v>
      </c>
      <c r="E90" t="s">
        <v>12</v>
      </c>
      <c r="F90">
        <v>2010</v>
      </c>
      <c r="G90">
        <v>1.3267040407025501</v>
      </c>
    </row>
    <row r="91" spans="1:7" x14ac:dyDescent="0.2">
      <c r="A91" t="s">
        <v>16</v>
      </c>
      <c r="B91" t="s">
        <v>9</v>
      </c>
      <c r="C91" t="s">
        <v>10</v>
      </c>
      <c r="D91" t="s">
        <v>69</v>
      </c>
      <c r="E91" t="s">
        <v>12</v>
      </c>
      <c r="F91">
        <v>2011</v>
      </c>
      <c r="G91">
        <v>1.54476645407074</v>
      </c>
    </row>
    <row r="92" spans="1:7" x14ac:dyDescent="0.2">
      <c r="A92" t="s">
        <v>16</v>
      </c>
      <c r="B92" t="s">
        <v>9</v>
      </c>
      <c r="C92" t="s">
        <v>10</v>
      </c>
      <c r="D92" t="s">
        <v>69</v>
      </c>
      <c r="E92" t="s">
        <v>12</v>
      </c>
      <c r="F92">
        <v>2012</v>
      </c>
      <c r="G92">
        <v>1.76967142799845</v>
      </c>
    </row>
    <row r="93" spans="1:7" x14ac:dyDescent="0.2">
      <c r="A93" t="s">
        <v>16</v>
      </c>
      <c r="B93" t="s">
        <v>9</v>
      </c>
      <c r="C93" t="s">
        <v>10</v>
      </c>
      <c r="D93" t="s">
        <v>69</v>
      </c>
      <c r="E93" t="s">
        <v>12</v>
      </c>
      <c r="F93">
        <v>2013</v>
      </c>
      <c r="G93">
        <v>1.8792405931624701</v>
      </c>
    </row>
    <row r="94" spans="1:7" x14ac:dyDescent="0.2">
      <c r="A94" t="s">
        <v>16</v>
      </c>
      <c r="B94" t="s">
        <v>9</v>
      </c>
      <c r="C94" t="s">
        <v>10</v>
      </c>
      <c r="D94" t="s">
        <v>69</v>
      </c>
      <c r="E94" t="s">
        <v>12</v>
      </c>
      <c r="F94">
        <v>2014</v>
      </c>
      <c r="G94">
        <v>1.958330634001</v>
      </c>
    </row>
    <row r="95" spans="1:7" x14ac:dyDescent="0.2">
      <c r="A95" t="s">
        <v>16</v>
      </c>
      <c r="B95" t="s">
        <v>9</v>
      </c>
      <c r="C95" t="s">
        <v>10</v>
      </c>
      <c r="D95" t="s">
        <v>69</v>
      </c>
      <c r="E95" t="s">
        <v>12</v>
      </c>
      <c r="F95">
        <v>2015</v>
      </c>
      <c r="G95">
        <v>1.9168896034010601</v>
      </c>
    </row>
    <row r="96" spans="1:7" x14ac:dyDescent="0.2">
      <c r="A96" t="s">
        <v>16</v>
      </c>
      <c r="B96" t="s">
        <v>9</v>
      </c>
      <c r="C96" t="s">
        <v>10</v>
      </c>
      <c r="D96" t="s">
        <v>69</v>
      </c>
      <c r="E96" t="s">
        <v>12</v>
      </c>
      <c r="F96">
        <v>2016</v>
      </c>
      <c r="G96">
        <v>1.6700287305527799</v>
      </c>
    </row>
    <row r="97" spans="1:7" x14ac:dyDescent="0.2">
      <c r="A97" t="s">
        <v>16</v>
      </c>
      <c r="B97" t="s">
        <v>9</v>
      </c>
      <c r="C97" t="s">
        <v>10</v>
      </c>
      <c r="D97" t="s">
        <v>69</v>
      </c>
      <c r="E97" t="s">
        <v>12</v>
      </c>
      <c r="F97">
        <v>2017</v>
      </c>
      <c r="G97">
        <v>1.7685495980129899</v>
      </c>
    </row>
    <row r="98" spans="1:7" x14ac:dyDescent="0.2">
      <c r="A98" t="s">
        <v>16</v>
      </c>
      <c r="B98" t="s">
        <v>9</v>
      </c>
      <c r="C98" t="s">
        <v>10</v>
      </c>
      <c r="D98" t="s">
        <v>69</v>
      </c>
      <c r="E98" t="s">
        <v>12</v>
      </c>
      <c r="F98">
        <v>2018</v>
      </c>
      <c r="G98">
        <v>1.89906243317714</v>
      </c>
    </row>
    <row r="99" spans="1:7" x14ac:dyDescent="0.2">
      <c r="A99" t="s">
        <v>16</v>
      </c>
      <c r="B99" t="s">
        <v>9</v>
      </c>
      <c r="C99" t="s">
        <v>10</v>
      </c>
      <c r="D99" t="s">
        <v>69</v>
      </c>
      <c r="E99" t="s">
        <v>12</v>
      </c>
      <c r="F99">
        <v>2019</v>
      </c>
      <c r="G99">
        <v>1.92734326766581</v>
      </c>
    </row>
    <row r="100" spans="1:7" x14ac:dyDescent="0.2">
      <c r="A100" t="s">
        <v>16</v>
      </c>
      <c r="B100" t="s">
        <v>9</v>
      </c>
      <c r="C100" t="s">
        <v>10</v>
      </c>
      <c r="D100" t="s">
        <v>69</v>
      </c>
      <c r="E100" t="s">
        <v>12</v>
      </c>
      <c r="F100">
        <v>2020</v>
      </c>
      <c r="G100">
        <v>1.9859853539882</v>
      </c>
    </row>
    <row r="101" spans="1:7" x14ac:dyDescent="0.2">
      <c r="A101" t="s">
        <v>16</v>
      </c>
      <c r="B101" t="s">
        <v>9</v>
      </c>
      <c r="C101" t="s">
        <v>10</v>
      </c>
      <c r="D101" t="s">
        <v>69</v>
      </c>
      <c r="E101" t="s">
        <v>12</v>
      </c>
      <c r="F101">
        <v>2021</v>
      </c>
      <c r="G101">
        <v>1.9960061400781901</v>
      </c>
    </row>
    <row r="102" spans="1:7" x14ac:dyDescent="0.2">
      <c r="A102" t="s">
        <v>17</v>
      </c>
      <c r="B102" t="s">
        <v>9</v>
      </c>
      <c r="C102" t="s">
        <v>10</v>
      </c>
      <c r="D102" t="s">
        <v>69</v>
      </c>
      <c r="E102" t="s">
        <v>12</v>
      </c>
      <c r="F102">
        <v>2001</v>
      </c>
      <c r="G102">
        <v>2.3246642866582099</v>
      </c>
    </row>
    <row r="103" spans="1:7" x14ac:dyDescent="0.2">
      <c r="A103" t="s">
        <v>17</v>
      </c>
      <c r="B103" t="s">
        <v>9</v>
      </c>
      <c r="C103" t="s">
        <v>10</v>
      </c>
      <c r="D103" t="s">
        <v>69</v>
      </c>
      <c r="E103" t="s">
        <v>12</v>
      </c>
      <c r="F103">
        <v>2002</v>
      </c>
      <c r="G103">
        <v>2.4414456044838002</v>
      </c>
    </row>
    <row r="104" spans="1:7" x14ac:dyDescent="0.2">
      <c r="A104" t="s">
        <v>17</v>
      </c>
      <c r="B104" t="s">
        <v>9</v>
      </c>
      <c r="C104" t="s">
        <v>10</v>
      </c>
      <c r="D104" t="s">
        <v>69</v>
      </c>
      <c r="E104" t="s">
        <v>12</v>
      </c>
      <c r="F104">
        <v>2003</v>
      </c>
      <c r="G104">
        <v>2.5108450374471198</v>
      </c>
    </row>
    <row r="105" spans="1:7" x14ac:dyDescent="0.2">
      <c r="A105" t="s">
        <v>17</v>
      </c>
      <c r="B105" t="s">
        <v>9</v>
      </c>
      <c r="C105" t="s">
        <v>10</v>
      </c>
      <c r="D105" t="s">
        <v>69</v>
      </c>
      <c r="E105" t="s">
        <v>12</v>
      </c>
      <c r="F105">
        <v>2004</v>
      </c>
      <c r="G105">
        <v>2.4191633146133298</v>
      </c>
    </row>
    <row r="106" spans="1:7" x14ac:dyDescent="0.2">
      <c r="A106" t="s">
        <v>17</v>
      </c>
      <c r="B106" t="s">
        <v>9</v>
      </c>
      <c r="C106" t="s">
        <v>10</v>
      </c>
      <c r="D106" t="s">
        <v>69</v>
      </c>
      <c r="E106" t="s">
        <v>12</v>
      </c>
      <c r="F106">
        <v>2005</v>
      </c>
      <c r="G106">
        <v>2.3933729068052401</v>
      </c>
    </row>
    <row r="107" spans="1:7" x14ac:dyDescent="0.2">
      <c r="A107" t="s">
        <v>17</v>
      </c>
      <c r="B107" t="s">
        <v>9</v>
      </c>
      <c r="C107" t="s">
        <v>10</v>
      </c>
      <c r="D107" t="s">
        <v>69</v>
      </c>
      <c r="E107" t="s">
        <v>12</v>
      </c>
      <c r="F107">
        <v>2006</v>
      </c>
      <c r="G107">
        <v>2.4030025992286901</v>
      </c>
    </row>
    <row r="108" spans="1:7" x14ac:dyDescent="0.2">
      <c r="A108" t="s">
        <v>17</v>
      </c>
      <c r="B108" t="s">
        <v>9</v>
      </c>
      <c r="C108" t="s">
        <v>10</v>
      </c>
      <c r="D108" t="s">
        <v>69</v>
      </c>
      <c r="E108" t="s">
        <v>12</v>
      </c>
      <c r="F108">
        <v>2007</v>
      </c>
      <c r="G108">
        <v>2.5154123889351498</v>
      </c>
    </row>
    <row r="109" spans="1:7" x14ac:dyDescent="0.2">
      <c r="A109" t="s">
        <v>17</v>
      </c>
      <c r="B109" t="s">
        <v>9</v>
      </c>
      <c r="C109" t="s">
        <v>10</v>
      </c>
      <c r="D109" t="s">
        <v>69</v>
      </c>
      <c r="E109" t="s">
        <v>12</v>
      </c>
      <c r="F109">
        <v>2008</v>
      </c>
      <c r="G109">
        <v>2.7734573676299101</v>
      </c>
    </row>
    <row r="110" spans="1:7" x14ac:dyDescent="0.2">
      <c r="A110" t="s">
        <v>17</v>
      </c>
      <c r="B110" t="s">
        <v>9</v>
      </c>
      <c r="C110" t="s">
        <v>10</v>
      </c>
      <c r="D110" t="s">
        <v>69</v>
      </c>
      <c r="E110" t="s">
        <v>12</v>
      </c>
      <c r="F110">
        <v>2009</v>
      </c>
      <c r="G110">
        <v>3.0551420598029999</v>
      </c>
    </row>
    <row r="111" spans="1:7" x14ac:dyDescent="0.2">
      <c r="A111" t="s">
        <v>17</v>
      </c>
      <c r="B111" t="s">
        <v>9</v>
      </c>
      <c r="C111" t="s">
        <v>10</v>
      </c>
      <c r="D111" t="s">
        <v>69</v>
      </c>
      <c r="E111" t="s">
        <v>12</v>
      </c>
      <c r="F111">
        <v>2010</v>
      </c>
      <c r="G111">
        <v>2.91706627653998</v>
      </c>
    </row>
    <row r="112" spans="1:7" x14ac:dyDescent="0.2">
      <c r="A112" t="s">
        <v>17</v>
      </c>
      <c r="B112" t="s">
        <v>9</v>
      </c>
      <c r="C112" t="s">
        <v>10</v>
      </c>
      <c r="D112" t="s">
        <v>69</v>
      </c>
      <c r="E112" t="s">
        <v>12</v>
      </c>
      <c r="F112">
        <v>2011</v>
      </c>
      <c r="G112">
        <v>2.9446513582449301</v>
      </c>
    </row>
    <row r="113" spans="1:7" x14ac:dyDescent="0.2">
      <c r="A113" t="s">
        <v>17</v>
      </c>
      <c r="B113" t="s">
        <v>9</v>
      </c>
      <c r="C113" t="s">
        <v>10</v>
      </c>
      <c r="D113" t="s">
        <v>69</v>
      </c>
      <c r="E113" t="s">
        <v>12</v>
      </c>
      <c r="F113">
        <v>2012</v>
      </c>
      <c r="G113">
        <v>2.9812471135984202</v>
      </c>
    </row>
    <row r="114" spans="1:7" x14ac:dyDescent="0.2">
      <c r="A114" t="s">
        <v>17</v>
      </c>
      <c r="B114" t="s">
        <v>9</v>
      </c>
      <c r="C114" t="s">
        <v>10</v>
      </c>
      <c r="D114" t="s">
        <v>69</v>
      </c>
      <c r="E114" t="s">
        <v>12</v>
      </c>
      <c r="F114">
        <v>2013</v>
      </c>
      <c r="G114">
        <v>2.9704815360309702</v>
      </c>
    </row>
    <row r="115" spans="1:7" x14ac:dyDescent="0.2">
      <c r="A115" t="s">
        <v>17</v>
      </c>
      <c r="B115" t="s">
        <v>9</v>
      </c>
      <c r="C115" t="s">
        <v>10</v>
      </c>
      <c r="D115" t="s">
        <v>69</v>
      </c>
      <c r="E115" t="s">
        <v>12</v>
      </c>
      <c r="F115">
        <v>2014</v>
      </c>
      <c r="G115">
        <v>2.9140934885417602</v>
      </c>
    </row>
    <row r="116" spans="1:7" x14ac:dyDescent="0.2">
      <c r="A116" t="s">
        <v>17</v>
      </c>
      <c r="B116" t="s">
        <v>9</v>
      </c>
      <c r="C116" t="s">
        <v>10</v>
      </c>
      <c r="D116" t="s">
        <v>69</v>
      </c>
      <c r="E116" t="s">
        <v>12</v>
      </c>
      <c r="F116">
        <v>2015</v>
      </c>
      <c r="G116">
        <v>3.0549664817214701</v>
      </c>
    </row>
    <row r="117" spans="1:7" x14ac:dyDescent="0.2">
      <c r="A117" t="s">
        <v>17</v>
      </c>
      <c r="B117" t="s">
        <v>9</v>
      </c>
      <c r="C117" t="s">
        <v>10</v>
      </c>
      <c r="D117" t="s">
        <v>69</v>
      </c>
      <c r="E117" t="s">
        <v>12</v>
      </c>
      <c r="F117">
        <v>2016</v>
      </c>
      <c r="G117">
        <v>3.0928335625267001</v>
      </c>
    </row>
    <row r="118" spans="1:7" x14ac:dyDescent="0.2">
      <c r="A118" t="s">
        <v>17</v>
      </c>
      <c r="B118" t="s">
        <v>9</v>
      </c>
      <c r="C118" t="s">
        <v>10</v>
      </c>
      <c r="D118" t="s">
        <v>69</v>
      </c>
      <c r="E118" t="s">
        <v>12</v>
      </c>
      <c r="F118">
        <v>2017</v>
      </c>
      <c r="G118">
        <v>2.93124361326131</v>
      </c>
    </row>
    <row r="119" spans="1:7" x14ac:dyDescent="0.2">
      <c r="A119" t="s">
        <v>17</v>
      </c>
      <c r="B119" t="s">
        <v>9</v>
      </c>
      <c r="C119" t="s">
        <v>10</v>
      </c>
      <c r="D119" t="s">
        <v>69</v>
      </c>
      <c r="E119" t="s">
        <v>12</v>
      </c>
      <c r="F119">
        <v>2018</v>
      </c>
      <c r="G119">
        <v>2.9660284050079699</v>
      </c>
    </row>
    <row r="120" spans="1:7" x14ac:dyDescent="0.2">
      <c r="A120" t="s">
        <v>17</v>
      </c>
      <c r="B120" t="s">
        <v>9</v>
      </c>
      <c r="C120" t="s">
        <v>10</v>
      </c>
      <c r="D120" t="s">
        <v>69</v>
      </c>
      <c r="E120" t="s">
        <v>12</v>
      </c>
      <c r="F120">
        <v>2019</v>
      </c>
      <c r="G120">
        <v>2.8968545376180002</v>
      </c>
    </row>
    <row r="121" spans="1:7" x14ac:dyDescent="0.2">
      <c r="A121" t="s">
        <v>17</v>
      </c>
      <c r="B121" t="s">
        <v>9</v>
      </c>
      <c r="C121" t="s">
        <v>10</v>
      </c>
      <c r="D121" t="s">
        <v>69</v>
      </c>
      <c r="E121" t="s">
        <v>12</v>
      </c>
      <c r="F121">
        <v>2020</v>
      </c>
      <c r="G121">
        <v>2.9725816011759498</v>
      </c>
    </row>
    <row r="122" spans="1:7" x14ac:dyDescent="0.2">
      <c r="A122" t="s">
        <v>17</v>
      </c>
      <c r="B122" t="s">
        <v>9</v>
      </c>
      <c r="C122" t="s">
        <v>10</v>
      </c>
      <c r="D122" t="s">
        <v>69</v>
      </c>
      <c r="E122" t="s">
        <v>12</v>
      </c>
      <c r="F122">
        <v>2021</v>
      </c>
      <c r="G122">
        <v>2.7614218356492199</v>
      </c>
    </row>
    <row r="123" spans="1:7" x14ac:dyDescent="0.2">
      <c r="A123" t="s">
        <v>18</v>
      </c>
      <c r="B123" t="s">
        <v>9</v>
      </c>
      <c r="C123" t="s">
        <v>10</v>
      </c>
      <c r="D123" t="s">
        <v>69</v>
      </c>
      <c r="E123" t="s">
        <v>12</v>
      </c>
      <c r="F123">
        <v>2000</v>
      </c>
      <c r="G123">
        <v>3.2413820061271501</v>
      </c>
    </row>
    <row r="124" spans="1:7" x14ac:dyDescent="0.2">
      <c r="A124" t="s">
        <v>18</v>
      </c>
      <c r="B124" t="s">
        <v>9</v>
      </c>
      <c r="C124" t="s">
        <v>10</v>
      </c>
      <c r="D124" t="s">
        <v>69</v>
      </c>
      <c r="E124" t="s">
        <v>12</v>
      </c>
      <c r="F124">
        <v>2001</v>
      </c>
      <c r="G124">
        <v>3.1937233342091398</v>
      </c>
    </row>
    <row r="125" spans="1:7" x14ac:dyDescent="0.2">
      <c r="A125" t="s">
        <v>18</v>
      </c>
      <c r="B125" t="s">
        <v>9</v>
      </c>
      <c r="C125" t="s">
        <v>10</v>
      </c>
      <c r="D125" t="s">
        <v>69</v>
      </c>
      <c r="E125" t="s">
        <v>12</v>
      </c>
      <c r="F125">
        <v>2002</v>
      </c>
      <c r="G125">
        <v>3.2530776264429</v>
      </c>
    </row>
    <row r="126" spans="1:7" x14ac:dyDescent="0.2">
      <c r="A126" t="s">
        <v>18</v>
      </c>
      <c r="B126" t="s">
        <v>9</v>
      </c>
      <c r="C126" t="s">
        <v>10</v>
      </c>
      <c r="D126" t="s">
        <v>69</v>
      </c>
      <c r="E126" t="s">
        <v>12</v>
      </c>
      <c r="F126">
        <v>2003</v>
      </c>
      <c r="G126">
        <v>3.2982214050834</v>
      </c>
    </row>
    <row r="127" spans="1:7" x14ac:dyDescent="0.2">
      <c r="A127" t="s">
        <v>18</v>
      </c>
      <c r="B127" t="s">
        <v>9</v>
      </c>
      <c r="C127" t="s">
        <v>10</v>
      </c>
      <c r="D127" t="s">
        <v>69</v>
      </c>
      <c r="E127" t="s">
        <v>12</v>
      </c>
      <c r="F127">
        <v>2004</v>
      </c>
      <c r="G127">
        <v>3.3090722079517301</v>
      </c>
    </row>
    <row r="128" spans="1:7" x14ac:dyDescent="0.2">
      <c r="A128" t="s">
        <v>18</v>
      </c>
      <c r="B128" t="s">
        <v>9</v>
      </c>
      <c r="C128" t="s">
        <v>10</v>
      </c>
      <c r="D128" t="s">
        <v>69</v>
      </c>
      <c r="E128" t="s">
        <v>12</v>
      </c>
      <c r="F128">
        <v>2005</v>
      </c>
      <c r="G128">
        <v>3.3236988954805202</v>
      </c>
    </row>
    <row r="129" spans="1:7" x14ac:dyDescent="0.2">
      <c r="A129" t="s">
        <v>18</v>
      </c>
      <c r="B129" t="s">
        <v>9</v>
      </c>
      <c r="C129" t="s">
        <v>10</v>
      </c>
      <c r="D129" t="s">
        <v>69</v>
      </c>
      <c r="E129" t="s">
        <v>12</v>
      </c>
      <c r="F129">
        <v>2006</v>
      </c>
      <c r="G129">
        <v>3.3321550981220001</v>
      </c>
    </row>
    <row r="130" spans="1:7" x14ac:dyDescent="0.2">
      <c r="A130" t="s">
        <v>18</v>
      </c>
      <c r="B130" t="s">
        <v>9</v>
      </c>
      <c r="C130" t="s">
        <v>10</v>
      </c>
      <c r="D130" t="s">
        <v>69</v>
      </c>
      <c r="E130" t="s">
        <v>12</v>
      </c>
      <c r="F130">
        <v>2007</v>
      </c>
      <c r="G130">
        <v>3.33704156688334</v>
      </c>
    </row>
    <row r="131" spans="1:7" x14ac:dyDescent="0.2">
      <c r="A131" t="s">
        <v>18</v>
      </c>
      <c r="B131" t="s">
        <v>9</v>
      </c>
      <c r="C131" t="s">
        <v>10</v>
      </c>
      <c r="D131" t="s">
        <v>69</v>
      </c>
      <c r="E131" t="s">
        <v>12</v>
      </c>
      <c r="F131">
        <v>2008</v>
      </c>
      <c r="G131">
        <v>3.5369683164749199</v>
      </c>
    </row>
    <row r="132" spans="1:7" x14ac:dyDescent="0.2">
      <c r="A132" t="s">
        <v>18</v>
      </c>
      <c r="B132" t="s">
        <v>9</v>
      </c>
      <c r="C132" t="s">
        <v>10</v>
      </c>
      <c r="D132" t="s">
        <v>69</v>
      </c>
      <c r="E132" t="s">
        <v>12</v>
      </c>
      <c r="F132">
        <v>2009</v>
      </c>
      <c r="G132">
        <v>3.7340216894914402</v>
      </c>
    </row>
    <row r="133" spans="1:7" x14ac:dyDescent="0.2">
      <c r="A133" t="s">
        <v>18</v>
      </c>
      <c r="B133" t="s">
        <v>9</v>
      </c>
      <c r="C133" t="s">
        <v>10</v>
      </c>
      <c r="D133" t="s">
        <v>69</v>
      </c>
      <c r="E133" t="s">
        <v>12</v>
      </c>
      <c r="F133">
        <v>2010</v>
      </c>
      <c r="G133">
        <v>3.7053202617158201</v>
      </c>
    </row>
    <row r="134" spans="1:7" x14ac:dyDescent="0.2">
      <c r="A134" t="s">
        <v>18</v>
      </c>
      <c r="B134" t="s">
        <v>9</v>
      </c>
      <c r="C134" t="s">
        <v>10</v>
      </c>
      <c r="D134" t="s">
        <v>69</v>
      </c>
      <c r="E134" t="s">
        <v>12</v>
      </c>
      <c r="F134">
        <v>2011</v>
      </c>
      <c r="G134">
        <v>3.6180628087152402</v>
      </c>
    </row>
    <row r="135" spans="1:7" x14ac:dyDescent="0.2">
      <c r="A135" t="s">
        <v>18</v>
      </c>
      <c r="B135" t="s">
        <v>9</v>
      </c>
      <c r="C135" t="s">
        <v>10</v>
      </c>
      <c r="D135" t="s">
        <v>69</v>
      </c>
      <c r="E135" t="s">
        <v>12</v>
      </c>
      <c r="F135">
        <v>2012</v>
      </c>
      <c r="G135">
        <v>3.3983236916587498</v>
      </c>
    </row>
    <row r="136" spans="1:7" x14ac:dyDescent="0.2">
      <c r="A136" t="s">
        <v>18</v>
      </c>
      <c r="B136" t="s">
        <v>9</v>
      </c>
      <c r="C136" t="s">
        <v>10</v>
      </c>
      <c r="D136" t="s">
        <v>69</v>
      </c>
      <c r="E136" t="s">
        <v>12</v>
      </c>
      <c r="F136">
        <v>2013</v>
      </c>
      <c r="G136">
        <v>3.27137200777209</v>
      </c>
    </row>
    <row r="137" spans="1:7" x14ac:dyDescent="0.2">
      <c r="A137" t="s">
        <v>18</v>
      </c>
      <c r="B137" t="s">
        <v>9</v>
      </c>
      <c r="C137" t="s">
        <v>10</v>
      </c>
      <c r="D137" t="s">
        <v>69</v>
      </c>
      <c r="E137" t="s">
        <v>12</v>
      </c>
      <c r="F137">
        <v>2014</v>
      </c>
      <c r="G137">
        <v>3.14750818039894</v>
      </c>
    </row>
    <row r="138" spans="1:7" x14ac:dyDescent="0.2">
      <c r="A138" t="s">
        <v>18</v>
      </c>
      <c r="B138" t="s">
        <v>9</v>
      </c>
      <c r="C138" t="s">
        <v>10</v>
      </c>
      <c r="D138" t="s">
        <v>69</v>
      </c>
      <c r="E138" t="s">
        <v>12</v>
      </c>
      <c r="F138">
        <v>2015</v>
      </c>
      <c r="G138">
        <v>2.8719634789601902</v>
      </c>
    </row>
    <row r="139" spans="1:7" x14ac:dyDescent="0.2">
      <c r="A139" t="s">
        <v>18</v>
      </c>
      <c r="B139" t="s">
        <v>9</v>
      </c>
      <c r="C139" t="s">
        <v>10</v>
      </c>
      <c r="D139" t="s">
        <v>69</v>
      </c>
      <c r="E139" t="s">
        <v>12</v>
      </c>
      <c r="F139">
        <v>2016</v>
      </c>
      <c r="G139">
        <v>2.72441820906776</v>
      </c>
    </row>
    <row r="140" spans="1:7" x14ac:dyDescent="0.2">
      <c r="A140" t="s">
        <v>18</v>
      </c>
      <c r="B140" t="s">
        <v>9</v>
      </c>
      <c r="C140" t="s">
        <v>10</v>
      </c>
      <c r="D140" t="s">
        <v>69</v>
      </c>
      <c r="E140" t="s">
        <v>12</v>
      </c>
      <c r="F140">
        <v>2017</v>
      </c>
      <c r="G140">
        <v>2.7278712864724399</v>
      </c>
    </row>
    <row r="141" spans="1:7" x14ac:dyDescent="0.2">
      <c r="A141" t="s">
        <v>18</v>
      </c>
      <c r="B141" t="s">
        <v>9</v>
      </c>
      <c r="C141" t="s">
        <v>10</v>
      </c>
      <c r="D141" t="s">
        <v>69</v>
      </c>
      <c r="E141" t="s">
        <v>12</v>
      </c>
      <c r="F141">
        <v>2018</v>
      </c>
      <c r="G141">
        <v>2.75749372488885</v>
      </c>
    </row>
    <row r="142" spans="1:7" x14ac:dyDescent="0.2">
      <c r="A142" t="s">
        <v>18</v>
      </c>
      <c r="B142" t="s">
        <v>9</v>
      </c>
      <c r="C142" t="s">
        <v>10</v>
      </c>
      <c r="D142" t="s">
        <v>69</v>
      </c>
      <c r="E142" t="s">
        <v>12</v>
      </c>
      <c r="F142">
        <v>2019</v>
      </c>
      <c r="G142">
        <v>2.7996147720734799</v>
      </c>
    </row>
    <row r="143" spans="1:7" x14ac:dyDescent="0.2">
      <c r="A143" t="s">
        <v>18</v>
      </c>
      <c r="B143" t="s">
        <v>9</v>
      </c>
      <c r="C143" t="s">
        <v>10</v>
      </c>
      <c r="D143" t="s">
        <v>69</v>
      </c>
      <c r="E143" t="s">
        <v>12</v>
      </c>
      <c r="F143">
        <v>2020</v>
      </c>
      <c r="G143">
        <v>2.9124341491694601</v>
      </c>
    </row>
    <row r="144" spans="1:7" x14ac:dyDescent="0.2">
      <c r="A144" t="s">
        <v>18</v>
      </c>
      <c r="B144" t="s">
        <v>9</v>
      </c>
      <c r="C144" t="s">
        <v>10</v>
      </c>
      <c r="D144" t="s">
        <v>69</v>
      </c>
      <c r="E144" t="s">
        <v>12</v>
      </c>
      <c r="F144">
        <v>2021</v>
      </c>
      <c r="G144">
        <v>2.9854535310058998</v>
      </c>
    </row>
    <row r="145" spans="1:7" x14ac:dyDescent="0.2">
      <c r="A145" t="s">
        <v>19</v>
      </c>
      <c r="B145" t="s">
        <v>9</v>
      </c>
      <c r="C145" t="s">
        <v>10</v>
      </c>
      <c r="D145" t="s">
        <v>69</v>
      </c>
      <c r="E145" t="s">
        <v>12</v>
      </c>
      <c r="F145">
        <v>2000</v>
      </c>
      <c r="G145">
        <v>2.0934609778944102</v>
      </c>
    </row>
    <row r="146" spans="1:7" x14ac:dyDescent="0.2">
      <c r="A146" t="s">
        <v>19</v>
      </c>
      <c r="B146" t="s">
        <v>9</v>
      </c>
      <c r="C146" t="s">
        <v>10</v>
      </c>
      <c r="D146" t="s">
        <v>69</v>
      </c>
      <c r="E146" t="s">
        <v>12</v>
      </c>
      <c r="F146">
        <v>2001</v>
      </c>
      <c r="G146">
        <v>2.1380425172279298</v>
      </c>
    </row>
    <row r="147" spans="1:7" x14ac:dyDescent="0.2">
      <c r="A147" t="s">
        <v>19</v>
      </c>
      <c r="B147" t="s">
        <v>9</v>
      </c>
      <c r="C147" t="s">
        <v>10</v>
      </c>
      <c r="D147" t="s">
        <v>69</v>
      </c>
      <c r="E147" t="s">
        <v>12</v>
      </c>
      <c r="F147">
        <v>2002</v>
      </c>
      <c r="G147">
        <v>2.1744945142077601</v>
      </c>
    </row>
    <row r="148" spans="1:7" x14ac:dyDescent="0.2">
      <c r="A148" t="s">
        <v>19</v>
      </c>
      <c r="B148" t="s">
        <v>9</v>
      </c>
      <c r="C148" t="s">
        <v>10</v>
      </c>
      <c r="D148" t="s">
        <v>69</v>
      </c>
      <c r="E148" t="s">
        <v>12</v>
      </c>
      <c r="F148">
        <v>2003</v>
      </c>
      <c r="G148">
        <v>2.1199372084780101</v>
      </c>
    </row>
    <row r="149" spans="1:7" x14ac:dyDescent="0.2">
      <c r="A149" t="s">
        <v>19</v>
      </c>
      <c r="B149" t="s">
        <v>9</v>
      </c>
      <c r="C149" t="s">
        <v>10</v>
      </c>
      <c r="D149" t="s">
        <v>69</v>
      </c>
      <c r="E149" t="s">
        <v>12</v>
      </c>
      <c r="F149">
        <v>2004</v>
      </c>
      <c r="G149">
        <v>2.09461284410561</v>
      </c>
    </row>
    <row r="150" spans="1:7" x14ac:dyDescent="0.2">
      <c r="A150" t="s">
        <v>19</v>
      </c>
      <c r="B150" t="s">
        <v>9</v>
      </c>
      <c r="C150" t="s">
        <v>10</v>
      </c>
      <c r="D150" t="s">
        <v>69</v>
      </c>
      <c r="E150" t="s">
        <v>12</v>
      </c>
      <c r="F150">
        <v>2005</v>
      </c>
      <c r="G150">
        <v>2.0515058233596899</v>
      </c>
    </row>
    <row r="151" spans="1:7" x14ac:dyDescent="0.2">
      <c r="A151" t="s">
        <v>19</v>
      </c>
      <c r="B151" t="s">
        <v>9</v>
      </c>
      <c r="C151" t="s">
        <v>10</v>
      </c>
      <c r="D151" t="s">
        <v>69</v>
      </c>
      <c r="E151" t="s">
        <v>12</v>
      </c>
      <c r="F151">
        <v>2006</v>
      </c>
      <c r="G151">
        <v>2.0509379915385701</v>
      </c>
    </row>
    <row r="152" spans="1:7" x14ac:dyDescent="0.2">
      <c r="A152" t="s">
        <v>19</v>
      </c>
      <c r="B152" t="s">
        <v>9</v>
      </c>
      <c r="C152" t="s">
        <v>10</v>
      </c>
      <c r="D152" t="s">
        <v>69</v>
      </c>
      <c r="E152" t="s">
        <v>12</v>
      </c>
      <c r="F152">
        <v>2007</v>
      </c>
      <c r="G152">
        <v>2.02451299604401</v>
      </c>
    </row>
    <row r="153" spans="1:7" x14ac:dyDescent="0.2">
      <c r="A153" t="s">
        <v>19</v>
      </c>
      <c r="B153" t="s">
        <v>9</v>
      </c>
      <c r="C153" t="s">
        <v>10</v>
      </c>
      <c r="D153" t="s">
        <v>69</v>
      </c>
      <c r="E153" t="s">
        <v>12</v>
      </c>
      <c r="F153">
        <v>2008</v>
      </c>
      <c r="G153">
        <v>2.06116919463155</v>
      </c>
    </row>
    <row r="154" spans="1:7" x14ac:dyDescent="0.2">
      <c r="A154" t="s">
        <v>19</v>
      </c>
      <c r="B154" t="s">
        <v>9</v>
      </c>
      <c r="C154" t="s">
        <v>10</v>
      </c>
      <c r="D154" t="s">
        <v>69</v>
      </c>
      <c r="E154" t="s">
        <v>12</v>
      </c>
      <c r="F154">
        <v>2009</v>
      </c>
      <c r="G154">
        <v>2.2120651800072499</v>
      </c>
    </row>
    <row r="155" spans="1:7" x14ac:dyDescent="0.2">
      <c r="A155" t="s">
        <v>19</v>
      </c>
      <c r="B155" t="s">
        <v>9</v>
      </c>
      <c r="C155" t="s">
        <v>10</v>
      </c>
      <c r="D155" t="s">
        <v>69</v>
      </c>
      <c r="E155" t="s">
        <v>12</v>
      </c>
      <c r="F155">
        <v>2010</v>
      </c>
      <c r="G155">
        <v>2.1785732192178702</v>
      </c>
    </row>
    <row r="156" spans="1:7" x14ac:dyDescent="0.2">
      <c r="A156" t="s">
        <v>19</v>
      </c>
      <c r="B156" t="s">
        <v>9</v>
      </c>
      <c r="C156" t="s">
        <v>10</v>
      </c>
      <c r="D156" t="s">
        <v>69</v>
      </c>
      <c r="E156" t="s">
        <v>12</v>
      </c>
      <c r="F156">
        <v>2011</v>
      </c>
      <c r="G156">
        <v>2.1916145258697499</v>
      </c>
    </row>
    <row r="157" spans="1:7" x14ac:dyDescent="0.2">
      <c r="A157" t="s">
        <v>19</v>
      </c>
      <c r="B157" t="s">
        <v>9</v>
      </c>
      <c r="C157" t="s">
        <v>10</v>
      </c>
      <c r="D157" t="s">
        <v>69</v>
      </c>
      <c r="E157" t="s">
        <v>12</v>
      </c>
      <c r="F157">
        <v>2012</v>
      </c>
      <c r="G157">
        <v>2.2270658233132501</v>
      </c>
    </row>
    <row r="158" spans="1:7" x14ac:dyDescent="0.2">
      <c r="A158" t="s">
        <v>19</v>
      </c>
      <c r="B158" t="s">
        <v>9</v>
      </c>
      <c r="C158" t="s">
        <v>10</v>
      </c>
      <c r="D158" t="s">
        <v>69</v>
      </c>
      <c r="E158" t="s">
        <v>12</v>
      </c>
      <c r="F158">
        <v>2013</v>
      </c>
      <c r="G158">
        <v>2.2370251309637501</v>
      </c>
    </row>
    <row r="159" spans="1:7" x14ac:dyDescent="0.2">
      <c r="A159" t="s">
        <v>19</v>
      </c>
      <c r="B159" t="s">
        <v>9</v>
      </c>
      <c r="C159" t="s">
        <v>10</v>
      </c>
      <c r="D159" t="s">
        <v>69</v>
      </c>
      <c r="E159" t="s">
        <v>12</v>
      </c>
      <c r="F159">
        <v>2014</v>
      </c>
      <c r="G159">
        <v>2.2759166699616</v>
      </c>
    </row>
    <row r="160" spans="1:7" x14ac:dyDescent="0.2">
      <c r="A160" t="s">
        <v>19</v>
      </c>
      <c r="B160" t="s">
        <v>9</v>
      </c>
      <c r="C160" t="s">
        <v>10</v>
      </c>
      <c r="D160" t="s">
        <v>69</v>
      </c>
      <c r="E160" t="s">
        <v>12</v>
      </c>
      <c r="F160">
        <v>2015</v>
      </c>
      <c r="G160">
        <v>2.2270168465524498</v>
      </c>
    </row>
    <row r="161" spans="1:7" x14ac:dyDescent="0.2">
      <c r="A161" t="s">
        <v>19</v>
      </c>
      <c r="B161" t="s">
        <v>9</v>
      </c>
      <c r="C161" t="s">
        <v>10</v>
      </c>
      <c r="D161" t="s">
        <v>69</v>
      </c>
      <c r="E161" t="s">
        <v>12</v>
      </c>
      <c r="F161">
        <v>2016</v>
      </c>
      <c r="G161">
        <v>2.2223838909928699</v>
      </c>
    </row>
    <row r="162" spans="1:7" x14ac:dyDescent="0.2">
      <c r="A162" t="s">
        <v>19</v>
      </c>
      <c r="B162" t="s">
        <v>9</v>
      </c>
      <c r="C162" t="s">
        <v>10</v>
      </c>
      <c r="D162" t="s">
        <v>69</v>
      </c>
      <c r="E162" t="s">
        <v>12</v>
      </c>
      <c r="F162">
        <v>2017</v>
      </c>
      <c r="G162">
        <v>2.1988801353971401</v>
      </c>
    </row>
    <row r="163" spans="1:7" x14ac:dyDescent="0.2">
      <c r="A163" t="s">
        <v>19</v>
      </c>
      <c r="B163" t="s">
        <v>9</v>
      </c>
      <c r="C163" t="s">
        <v>10</v>
      </c>
      <c r="D163" t="s">
        <v>69</v>
      </c>
      <c r="E163" t="s">
        <v>12</v>
      </c>
      <c r="F163">
        <v>2018</v>
      </c>
      <c r="G163">
        <v>2.1966601024158501</v>
      </c>
    </row>
    <row r="164" spans="1:7" x14ac:dyDescent="0.2">
      <c r="A164" t="s">
        <v>19</v>
      </c>
      <c r="B164" t="s">
        <v>9</v>
      </c>
      <c r="C164" t="s">
        <v>10</v>
      </c>
      <c r="D164" t="s">
        <v>69</v>
      </c>
      <c r="E164" t="s">
        <v>12</v>
      </c>
      <c r="F164">
        <v>2019</v>
      </c>
      <c r="G164">
        <v>2.1917887624685402</v>
      </c>
    </row>
    <row r="165" spans="1:7" x14ac:dyDescent="0.2">
      <c r="A165" t="s">
        <v>19</v>
      </c>
      <c r="B165" t="s">
        <v>9</v>
      </c>
      <c r="C165" t="s">
        <v>10</v>
      </c>
      <c r="D165" t="s">
        <v>69</v>
      </c>
      <c r="E165" t="s">
        <v>12</v>
      </c>
      <c r="F165">
        <v>2020</v>
      </c>
      <c r="G165">
        <v>2.2818861244189002</v>
      </c>
    </row>
    <row r="166" spans="1:7" x14ac:dyDescent="0.2">
      <c r="A166" t="s">
        <v>19</v>
      </c>
      <c r="B166" t="s">
        <v>9</v>
      </c>
      <c r="C166" t="s">
        <v>10</v>
      </c>
      <c r="D166" t="s">
        <v>69</v>
      </c>
      <c r="E166" t="s">
        <v>12</v>
      </c>
      <c r="F166">
        <v>2021</v>
      </c>
      <c r="G166">
        <v>2.2191820766373298</v>
      </c>
    </row>
    <row r="167" spans="1:7" x14ac:dyDescent="0.2">
      <c r="A167" t="s">
        <v>20</v>
      </c>
      <c r="B167" t="s">
        <v>9</v>
      </c>
      <c r="C167" t="s">
        <v>10</v>
      </c>
      <c r="D167" t="s">
        <v>69</v>
      </c>
      <c r="E167" t="s">
        <v>12</v>
      </c>
      <c r="F167">
        <v>2000</v>
      </c>
      <c r="G167">
        <v>2.4098173619902399</v>
      </c>
    </row>
    <row r="168" spans="1:7" x14ac:dyDescent="0.2">
      <c r="A168" t="s">
        <v>20</v>
      </c>
      <c r="B168" t="s">
        <v>9</v>
      </c>
      <c r="C168" t="s">
        <v>10</v>
      </c>
      <c r="D168" t="s">
        <v>69</v>
      </c>
      <c r="E168" t="s">
        <v>12</v>
      </c>
      <c r="F168">
        <v>2001</v>
      </c>
      <c r="G168">
        <v>2.4043724396328701</v>
      </c>
    </row>
    <row r="169" spans="1:7" x14ac:dyDescent="0.2">
      <c r="A169" t="s">
        <v>20</v>
      </c>
      <c r="B169" t="s">
        <v>9</v>
      </c>
      <c r="C169" t="s">
        <v>10</v>
      </c>
      <c r="D169" t="s">
        <v>69</v>
      </c>
      <c r="E169" t="s">
        <v>12</v>
      </c>
      <c r="F169">
        <v>2002</v>
      </c>
      <c r="G169">
        <v>2.4362209979437002</v>
      </c>
    </row>
    <row r="170" spans="1:7" x14ac:dyDescent="0.2">
      <c r="A170" t="s">
        <v>20</v>
      </c>
      <c r="B170" t="s">
        <v>9</v>
      </c>
      <c r="C170" t="s">
        <v>10</v>
      </c>
      <c r="D170" t="s">
        <v>69</v>
      </c>
      <c r="E170" t="s">
        <v>12</v>
      </c>
      <c r="F170">
        <v>2003</v>
      </c>
      <c r="G170">
        <v>2.4746138715934798</v>
      </c>
    </row>
    <row r="171" spans="1:7" x14ac:dyDescent="0.2">
      <c r="A171" t="s">
        <v>20</v>
      </c>
      <c r="B171" t="s">
        <v>9</v>
      </c>
      <c r="C171" t="s">
        <v>10</v>
      </c>
      <c r="D171" t="s">
        <v>69</v>
      </c>
      <c r="E171" t="s">
        <v>12</v>
      </c>
      <c r="F171">
        <v>2004</v>
      </c>
      <c r="G171">
        <v>2.4351883298269201</v>
      </c>
    </row>
    <row r="172" spans="1:7" x14ac:dyDescent="0.2">
      <c r="A172" t="s">
        <v>20</v>
      </c>
      <c r="B172" t="s">
        <v>9</v>
      </c>
      <c r="C172" t="s">
        <v>10</v>
      </c>
      <c r="D172" t="s">
        <v>69</v>
      </c>
      <c r="E172" t="s">
        <v>12</v>
      </c>
      <c r="F172">
        <v>2005</v>
      </c>
      <c r="G172">
        <v>2.44192827894822</v>
      </c>
    </row>
    <row r="173" spans="1:7" x14ac:dyDescent="0.2">
      <c r="A173" t="s">
        <v>20</v>
      </c>
      <c r="B173" t="s">
        <v>9</v>
      </c>
      <c r="C173" t="s">
        <v>10</v>
      </c>
      <c r="D173" t="s">
        <v>69</v>
      </c>
      <c r="E173" t="s">
        <v>12</v>
      </c>
      <c r="F173">
        <v>2006</v>
      </c>
      <c r="G173">
        <v>2.47231547788753</v>
      </c>
    </row>
    <row r="174" spans="1:7" x14ac:dyDescent="0.2">
      <c r="A174" t="s">
        <v>20</v>
      </c>
      <c r="B174" t="s">
        <v>9</v>
      </c>
      <c r="C174" t="s">
        <v>10</v>
      </c>
      <c r="D174" t="s">
        <v>69</v>
      </c>
      <c r="E174" t="s">
        <v>12</v>
      </c>
      <c r="F174">
        <v>2007</v>
      </c>
      <c r="G174">
        <v>2.4604805665019698</v>
      </c>
    </row>
    <row r="175" spans="1:7" x14ac:dyDescent="0.2">
      <c r="A175" t="s">
        <v>20</v>
      </c>
      <c r="B175" t="s">
        <v>9</v>
      </c>
      <c r="C175" t="s">
        <v>10</v>
      </c>
      <c r="D175" t="s">
        <v>69</v>
      </c>
      <c r="E175" t="s">
        <v>12</v>
      </c>
      <c r="F175">
        <v>2008</v>
      </c>
      <c r="G175">
        <v>2.6151330262439698</v>
      </c>
    </row>
    <row r="176" spans="1:7" x14ac:dyDescent="0.2">
      <c r="A176" t="s">
        <v>20</v>
      </c>
      <c r="B176" t="s">
        <v>9</v>
      </c>
      <c r="C176" t="s">
        <v>10</v>
      </c>
      <c r="D176" t="s">
        <v>69</v>
      </c>
      <c r="E176" t="s">
        <v>12</v>
      </c>
      <c r="F176">
        <v>2009</v>
      </c>
      <c r="G176">
        <v>2.7426625588270199</v>
      </c>
    </row>
    <row r="177" spans="1:7" x14ac:dyDescent="0.2">
      <c r="A177" t="s">
        <v>20</v>
      </c>
      <c r="B177" t="s">
        <v>9</v>
      </c>
      <c r="C177" t="s">
        <v>10</v>
      </c>
      <c r="D177" t="s">
        <v>69</v>
      </c>
      <c r="E177" t="s">
        <v>12</v>
      </c>
      <c r="F177">
        <v>2010</v>
      </c>
      <c r="G177">
        <v>2.7302373881609698</v>
      </c>
    </row>
    <row r="178" spans="1:7" x14ac:dyDescent="0.2">
      <c r="A178" t="s">
        <v>20</v>
      </c>
      <c r="B178" t="s">
        <v>9</v>
      </c>
      <c r="C178" t="s">
        <v>10</v>
      </c>
      <c r="D178" t="s">
        <v>69</v>
      </c>
      <c r="E178" t="s">
        <v>12</v>
      </c>
      <c r="F178">
        <v>2011</v>
      </c>
      <c r="G178">
        <v>2.8055462834687201</v>
      </c>
    </row>
    <row r="179" spans="1:7" x14ac:dyDescent="0.2">
      <c r="A179" t="s">
        <v>20</v>
      </c>
      <c r="B179" t="s">
        <v>9</v>
      </c>
      <c r="C179" t="s">
        <v>10</v>
      </c>
      <c r="D179" t="s">
        <v>69</v>
      </c>
      <c r="E179" t="s">
        <v>12</v>
      </c>
      <c r="F179">
        <v>2012</v>
      </c>
      <c r="G179">
        <v>2.8816555507392598</v>
      </c>
    </row>
    <row r="180" spans="1:7" x14ac:dyDescent="0.2">
      <c r="A180" t="s">
        <v>20</v>
      </c>
      <c r="B180" t="s">
        <v>9</v>
      </c>
      <c r="C180" t="s">
        <v>10</v>
      </c>
      <c r="D180" t="s">
        <v>69</v>
      </c>
      <c r="E180" t="s">
        <v>12</v>
      </c>
      <c r="F180">
        <v>2013</v>
      </c>
      <c r="G180">
        <v>2.8359865473882699</v>
      </c>
    </row>
    <row r="181" spans="1:7" x14ac:dyDescent="0.2">
      <c r="A181" t="s">
        <v>20</v>
      </c>
      <c r="B181" t="s">
        <v>9</v>
      </c>
      <c r="C181" t="s">
        <v>10</v>
      </c>
      <c r="D181" t="s">
        <v>69</v>
      </c>
      <c r="E181" t="s">
        <v>12</v>
      </c>
      <c r="F181">
        <v>2014</v>
      </c>
      <c r="G181">
        <v>2.8778404949050902</v>
      </c>
    </row>
    <row r="182" spans="1:7" x14ac:dyDescent="0.2">
      <c r="A182" t="s">
        <v>20</v>
      </c>
      <c r="B182" t="s">
        <v>9</v>
      </c>
      <c r="C182" t="s">
        <v>10</v>
      </c>
      <c r="D182" t="s">
        <v>69</v>
      </c>
      <c r="E182" t="s">
        <v>12</v>
      </c>
      <c r="F182">
        <v>2015</v>
      </c>
      <c r="G182">
        <v>2.9337917440469501</v>
      </c>
    </row>
    <row r="183" spans="1:7" x14ac:dyDescent="0.2">
      <c r="A183" t="s">
        <v>20</v>
      </c>
      <c r="B183" t="s">
        <v>9</v>
      </c>
      <c r="C183" t="s">
        <v>10</v>
      </c>
      <c r="D183" t="s">
        <v>69</v>
      </c>
      <c r="E183" t="s">
        <v>12</v>
      </c>
      <c r="F183">
        <v>2016</v>
      </c>
      <c r="G183">
        <v>2.94038918698201</v>
      </c>
    </row>
    <row r="184" spans="1:7" x14ac:dyDescent="0.2">
      <c r="A184" t="s">
        <v>20</v>
      </c>
      <c r="B184" t="s">
        <v>9</v>
      </c>
      <c r="C184" t="s">
        <v>10</v>
      </c>
      <c r="D184" t="s">
        <v>69</v>
      </c>
      <c r="E184" t="s">
        <v>12</v>
      </c>
      <c r="F184">
        <v>2017</v>
      </c>
      <c r="G184">
        <v>3.0470994992592999</v>
      </c>
    </row>
    <row r="185" spans="1:7" x14ac:dyDescent="0.2">
      <c r="A185" t="s">
        <v>20</v>
      </c>
      <c r="B185" t="s">
        <v>9</v>
      </c>
      <c r="C185" t="s">
        <v>10</v>
      </c>
      <c r="D185" t="s">
        <v>69</v>
      </c>
      <c r="E185" t="s">
        <v>12</v>
      </c>
      <c r="F185">
        <v>2018</v>
      </c>
      <c r="G185">
        <v>3.1101054836648898</v>
      </c>
    </row>
    <row r="186" spans="1:7" x14ac:dyDescent="0.2">
      <c r="A186" t="s">
        <v>20</v>
      </c>
      <c r="B186" t="s">
        <v>9</v>
      </c>
      <c r="C186" t="s">
        <v>10</v>
      </c>
      <c r="D186" t="s">
        <v>69</v>
      </c>
      <c r="E186" t="s">
        <v>12</v>
      </c>
      <c r="F186">
        <v>2019</v>
      </c>
      <c r="G186">
        <v>3.1670099680205901</v>
      </c>
    </row>
    <row r="187" spans="1:7" x14ac:dyDescent="0.2">
      <c r="A187" t="s">
        <v>20</v>
      </c>
      <c r="B187" t="s">
        <v>9</v>
      </c>
      <c r="C187" t="s">
        <v>10</v>
      </c>
      <c r="D187" t="s">
        <v>69</v>
      </c>
      <c r="E187" t="s">
        <v>12</v>
      </c>
      <c r="F187">
        <v>2020</v>
      </c>
      <c r="G187">
        <v>3.13135797410987</v>
      </c>
    </row>
    <row r="188" spans="1:7" x14ac:dyDescent="0.2">
      <c r="A188" t="s">
        <v>20</v>
      </c>
      <c r="B188" t="s">
        <v>9</v>
      </c>
      <c r="C188" t="s">
        <v>10</v>
      </c>
      <c r="D188" t="s">
        <v>69</v>
      </c>
      <c r="E188" t="s">
        <v>12</v>
      </c>
      <c r="F188">
        <v>2021</v>
      </c>
      <c r="G188">
        <v>3.1288221924283701</v>
      </c>
    </row>
    <row r="189" spans="1:7" x14ac:dyDescent="0.2">
      <c r="A189" t="s">
        <v>21</v>
      </c>
      <c r="B189" t="s">
        <v>9</v>
      </c>
      <c r="C189" t="s">
        <v>10</v>
      </c>
      <c r="D189" t="s">
        <v>69</v>
      </c>
      <c r="E189" t="s">
        <v>12</v>
      </c>
      <c r="F189">
        <v>2001</v>
      </c>
      <c r="G189">
        <v>0.55948388830407003</v>
      </c>
    </row>
    <row r="190" spans="1:7" x14ac:dyDescent="0.2">
      <c r="A190" t="s">
        <v>21</v>
      </c>
      <c r="B190" t="s">
        <v>9</v>
      </c>
      <c r="C190" t="s">
        <v>10</v>
      </c>
      <c r="D190" t="s">
        <v>69</v>
      </c>
      <c r="E190" t="s">
        <v>12</v>
      </c>
      <c r="F190">
        <v>2003</v>
      </c>
      <c r="G190">
        <v>0.54653661525484998</v>
      </c>
    </row>
    <row r="191" spans="1:7" x14ac:dyDescent="0.2">
      <c r="A191" t="s">
        <v>21</v>
      </c>
      <c r="B191" t="s">
        <v>9</v>
      </c>
      <c r="C191" t="s">
        <v>10</v>
      </c>
      <c r="D191" t="s">
        <v>69</v>
      </c>
      <c r="E191" t="s">
        <v>12</v>
      </c>
      <c r="F191">
        <v>2004</v>
      </c>
      <c r="G191">
        <v>0.52730333602602997</v>
      </c>
    </row>
    <row r="192" spans="1:7" x14ac:dyDescent="0.2">
      <c r="A192" t="s">
        <v>21</v>
      </c>
      <c r="B192" t="s">
        <v>9</v>
      </c>
      <c r="C192" t="s">
        <v>10</v>
      </c>
      <c r="D192" t="s">
        <v>69</v>
      </c>
      <c r="E192" t="s">
        <v>12</v>
      </c>
      <c r="F192">
        <v>2005</v>
      </c>
      <c r="G192">
        <v>0.57895618448941999</v>
      </c>
    </row>
    <row r="193" spans="1:7" x14ac:dyDescent="0.2">
      <c r="A193" t="s">
        <v>21</v>
      </c>
      <c r="B193" t="s">
        <v>9</v>
      </c>
      <c r="C193" t="s">
        <v>10</v>
      </c>
      <c r="D193" t="s">
        <v>69</v>
      </c>
      <c r="E193" t="s">
        <v>12</v>
      </c>
      <c r="F193">
        <v>2006</v>
      </c>
      <c r="G193">
        <v>0.56118204333541999</v>
      </c>
    </row>
    <row r="194" spans="1:7" x14ac:dyDescent="0.2">
      <c r="A194" t="s">
        <v>21</v>
      </c>
      <c r="B194" t="s">
        <v>9</v>
      </c>
      <c r="C194" t="s">
        <v>10</v>
      </c>
      <c r="D194" t="s">
        <v>69</v>
      </c>
      <c r="E194" t="s">
        <v>12</v>
      </c>
      <c r="F194">
        <v>2007</v>
      </c>
      <c r="G194">
        <v>0.57654971035306002</v>
      </c>
    </row>
    <row r="195" spans="1:7" x14ac:dyDescent="0.2">
      <c r="A195" t="s">
        <v>21</v>
      </c>
      <c r="B195" t="s">
        <v>9</v>
      </c>
      <c r="C195" t="s">
        <v>10</v>
      </c>
      <c r="D195" t="s">
        <v>69</v>
      </c>
      <c r="E195" t="s">
        <v>12</v>
      </c>
      <c r="F195">
        <v>2008</v>
      </c>
      <c r="G195">
        <v>0.66183206722196997</v>
      </c>
    </row>
    <row r="196" spans="1:7" x14ac:dyDescent="0.2">
      <c r="A196" t="s">
        <v>21</v>
      </c>
      <c r="B196" t="s">
        <v>9</v>
      </c>
      <c r="C196" t="s">
        <v>10</v>
      </c>
      <c r="D196" t="s">
        <v>69</v>
      </c>
      <c r="E196" t="s">
        <v>12</v>
      </c>
      <c r="F196">
        <v>2009</v>
      </c>
      <c r="G196">
        <v>0.62556891428918004</v>
      </c>
    </row>
    <row r="197" spans="1:7" x14ac:dyDescent="0.2">
      <c r="A197" t="s">
        <v>21</v>
      </c>
      <c r="B197" t="s">
        <v>9</v>
      </c>
      <c r="C197" t="s">
        <v>10</v>
      </c>
      <c r="D197" t="s">
        <v>69</v>
      </c>
      <c r="E197" t="s">
        <v>12</v>
      </c>
      <c r="F197">
        <v>2010</v>
      </c>
      <c r="G197">
        <v>0.60346942419589</v>
      </c>
    </row>
    <row r="198" spans="1:7" x14ac:dyDescent="0.2">
      <c r="A198" t="s">
        <v>21</v>
      </c>
      <c r="B198" t="s">
        <v>9</v>
      </c>
      <c r="C198" t="s">
        <v>10</v>
      </c>
      <c r="D198" t="s">
        <v>69</v>
      </c>
      <c r="E198" t="s">
        <v>12</v>
      </c>
      <c r="F198">
        <v>2011</v>
      </c>
      <c r="G198">
        <v>0.68425978813307997</v>
      </c>
    </row>
    <row r="199" spans="1:7" x14ac:dyDescent="0.2">
      <c r="A199" t="s">
        <v>21</v>
      </c>
      <c r="B199" t="s">
        <v>9</v>
      </c>
      <c r="C199" t="s">
        <v>10</v>
      </c>
      <c r="D199" t="s">
        <v>69</v>
      </c>
      <c r="E199" t="s">
        <v>12</v>
      </c>
      <c r="F199">
        <v>2012</v>
      </c>
      <c r="G199">
        <v>0.71005173662964005</v>
      </c>
    </row>
    <row r="200" spans="1:7" x14ac:dyDescent="0.2">
      <c r="A200" t="s">
        <v>21</v>
      </c>
      <c r="B200" t="s">
        <v>9</v>
      </c>
      <c r="C200" t="s">
        <v>10</v>
      </c>
      <c r="D200" t="s">
        <v>69</v>
      </c>
      <c r="E200" t="s">
        <v>12</v>
      </c>
      <c r="F200">
        <v>2013</v>
      </c>
      <c r="G200">
        <v>0.81478446004339</v>
      </c>
    </row>
    <row r="201" spans="1:7" x14ac:dyDescent="0.2">
      <c r="A201" t="s">
        <v>21</v>
      </c>
      <c r="B201" t="s">
        <v>9</v>
      </c>
      <c r="C201" t="s">
        <v>10</v>
      </c>
      <c r="D201" t="s">
        <v>69</v>
      </c>
      <c r="E201" t="s">
        <v>12</v>
      </c>
      <c r="F201">
        <v>2014</v>
      </c>
      <c r="G201">
        <v>0.83997594003221998</v>
      </c>
    </row>
    <row r="202" spans="1:7" x14ac:dyDescent="0.2">
      <c r="A202" t="s">
        <v>21</v>
      </c>
      <c r="B202" t="s">
        <v>9</v>
      </c>
      <c r="C202" t="s">
        <v>10</v>
      </c>
      <c r="D202" t="s">
        <v>69</v>
      </c>
      <c r="E202" t="s">
        <v>12</v>
      </c>
      <c r="F202">
        <v>2015</v>
      </c>
      <c r="G202">
        <v>0.96605480186583004</v>
      </c>
    </row>
    <row r="203" spans="1:7" x14ac:dyDescent="0.2">
      <c r="A203" t="s">
        <v>21</v>
      </c>
      <c r="B203" t="s">
        <v>9</v>
      </c>
      <c r="C203" t="s">
        <v>10</v>
      </c>
      <c r="D203" t="s">
        <v>69</v>
      </c>
      <c r="E203" t="s">
        <v>12</v>
      </c>
      <c r="F203">
        <v>2016</v>
      </c>
      <c r="G203">
        <v>1.0052942360318899</v>
      </c>
    </row>
    <row r="204" spans="1:7" x14ac:dyDescent="0.2">
      <c r="A204" t="s">
        <v>21</v>
      </c>
      <c r="B204" t="s">
        <v>9</v>
      </c>
      <c r="C204" t="s">
        <v>10</v>
      </c>
      <c r="D204" t="s">
        <v>69</v>
      </c>
      <c r="E204" t="s">
        <v>12</v>
      </c>
      <c r="F204">
        <v>2017</v>
      </c>
      <c r="G204">
        <v>1.15228436841708</v>
      </c>
    </row>
    <row r="205" spans="1:7" x14ac:dyDescent="0.2">
      <c r="A205" t="s">
        <v>21</v>
      </c>
      <c r="B205" t="s">
        <v>9</v>
      </c>
      <c r="C205" t="s">
        <v>10</v>
      </c>
      <c r="D205" t="s">
        <v>69</v>
      </c>
      <c r="E205" t="s">
        <v>12</v>
      </c>
      <c r="F205">
        <v>2018</v>
      </c>
      <c r="G205">
        <v>1.2137102279749199</v>
      </c>
    </row>
    <row r="206" spans="1:7" x14ac:dyDescent="0.2">
      <c r="A206" t="s">
        <v>21</v>
      </c>
      <c r="B206" t="s">
        <v>9</v>
      </c>
      <c r="C206" t="s">
        <v>10</v>
      </c>
      <c r="D206" t="s">
        <v>69</v>
      </c>
      <c r="E206" t="s">
        <v>12</v>
      </c>
      <c r="F206">
        <v>2019</v>
      </c>
      <c r="G206">
        <v>1.2749628340921899</v>
      </c>
    </row>
    <row r="207" spans="1:7" x14ac:dyDescent="0.2">
      <c r="A207" t="s">
        <v>21</v>
      </c>
      <c r="B207" t="s">
        <v>9</v>
      </c>
      <c r="C207" t="s">
        <v>10</v>
      </c>
      <c r="D207" t="s">
        <v>69</v>
      </c>
      <c r="E207" t="s">
        <v>12</v>
      </c>
      <c r="F207">
        <v>2020</v>
      </c>
      <c r="G207">
        <v>1.50792669769512</v>
      </c>
    </row>
    <row r="208" spans="1:7" x14ac:dyDescent="0.2">
      <c r="A208" t="s">
        <v>21</v>
      </c>
      <c r="B208" t="s">
        <v>9</v>
      </c>
      <c r="C208" t="s">
        <v>10</v>
      </c>
      <c r="D208" t="s">
        <v>69</v>
      </c>
      <c r="E208" t="s">
        <v>12</v>
      </c>
      <c r="F208">
        <v>2021</v>
      </c>
      <c r="G208">
        <v>1.45641806611901</v>
      </c>
    </row>
    <row r="209" spans="1:7" x14ac:dyDescent="0.2">
      <c r="A209" t="s">
        <v>22</v>
      </c>
      <c r="B209" t="s">
        <v>9</v>
      </c>
      <c r="C209" t="s">
        <v>10</v>
      </c>
      <c r="D209" t="s">
        <v>69</v>
      </c>
      <c r="E209" t="s">
        <v>12</v>
      </c>
      <c r="F209">
        <v>2000</v>
      </c>
      <c r="G209">
        <v>0.79095758557532003</v>
      </c>
    </row>
    <row r="210" spans="1:7" x14ac:dyDescent="0.2">
      <c r="A210" t="s">
        <v>22</v>
      </c>
      <c r="B210" t="s">
        <v>9</v>
      </c>
      <c r="C210" t="s">
        <v>10</v>
      </c>
      <c r="D210" t="s">
        <v>69</v>
      </c>
      <c r="E210" t="s">
        <v>12</v>
      </c>
      <c r="F210">
        <v>2001</v>
      </c>
      <c r="G210">
        <v>0.91309785891017003</v>
      </c>
    </row>
    <row r="211" spans="1:7" x14ac:dyDescent="0.2">
      <c r="A211" t="s">
        <v>22</v>
      </c>
      <c r="B211" t="s">
        <v>9</v>
      </c>
      <c r="C211" t="s">
        <v>10</v>
      </c>
      <c r="D211" t="s">
        <v>69</v>
      </c>
      <c r="E211" t="s">
        <v>12</v>
      </c>
      <c r="F211">
        <v>2002</v>
      </c>
      <c r="G211">
        <v>0.98354701618271001</v>
      </c>
    </row>
    <row r="212" spans="1:7" x14ac:dyDescent="0.2">
      <c r="A212" t="s">
        <v>22</v>
      </c>
      <c r="B212" t="s">
        <v>9</v>
      </c>
      <c r="C212" t="s">
        <v>10</v>
      </c>
      <c r="D212" t="s">
        <v>69</v>
      </c>
      <c r="E212" t="s">
        <v>12</v>
      </c>
      <c r="F212">
        <v>2003</v>
      </c>
      <c r="G212">
        <v>0.91883324060816995</v>
      </c>
    </row>
    <row r="213" spans="1:7" x14ac:dyDescent="0.2">
      <c r="A213" t="s">
        <v>22</v>
      </c>
      <c r="B213" t="s">
        <v>9</v>
      </c>
      <c r="C213" t="s">
        <v>10</v>
      </c>
      <c r="D213" t="s">
        <v>69</v>
      </c>
      <c r="E213" t="s">
        <v>12</v>
      </c>
      <c r="F213">
        <v>2004</v>
      </c>
      <c r="G213">
        <v>0.85990001259589</v>
      </c>
    </row>
    <row r="214" spans="1:7" x14ac:dyDescent="0.2">
      <c r="A214" t="s">
        <v>22</v>
      </c>
      <c r="B214" t="s">
        <v>9</v>
      </c>
      <c r="C214" t="s">
        <v>10</v>
      </c>
      <c r="D214" t="s">
        <v>69</v>
      </c>
      <c r="E214" t="s">
        <v>12</v>
      </c>
      <c r="F214">
        <v>2005</v>
      </c>
      <c r="G214">
        <v>0.91951455027637996</v>
      </c>
    </row>
    <row r="215" spans="1:7" x14ac:dyDescent="0.2">
      <c r="A215" t="s">
        <v>22</v>
      </c>
      <c r="B215" t="s">
        <v>9</v>
      </c>
      <c r="C215" t="s">
        <v>10</v>
      </c>
      <c r="D215" t="s">
        <v>69</v>
      </c>
      <c r="E215" t="s">
        <v>12</v>
      </c>
      <c r="F215">
        <v>2006</v>
      </c>
      <c r="G215">
        <v>0.97740481583201</v>
      </c>
    </row>
    <row r="216" spans="1:7" x14ac:dyDescent="0.2">
      <c r="A216" t="s">
        <v>22</v>
      </c>
      <c r="B216" t="s">
        <v>9</v>
      </c>
      <c r="C216" t="s">
        <v>10</v>
      </c>
      <c r="D216" t="s">
        <v>69</v>
      </c>
      <c r="E216" t="s">
        <v>12</v>
      </c>
      <c r="F216">
        <v>2007</v>
      </c>
      <c r="G216">
        <v>0.95444710409466005</v>
      </c>
    </row>
    <row r="217" spans="1:7" x14ac:dyDescent="0.2">
      <c r="A217" t="s">
        <v>22</v>
      </c>
      <c r="B217" t="s">
        <v>9</v>
      </c>
      <c r="C217" t="s">
        <v>10</v>
      </c>
      <c r="D217" t="s">
        <v>69</v>
      </c>
      <c r="E217" t="s">
        <v>12</v>
      </c>
      <c r="F217">
        <v>2008</v>
      </c>
      <c r="G217">
        <v>0.97757265115848002</v>
      </c>
    </row>
    <row r="218" spans="1:7" x14ac:dyDescent="0.2">
      <c r="A218" t="s">
        <v>22</v>
      </c>
      <c r="B218" t="s">
        <v>9</v>
      </c>
      <c r="C218" t="s">
        <v>10</v>
      </c>
      <c r="D218" t="s">
        <v>69</v>
      </c>
      <c r="E218" t="s">
        <v>12</v>
      </c>
      <c r="F218">
        <v>2009</v>
      </c>
      <c r="G218">
        <v>1.1280163898673301</v>
      </c>
    </row>
    <row r="219" spans="1:7" x14ac:dyDescent="0.2">
      <c r="A219" t="s">
        <v>22</v>
      </c>
      <c r="B219" t="s">
        <v>9</v>
      </c>
      <c r="C219" t="s">
        <v>10</v>
      </c>
      <c r="D219" t="s">
        <v>69</v>
      </c>
      <c r="E219" t="s">
        <v>12</v>
      </c>
      <c r="F219">
        <v>2010</v>
      </c>
      <c r="G219">
        <v>1.1286499921975901</v>
      </c>
    </row>
    <row r="220" spans="1:7" x14ac:dyDescent="0.2">
      <c r="A220" t="s">
        <v>22</v>
      </c>
      <c r="B220" t="s">
        <v>9</v>
      </c>
      <c r="C220" t="s">
        <v>10</v>
      </c>
      <c r="D220" t="s">
        <v>69</v>
      </c>
      <c r="E220" t="s">
        <v>12</v>
      </c>
      <c r="F220">
        <v>2011</v>
      </c>
      <c r="G220">
        <v>1.1792519374556301</v>
      </c>
    </row>
    <row r="221" spans="1:7" x14ac:dyDescent="0.2">
      <c r="A221" t="s">
        <v>22</v>
      </c>
      <c r="B221" t="s">
        <v>9</v>
      </c>
      <c r="C221" t="s">
        <v>10</v>
      </c>
      <c r="D221" t="s">
        <v>69</v>
      </c>
      <c r="E221" t="s">
        <v>12</v>
      </c>
      <c r="F221">
        <v>2012</v>
      </c>
      <c r="G221">
        <v>1.25422639616306</v>
      </c>
    </row>
    <row r="222" spans="1:7" x14ac:dyDescent="0.2">
      <c r="A222" t="s">
        <v>22</v>
      </c>
      <c r="B222" t="s">
        <v>9</v>
      </c>
      <c r="C222" t="s">
        <v>10</v>
      </c>
      <c r="D222" t="s">
        <v>69</v>
      </c>
      <c r="E222" t="s">
        <v>12</v>
      </c>
      <c r="F222">
        <v>2013</v>
      </c>
      <c r="G222">
        <v>1.3840987169733601</v>
      </c>
    </row>
    <row r="223" spans="1:7" x14ac:dyDescent="0.2">
      <c r="A223" t="s">
        <v>22</v>
      </c>
      <c r="B223" t="s">
        <v>9</v>
      </c>
      <c r="C223" t="s">
        <v>10</v>
      </c>
      <c r="D223" t="s">
        <v>69</v>
      </c>
      <c r="E223" t="s">
        <v>12</v>
      </c>
      <c r="F223">
        <v>2014</v>
      </c>
      <c r="G223">
        <v>1.3446000295018601</v>
      </c>
    </row>
    <row r="224" spans="1:7" x14ac:dyDescent="0.2">
      <c r="A224" t="s">
        <v>22</v>
      </c>
      <c r="B224" t="s">
        <v>9</v>
      </c>
      <c r="C224" t="s">
        <v>10</v>
      </c>
      <c r="D224" t="s">
        <v>69</v>
      </c>
      <c r="E224" t="s">
        <v>12</v>
      </c>
      <c r="F224">
        <v>2015</v>
      </c>
      <c r="G224">
        <v>1.33958772108724</v>
      </c>
    </row>
    <row r="225" spans="1:7" x14ac:dyDescent="0.2">
      <c r="A225" t="s">
        <v>22</v>
      </c>
      <c r="B225" t="s">
        <v>9</v>
      </c>
      <c r="C225" t="s">
        <v>10</v>
      </c>
      <c r="D225" t="s">
        <v>69</v>
      </c>
      <c r="E225" t="s">
        <v>12</v>
      </c>
      <c r="F225">
        <v>2016</v>
      </c>
      <c r="G225">
        <v>1.17987057963304</v>
      </c>
    </row>
    <row r="226" spans="1:7" x14ac:dyDescent="0.2">
      <c r="A226" t="s">
        <v>22</v>
      </c>
      <c r="B226" t="s">
        <v>9</v>
      </c>
      <c r="C226" t="s">
        <v>10</v>
      </c>
      <c r="D226" t="s">
        <v>69</v>
      </c>
      <c r="E226" t="s">
        <v>12</v>
      </c>
      <c r="F226">
        <v>2017</v>
      </c>
      <c r="G226">
        <v>1.3170240620457601</v>
      </c>
    </row>
    <row r="227" spans="1:7" x14ac:dyDescent="0.2">
      <c r="A227" t="s">
        <v>22</v>
      </c>
      <c r="B227" t="s">
        <v>9</v>
      </c>
      <c r="C227" t="s">
        <v>10</v>
      </c>
      <c r="D227" t="s">
        <v>69</v>
      </c>
      <c r="E227" t="s">
        <v>12</v>
      </c>
      <c r="F227">
        <v>2018</v>
      </c>
      <c r="G227">
        <v>1.5077499538453101</v>
      </c>
    </row>
    <row r="228" spans="1:7" x14ac:dyDescent="0.2">
      <c r="A228" t="s">
        <v>22</v>
      </c>
      <c r="B228" t="s">
        <v>9</v>
      </c>
      <c r="C228" t="s">
        <v>10</v>
      </c>
      <c r="D228" t="s">
        <v>69</v>
      </c>
      <c r="E228" t="s">
        <v>12</v>
      </c>
      <c r="F228">
        <v>2019</v>
      </c>
      <c r="G228">
        <v>1.47291300426371</v>
      </c>
    </row>
    <row r="229" spans="1:7" x14ac:dyDescent="0.2">
      <c r="A229" t="s">
        <v>22</v>
      </c>
      <c r="B229" t="s">
        <v>9</v>
      </c>
      <c r="C229" t="s">
        <v>10</v>
      </c>
      <c r="D229" t="s">
        <v>69</v>
      </c>
      <c r="E229" t="s">
        <v>12</v>
      </c>
      <c r="F229">
        <v>2020</v>
      </c>
      <c r="G229">
        <v>1.5931500110241701</v>
      </c>
    </row>
    <row r="230" spans="1:7" x14ac:dyDescent="0.2">
      <c r="A230" t="s">
        <v>22</v>
      </c>
      <c r="B230" t="s">
        <v>9</v>
      </c>
      <c r="C230" t="s">
        <v>10</v>
      </c>
      <c r="D230" t="s">
        <v>69</v>
      </c>
      <c r="E230" t="s">
        <v>12</v>
      </c>
      <c r="F230">
        <v>2021</v>
      </c>
      <c r="G230">
        <v>1.6422969650057799</v>
      </c>
    </row>
    <row r="231" spans="1:7" x14ac:dyDescent="0.2">
      <c r="A231" t="s">
        <v>23</v>
      </c>
      <c r="B231" t="s">
        <v>9</v>
      </c>
      <c r="C231" t="s">
        <v>10</v>
      </c>
      <c r="D231" t="s">
        <v>69</v>
      </c>
      <c r="E231" t="s">
        <v>12</v>
      </c>
      <c r="F231">
        <v>2000</v>
      </c>
      <c r="G231">
        <v>2.5720116928786401</v>
      </c>
    </row>
    <row r="232" spans="1:7" x14ac:dyDescent="0.2">
      <c r="A232" t="s">
        <v>23</v>
      </c>
      <c r="B232" t="s">
        <v>9</v>
      </c>
      <c r="C232" t="s">
        <v>10</v>
      </c>
      <c r="D232" t="s">
        <v>69</v>
      </c>
      <c r="E232" t="s">
        <v>12</v>
      </c>
      <c r="F232">
        <v>2001</v>
      </c>
      <c r="G232">
        <v>2.8398927509358498</v>
      </c>
    </row>
    <row r="233" spans="1:7" x14ac:dyDescent="0.2">
      <c r="A233" t="s">
        <v>23</v>
      </c>
      <c r="B233" t="s">
        <v>9</v>
      </c>
      <c r="C233" t="s">
        <v>10</v>
      </c>
      <c r="D233" t="s">
        <v>69</v>
      </c>
      <c r="E233" t="s">
        <v>12</v>
      </c>
      <c r="F233">
        <v>2002</v>
      </c>
      <c r="G233">
        <v>2.8212041038185198</v>
      </c>
    </row>
    <row r="234" spans="1:7" x14ac:dyDescent="0.2">
      <c r="A234" t="s">
        <v>23</v>
      </c>
      <c r="B234" t="s">
        <v>9</v>
      </c>
      <c r="C234" t="s">
        <v>10</v>
      </c>
      <c r="D234" t="s">
        <v>69</v>
      </c>
      <c r="E234" t="s">
        <v>12</v>
      </c>
      <c r="F234">
        <v>2003</v>
      </c>
      <c r="G234">
        <v>2.7054996109121401</v>
      </c>
    </row>
    <row r="235" spans="1:7" x14ac:dyDescent="0.2">
      <c r="A235" t="s">
        <v>23</v>
      </c>
      <c r="B235" t="s">
        <v>9</v>
      </c>
      <c r="C235" t="s">
        <v>10</v>
      </c>
      <c r="D235" t="s">
        <v>69</v>
      </c>
      <c r="E235" t="s">
        <v>12</v>
      </c>
      <c r="F235">
        <v>2005</v>
      </c>
      <c r="G235">
        <v>2.6796922842339499</v>
      </c>
    </row>
    <row r="236" spans="1:7" x14ac:dyDescent="0.2">
      <c r="A236" t="s">
        <v>23</v>
      </c>
      <c r="B236" t="s">
        <v>9</v>
      </c>
      <c r="C236" t="s">
        <v>10</v>
      </c>
      <c r="D236" t="s">
        <v>69</v>
      </c>
      <c r="E236" t="s">
        <v>12</v>
      </c>
      <c r="F236">
        <v>2006</v>
      </c>
      <c r="G236">
        <v>2.8526568061144801</v>
      </c>
    </row>
    <row r="237" spans="1:7" x14ac:dyDescent="0.2">
      <c r="A237" t="s">
        <v>23</v>
      </c>
      <c r="B237" t="s">
        <v>9</v>
      </c>
      <c r="C237" t="s">
        <v>10</v>
      </c>
      <c r="D237" t="s">
        <v>69</v>
      </c>
      <c r="E237" t="s">
        <v>12</v>
      </c>
      <c r="F237">
        <v>2007</v>
      </c>
      <c r="G237">
        <v>2.5329351048480802</v>
      </c>
    </row>
    <row r="238" spans="1:7" x14ac:dyDescent="0.2">
      <c r="A238" t="s">
        <v>23</v>
      </c>
      <c r="B238" t="s">
        <v>9</v>
      </c>
      <c r="C238" t="s">
        <v>10</v>
      </c>
      <c r="D238" t="s">
        <v>69</v>
      </c>
      <c r="E238" t="s">
        <v>12</v>
      </c>
      <c r="F238">
        <v>2008</v>
      </c>
      <c r="G238">
        <v>2.4641401443386699</v>
      </c>
    </row>
    <row r="239" spans="1:7" x14ac:dyDescent="0.2">
      <c r="A239" t="s">
        <v>23</v>
      </c>
      <c r="B239" t="s">
        <v>9</v>
      </c>
      <c r="C239" t="s">
        <v>10</v>
      </c>
      <c r="D239" t="s">
        <v>69</v>
      </c>
      <c r="E239" t="s">
        <v>12</v>
      </c>
      <c r="F239">
        <v>2009</v>
      </c>
      <c r="G239">
        <v>2.5971337202332099</v>
      </c>
    </row>
    <row r="240" spans="1:7" x14ac:dyDescent="0.2">
      <c r="A240" t="s">
        <v>23</v>
      </c>
      <c r="B240" t="s">
        <v>9</v>
      </c>
      <c r="C240" t="s">
        <v>10</v>
      </c>
      <c r="D240" t="s">
        <v>69</v>
      </c>
      <c r="E240" t="s">
        <v>12</v>
      </c>
      <c r="F240">
        <v>2011</v>
      </c>
      <c r="G240">
        <v>2.4036652468817601</v>
      </c>
    </row>
    <row r="241" spans="1:7" x14ac:dyDescent="0.2">
      <c r="A241" t="s">
        <v>23</v>
      </c>
      <c r="B241" t="s">
        <v>9</v>
      </c>
      <c r="C241" t="s">
        <v>10</v>
      </c>
      <c r="D241" t="s">
        <v>69</v>
      </c>
      <c r="E241" t="s">
        <v>12</v>
      </c>
      <c r="F241">
        <v>2013</v>
      </c>
      <c r="G241">
        <v>1.6923773496677701</v>
      </c>
    </row>
    <row r="242" spans="1:7" x14ac:dyDescent="0.2">
      <c r="A242" t="s">
        <v>23</v>
      </c>
      <c r="B242" t="s">
        <v>9</v>
      </c>
      <c r="C242" t="s">
        <v>10</v>
      </c>
      <c r="D242" t="s">
        <v>69</v>
      </c>
      <c r="E242" t="s">
        <v>12</v>
      </c>
      <c r="F242">
        <v>2014</v>
      </c>
      <c r="G242">
        <v>1.93616026863124</v>
      </c>
    </row>
    <row r="243" spans="1:7" x14ac:dyDescent="0.2">
      <c r="A243" t="s">
        <v>23</v>
      </c>
      <c r="B243" t="s">
        <v>9</v>
      </c>
      <c r="C243" t="s">
        <v>10</v>
      </c>
      <c r="D243" t="s">
        <v>69</v>
      </c>
      <c r="E243" t="s">
        <v>12</v>
      </c>
      <c r="F243">
        <v>2015</v>
      </c>
      <c r="G243">
        <v>2.1813249790290001</v>
      </c>
    </row>
    <row r="244" spans="1:7" x14ac:dyDescent="0.2">
      <c r="A244" t="s">
        <v>23</v>
      </c>
      <c r="B244" t="s">
        <v>9</v>
      </c>
      <c r="C244" t="s">
        <v>10</v>
      </c>
      <c r="D244" t="s">
        <v>69</v>
      </c>
      <c r="E244" t="s">
        <v>12</v>
      </c>
      <c r="F244">
        <v>2016</v>
      </c>
      <c r="G244">
        <v>2.1101131868241199</v>
      </c>
    </row>
    <row r="245" spans="1:7" x14ac:dyDescent="0.2">
      <c r="A245" t="s">
        <v>23</v>
      </c>
      <c r="B245" t="s">
        <v>9</v>
      </c>
      <c r="C245" t="s">
        <v>10</v>
      </c>
      <c r="D245" t="s">
        <v>69</v>
      </c>
      <c r="E245" t="s">
        <v>12</v>
      </c>
      <c r="F245">
        <v>2017</v>
      </c>
      <c r="G245">
        <v>2.0841349755957399</v>
      </c>
    </row>
    <row r="246" spans="1:7" x14ac:dyDescent="0.2">
      <c r="A246" t="s">
        <v>23</v>
      </c>
      <c r="B246" t="s">
        <v>9</v>
      </c>
      <c r="C246" t="s">
        <v>10</v>
      </c>
      <c r="D246" t="s">
        <v>69</v>
      </c>
      <c r="E246" t="s">
        <v>12</v>
      </c>
      <c r="F246">
        <v>2018</v>
      </c>
      <c r="G246">
        <v>2.0008088819660901</v>
      </c>
    </row>
    <row r="247" spans="1:7" x14ac:dyDescent="0.2">
      <c r="A247" t="s">
        <v>23</v>
      </c>
      <c r="B247" t="s">
        <v>9</v>
      </c>
      <c r="C247" t="s">
        <v>10</v>
      </c>
      <c r="D247" t="s">
        <v>69</v>
      </c>
      <c r="E247" t="s">
        <v>12</v>
      </c>
      <c r="F247">
        <v>2019</v>
      </c>
      <c r="G247">
        <v>2.3416483480066899</v>
      </c>
    </row>
    <row r="248" spans="1:7" x14ac:dyDescent="0.2">
      <c r="A248" t="s">
        <v>23</v>
      </c>
      <c r="B248" t="s">
        <v>9</v>
      </c>
      <c r="C248" t="s">
        <v>10</v>
      </c>
      <c r="D248" t="s">
        <v>69</v>
      </c>
      <c r="E248" t="s">
        <v>12</v>
      </c>
      <c r="F248">
        <v>2020</v>
      </c>
      <c r="G248">
        <v>2.4906920500440801</v>
      </c>
    </row>
    <row r="249" spans="1:7" x14ac:dyDescent="0.2">
      <c r="A249" t="s">
        <v>23</v>
      </c>
      <c r="B249" t="s">
        <v>9</v>
      </c>
      <c r="C249" t="s">
        <v>10</v>
      </c>
      <c r="D249" t="s">
        <v>69</v>
      </c>
      <c r="E249" t="s">
        <v>12</v>
      </c>
      <c r="F249">
        <v>2021</v>
      </c>
      <c r="G249">
        <v>2.8054174937723002</v>
      </c>
    </row>
    <row r="250" spans="1:7" x14ac:dyDescent="0.2">
      <c r="A250" t="s">
        <v>24</v>
      </c>
      <c r="B250" t="s">
        <v>9</v>
      </c>
      <c r="C250" t="s">
        <v>10</v>
      </c>
      <c r="D250" t="s">
        <v>69</v>
      </c>
      <c r="E250" t="s">
        <v>12</v>
      </c>
      <c r="F250">
        <v>2000</v>
      </c>
      <c r="G250">
        <v>1.0838258701832599</v>
      </c>
    </row>
    <row r="251" spans="1:7" x14ac:dyDescent="0.2">
      <c r="A251" t="s">
        <v>24</v>
      </c>
      <c r="B251" t="s">
        <v>9</v>
      </c>
      <c r="C251" t="s">
        <v>10</v>
      </c>
      <c r="D251" t="s">
        <v>69</v>
      </c>
      <c r="E251" t="s">
        <v>12</v>
      </c>
      <c r="F251">
        <v>2001</v>
      </c>
      <c r="G251">
        <v>1.0519360232881001</v>
      </c>
    </row>
    <row r="252" spans="1:7" x14ac:dyDescent="0.2">
      <c r="A252" t="s">
        <v>24</v>
      </c>
      <c r="B252" t="s">
        <v>9</v>
      </c>
      <c r="C252" t="s">
        <v>10</v>
      </c>
      <c r="D252" t="s">
        <v>69</v>
      </c>
      <c r="E252" t="s">
        <v>12</v>
      </c>
      <c r="F252">
        <v>2002</v>
      </c>
      <c r="G252">
        <v>1.0557542414052099</v>
      </c>
    </row>
    <row r="253" spans="1:7" x14ac:dyDescent="0.2">
      <c r="A253" t="s">
        <v>24</v>
      </c>
      <c r="B253" t="s">
        <v>9</v>
      </c>
      <c r="C253" t="s">
        <v>10</v>
      </c>
      <c r="D253" t="s">
        <v>69</v>
      </c>
      <c r="E253" t="s">
        <v>12</v>
      </c>
      <c r="F253">
        <v>2003</v>
      </c>
      <c r="G253">
        <v>1.1243578037566999</v>
      </c>
    </row>
    <row r="254" spans="1:7" x14ac:dyDescent="0.2">
      <c r="A254" t="s">
        <v>24</v>
      </c>
      <c r="B254" t="s">
        <v>9</v>
      </c>
      <c r="C254" t="s">
        <v>10</v>
      </c>
      <c r="D254" t="s">
        <v>69</v>
      </c>
      <c r="E254" t="s">
        <v>12</v>
      </c>
      <c r="F254">
        <v>2004</v>
      </c>
      <c r="G254">
        <v>1.1777784300351899</v>
      </c>
    </row>
    <row r="255" spans="1:7" x14ac:dyDescent="0.2">
      <c r="A255" t="s">
        <v>24</v>
      </c>
      <c r="B255" t="s">
        <v>9</v>
      </c>
      <c r="C255" t="s">
        <v>10</v>
      </c>
      <c r="D255" t="s">
        <v>69</v>
      </c>
      <c r="E255" t="s">
        <v>12</v>
      </c>
      <c r="F255">
        <v>2005</v>
      </c>
      <c r="G255">
        <v>1.1919667411742401</v>
      </c>
    </row>
    <row r="256" spans="1:7" x14ac:dyDescent="0.2">
      <c r="A256" t="s">
        <v>24</v>
      </c>
      <c r="B256" t="s">
        <v>9</v>
      </c>
      <c r="C256" t="s">
        <v>10</v>
      </c>
      <c r="D256" t="s">
        <v>69</v>
      </c>
      <c r="E256" t="s">
        <v>12</v>
      </c>
      <c r="F256">
        <v>2006</v>
      </c>
      <c r="G256">
        <v>1.1988671014571499</v>
      </c>
    </row>
    <row r="257" spans="1:7" x14ac:dyDescent="0.2">
      <c r="A257" t="s">
        <v>24</v>
      </c>
      <c r="B257" t="s">
        <v>9</v>
      </c>
      <c r="C257" t="s">
        <v>10</v>
      </c>
      <c r="D257" t="s">
        <v>69</v>
      </c>
      <c r="E257" t="s">
        <v>12</v>
      </c>
      <c r="F257">
        <v>2007</v>
      </c>
      <c r="G257">
        <v>1.23408304348702</v>
      </c>
    </row>
    <row r="258" spans="1:7" x14ac:dyDescent="0.2">
      <c r="A258" t="s">
        <v>24</v>
      </c>
      <c r="B258" t="s">
        <v>9</v>
      </c>
      <c r="C258" t="s">
        <v>10</v>
      </c>
      <c r="D258" t="s">
        <v>69</v>
      </c>
      <c r="E258" t="s">
        <v>12</v>
      </c>
      <c r="F258">
        <v>2008</v>
      </c>
      <c r="G258">
        <v>1.39126361680681</v>
      </c>
    </row>
    <row r="259" spans="1:7" x14ac:dyDescent="0.2">
      <c r="A259" t="s">
        <v>24</v>
      </c>
      <c r="B259" t="s">
        <v>9</v>
      </c>
      <c r="C259" t="s">
        <v>10</v>
      </c>
      <c r="D259" t="s">
        <v>69</v>
      </c>
      <c r="E259" t="s">
        <v>12</v>
      </c>
      <c r="F259">
        <v>2009</v>
      </c>
      <c r="G259">
        <v>1.6137096667951301</v>
      </c>
    </row>
    <row r="260" spans="1:7" x14ac:dyDescent="0.2">
      <c r="A260" t="s">
        <v>24</v>
      </c>
      <c r="B260" t="s">
        <v>9</v>
      </c>
      <c r="C260" t="s">
        <v>10</v>
      </c>
      <c r="D260" t="s">
        <v>69</v>
      </c>
      <c r="E260" t="s">
        <v>12</v>
      </c>
      <c r="F260">
        <v>2010</v>
      </c>
      <c r="G260">
        <v>1.5947683403796999</v>
      </c>
    </row>
    <row r="261" spans="1:7" x14ac:dyDescent="0.2">
      <c r="A261" t="s">
        <v>24</v>
      </c>
      <c r="B261" t="s">
        <v>9</v>
      </c>
      <c r="C261" t="s">
        <v>10</v>
      </c>
      <c r="D261" t="s">
        <v>69</v>
      </c>
      <c r="E261" t="s">
        <v>12</v>
      </c>
      <c r="F261">
        <v>2011</v>
      </c>
      <c r="G261">
        <v>1.55153388882014</v>
      </c>
    </row>
    <row r="262" spans="1:7" x14ac:dyDescent="0.2">
      <c r="A262" t="s">
        <v>24</v>
      </c>
      <c r="B262" t="s">
        <v>9</v>
      </c>
      <c r="C262" t="s">
        <v>10</v>
      </c>
      <c r="D262" t="s">
        <v>69</v>
      </c>
      <c r="E262" t="s">
        <v>12</v>
      </c>
      <c r="F262">
        <v>2012</v>
      </c>
      <c r="G262">
        <v>1.5602760571206999</v>
      </c>
    </row>
    <row r="263" spans="1:7" x14ac:dyDescent="0.2">
      <c r="A263" t="s">
        <v>24</v>
      </c>
      <c r="B263" t="s">
        <v>9</v>
      </c>
      <c r="C263" t="s">
        <v>10</v>
      </c>
      <c r="D263" t="s">
        <v>69</v>
      </c>
      <c r="E263" t="s">
        <v>12</v>
      </c>
      <c r="F263">
        <v>2013</v>
      </c>
      <c r="G263">
        <v>1.56908283687671</v>
      </c>
    </row>
    <row r="264" spans="1:7" x14ac:dyDescent="0.2">
      <c r="A264" t="s">
        <v>24</v>
      </c>
      <c r="B264" t="s">
        <v>9</v>
      </c>
      <c r="C264" t="s">
        <v>10</v>
      </c>
      <c r="D264" t="s">
        <v>69</v>
      </c>
      <c r="E264" t="s">
        <v>12</v>
      </c>
      <c r="F264">
        <v>2014</v>
      </c>
      <c r="G264">
        <v>1.5179832584469</v>
      </c>
    </row>
    <row r="265" spans="1:7" x14ac:dyDescent="0.2">
      <c r="A265" t="s">
        <v>24</v>
      </c>
      <c r="B265" t="s">
        <v>9</v>
      </c>
      <c r="C265" t="s">
        <v>10</v>
      </c>
      <c r="D265" t="s">
        <v>69</v>
      </c>
      <c r="E265" t="s">
        <v>12</v>
      </c>
      <c r="F265">
        <v>2015</v>
      </c>
      <c r="G265">
        <v>1.17974170567541</v>
      </c>
    </row>
    <row r="266" spans="1:7" x14ac:dyDescent="0.2">
      <c r="A266" t="s">
        <v>24</v>
      </c>
      <c r="B266" t="s">
        <v>9</v>
      </c>
      <c r="C266" t="s">
        <v>10</v>
      </c>
      <c r="D266" t="s">
        <v>69</v>
      </c>
      <c r="E266" t="s">
        <v>12</v>
      </c>
      <c r="F266">
        <v>2016</v>
      </c>
      <c r="G266">
        <v>1.17716262092178</v>
      </c>
    </row>
    <row r="267" spans="1:7" x14ac:dyDescent="0.2">
      <c r="A267" t="s">
        <v>24</v>
      </c>
      <c r="B267" t="s">
        <v>9</v>
      </c>
      <c r="C267" t="s">
        <v>10</v>
      </c>
      <c r="D267" t="s">
        <v>69</v>
      </c>
      <c r="E267" t="s">
        <v>12</v>
      </c>
      <c r="F267">
        <v>2017</v>
      </c>
      <c r="G267">
        <v>1.24865980219162</v>
      </c>
    </row>
    <row r="268" spans="1:7" x14ac:dyDescent="0.2">
      <c r="A268" t="s">
        <v>24</v>
      </c>
      <c r="B268" t="s">
        <v>9</v>
      </c>
      <c r="C268" t="s">
        <v>10</v>
      </c>
      <c r="D268" t="s">
        <v>69</v>
      </c>
      <c r="E268" t="s">
        <v>12</v>
      </c>
      <c r="F268">
        <v>2018</v>
      </c>
      <c r="G268">
        <v>1.1643098245861101</v>
      </c>
    </row>
    <row r="269" spans="1:7" x14ac:dyDescent="0.2">
      <c r="A269" t="s">
        <v>24</v>
      </c>
      <c r="B269" t="s">
        <v>9</v>
      </c>
      <c r="C269" t="s">
        <v>10</v>
      </c>
      <c r="D269" t="s">
        <v>69</v>
      </c>
      <c r="E269" t="s">
        <v>12</v>
      </c>
      <c r="F269">
        <v>2019</v>
      </c>
      <c r="G269">
        <v>1.2264681952663901</v>
      </c>
    </row>
    <row r="270" spans="1:7" x14ac:dyDescent="0.2">
      <c r="A270" t="s">
        <v>24</v>
      </c>
      <c r="B270" t="s">
        <v>9</v>
      </c>
      <c r="C270" t="s">
        <v>10</v>
      </c>
      <c r="D270" t="s">
        <v>69</v>
      </c>
      <c r="E270" t="s">
        <v>12</v>
      </c>
      <c r="F270">
        <v>2020</v>
      </c>
      <c r="G270">
        <v>1.22459435297627</v>
      </c>
    </row>
    <row r="271" spans="1:7" x14ac:dyDescent="0.2">
      <c r="A271" t="s">
        <v>24</v>
      </c>
      <c r="B271" t="s">
        <v>9</v>
      </c>
      <c r="C271" t="s">
        <v>10</v>
      </c>
      <c r="D271" t="s">
        <v>69</v>
      </c>
      <c r="E271" t="s">
        <v>12</v>
      </c>
      <c r="F271">
        <v>2021</v>
      </c>
      <c r="G271">
        <v>1.11064519144629</v>
      </c>
    </row>
    <row r="272" spans="1:7" x14ac:dyDescent="0.2">
      <c r="A272" t="s">
        <v>25</v>
      </c>
      <c r="B272" t="s">
        <v>9</v>
      </c>
      <c r="C272" t="s">
        <v>10</v>
      </c>
      <c r="D272" t="s">
        <v>69</v>
      </c>
      <c r="E272" t="s">
        <v>12</v>
      </c>
      <c r="F272">
        <v>2000</v>
      </c>
      <c r="G272">
        <v>1.00363838345941</v>
      </c>
    </row>
    <row r="273" spans="1:7" x14ac:dyDescent="0.2">
      <c r="A273" t="s">
        <v>25</v>
      </c>
      <c r="B273" t="s">
        <v>9</v>
      </c>
      <c r="C273" t="s">
        <v>10</v>
      </c>
      <c r="D273" t="s">
        <v>69</v>
      </c>
      <c r="E273" t="s">
        <v>12</v>
      </c>
      <c r="F273">
        <v>2001</v>
      </c>
      <c r="G273">
        <v>1.0407037053168</v>
      </c>
    </row>
    <row r="274" spans="1:7" x14ac:dyDescent="0.2">
      <c r="A274" t="s">
        <v>25</v>
      </c>
      <c r="B274" t="s">
        <v>9</v>
      </c>
      <c r="C274" t="s">
        <v>10</v>
      </c>
      <c r="D274" t="s">
        <v>69</v>
      </c>
      <c r="E274" t="s">
        <v>12</v>
      </c>
      <c r="F274">
        <v>2002</v>
      </c>
      <c r="G274">
        <v>1.0812370871986099</v>
      </c>
    </row>
    <row r="275" spans="1:7" x14ac:dyDescent="0.2">
      <c r="A275" t="s">
        <v>25</v>
      </c>
      <c r="B275" t="s">
        <v>9</v>
      </c>
      <c r="C275" t="s">
        <v>10</v>
      </c>
      <c r="D275" t="s">
        <v>69</v>
      </c>
      <c r="E275" t="s">
        <v>12</v>
      </c>
      <c r="F275">
        <v>2003</v>
      </c>
      <c r="G275">
        <v>1.0589425688746501</v>
      </c>
    </row>
    <row r="276" spans="1:7" x14ac:dyDescent="0.2">
      <c r="A276" t="s">
        <v>25</v>
      </c>
      <c r="B276" t="s">
        <v>9</v>
      </c>
      <c r="C276" t="s">
        <v>10</v>
      </c>
      <c r="D276" t="s">
        <v>69</v>
      </c>
      <c r="E276" t="s">
        <v>12</v>
      </c>
      <c r="F276">
        <v>2004</v>
      </c>
      <c r="G276">
        <v>1.0502513566234399</v>
      </c>
    </row>
    <row r="277" spans="1:7" x14ac:dyDescent="0.2">
      <c r="A277" t="s">
        <v>25</v>
      </c>
      <c r="B277" t="s">
        <v>9</v>
      </c>
      <c r="C277" t="s">
        <v>10</v>
      </c>
      <c r="D277" t="s">
        <v>69</v>
      </c>
      <c r="E277" t="s">
        <v>12</v>
      </c>
      <c r="F277">
        <v>2005</v>
      </c>
      <c r="G277">
        <v>1.0443513219056899</v>
      </c>
    </row>
    <row r="278" spans="1:7" x14ac:dyDescent="0.2">
      <c r="A278" t="s">
        <v>25</v>
      </c>
      <c r="B278" t="s">
        <v>9</v>
      </c>
      <c r="C278" t="s">
        <v>10</v>
      </c>
      <c r="D278" t="s">
        <v>69</v>
      </c>
      <c r="E278" t="s">
        <v>12</v>
      </c>
      <c r="F278">
        <v>2006</v>
      </c>
      <c r="G278">
        <v>1.08401127645318</v>
      </c>
    </row>
    <row r="279" spans="1:7" x14ac:dyDescent="0.2">
      <c r="A279" t="s">
        <v>25</v>
      </c>
      <c r="B279" t="s">
        <v>9</v>
      </c>
      <c r="C279" t="s">
        <v>10</v>
      </c>
      <c r="D279" t="s">
        <v>69</v>
      </c>
      <c r="E279" t="s">
        <v>12</v>
      </c>
      <c r="F279">
        <v>2007</v>
      </c>
      <c r="G279">
        <v>1.12899124730515</v>
      </c>
    </row>
    <row r="280" spans="1:7" x14ac:dyDescent="0.2">
      <c r="A280" t="s">
        <v>25</v>
      </c>
      <c r="B280" t="s">
        <v>9</v>
      </c>
      <c r="C280" t="s">
        <v>10</v>
      </c>
      <c r="D280" t="s">
        <v>69</v>
      </c>
      <c r="E280" t="s">
        <v>12</v>
      </c>
      <c r="F280">
        <v>2008</v>
      </c>
      <c r="G280">
        <v>1.1597244280604899</v>
      </c>
    </row>
    <row r="281" spans="1:7" x14ac:dyDescent="0.2">
      <c r="A281" t="s">
        <v>25</v>
      </c>
      <c r="B281" t="s">
        <v>9</v>
      </c>
      <c r="C281" t="s">
        <v>10</v>
      </c>
      <c r="D281" t="s">
        <v>69</v>
      </c>
      <c r="E281" t="s">
        <v>12</v>
      </c>
      <c r="F281">
        <v>2009</v>
      </c>
      <c r="G281">
        <v>1.2178746644726499</v>
      </c>
    </row>
    <row r="282" spans="1:7" x14ac:dyDescent="0.2">
      <c r="A282" t="s">
        <v>25</v>
      </c>
      <c r="B282" t="s">
        <v>9</v>
      </c>
      <c r="C282" t="s">
        <v>10</v>
      </c>
      <c r="D282" t="s">
        <v>69</v>
      </c>
      <c r="E282" t="s">
        <v>12</v>
      </c>
      <c r="F282">
        <v>2010</v>
      </c>
      <c r="G282">
        <v>1.21797001811107</v>
      </c>
    </row>
    <row r="283" spans="1:7" x14ac:dyDescent="0.2">
      <c r="A283" t="s">
        <v>25</v>
      </c>
      <c r="B283" t="s">
        <v>9</v>
      </c>
      <c r="C283" t="s">
        <v>10</v>
      </c>
      <c r="D283" t="s">
        <v>69</v>
      </c>
      <c r="E283" t="s">
        <v>12</v>
      </c>
      <c r="F283">
        <v>2011</v>
      </c>
      <c r="G283">
        <v>1.2015484646058601</v>
      </c>
    </row>
    <row r="284" spans="1:7" x14ac:dyDescent="0.2">
      <c r="A284" t="s">
        <v>25</v>
      </c>
      <c r="B284" t="s">
        <v>9</v>
      </c>
      <c r="C284" t="s">
        <v>10</v>
      </c>
      <c r="D284" t="s">
        <v>69</v>
      </c>
      <c r="E284" t="s">
        <v>12</v>
      </c>
      <c r="F284">
        <v>2012</v>
      </c>
      <c r="G284">
        <v>1.2621904262894601</v>
      </c>
    </row>
    <row r="285" spans="1:7" x14ac:dyDescent="0.2">
      <c r="A285" t="s">
        <v>25</v>
      </c>
      <c r="B285" t="s">
        <v>9</v>
      </c>
      <c r="C285" t="s">
        <v>10</v>
      </c>
      <c r="D285" t="s">
        <v>69</v>
      </c>
      <c r="E285" t="s">
        <v>12</v>
      </c>
      <c r="F285">
        <v>2013</v>
      </c>
      <c r="G285">
        <v>1.30107475343533</v>
      </c>
    </row>
    <row r="286" spans="1:7" x14ac:dyDescent="0.2">
      <c r="A286" t="s">
        <v>25</v>
      </c>
      <c r="B286" t="s">
        <v>9</v>
      </c>
      <c r="C286" t="s">
        <v>10</v>
      </c>
      <c r="D286" t="s">
        <v>69</v>
      </c>
      <c r="E286" t="s">
        <v>12</v>
      </c>
      <c r="F286">
        <v>2014</v>
      </c>
      <c r="G286">
        <v>1.33840482053153</v>
      </c>
    </row>
    <row r="287" spans="1:7" x14ac:dyDescent="0.2">
      <c r="A287" t="s">
        <v>25</v>
      </c>
      <c r="B287" t="s">
        <v>9</v>
      </c>
      <c r="C287" t="s">
        <v>10</v>
      </c>
      <c r="D287" t="s">
        <v>69</v>
      </c>
      <c r="E287" t="s">
        <v>12</v>
      </c>
      <c r="F287">
        <v>2015</v>
      </c>
      <c r="G287">
        <v>1.3385044295634501</v>
      </c>
    </row>
    <row r="288" spans="1:7" x14ac:dyDescent="0.2">
      <c r="A288" t="s">
        <v>25</v>
      </c>
      <c r="B288" t="s">
        <v>9</v>
      </c>
      <c r="C288" t="s">
        <v>10</v>
      </c>
      <c r="D288" t="s">
        <v>69</v>
      </c>
      <c r="E288" t="s">
        <v>12</v>
      </c>
      <c r="F288">
        <v>2016</v>
      </c>
      <c r="G288">
        <v>1.3664224771651701</v>
      </c>
    </row>
    <row r="289" spans="1:7" x14ac:dyDescent="0.2">
      <c r="A289" t="s">
        <v>25</v>
      </c>
      <c r="B289" t="s">
        <v>9</v>
      </c>
      <c r="C289" t="s">
        <v>10</v>
      </c>
      <c r="D289" t="s">
        <v>69</v>
      </c>
      <c r="E289" t="s">
        <v>12</v>
      </c>
      <c r="F289">
        <v>2017</v>
      </c>
      <c r="G289">
        <v>1.3701340924596701</v>
      </c>
    </row>
    <row r="290" spans="1:7" x14ac:dyDescent="0.2">
      <c r="A290" t="s">
        <v>25</v>
      </c>
      <c r="B290" t="s">
        <v>9</v>
      </c>
      <c r="C290" t="s">
        <v>10</v>
      </c>
      <c r="D290" t="s">
        <v>69</v>
      </c>
      <c r="E290" t="s">
        <v>12</v>
      </c>
      <c r="F290">
        <v>2018</v>
      </c>
      <c r="G290">
        <v>1.42443086541245</v>
      </c>
    </row>
    <row r="291" spans="1:7" x14ac:dyDescent="0.2">
      <c r="A291" t="s">
        <v>25</v>
      </c>
      <c r="B291" t="s">
        <v>9</v>
      </c>
      <c r="C291" t="s">
        <v>10</v>
      </c>
      <c r="D291" t="s">
        <v>69</v>
      </c>
      <c r="E291" t="s">
        <v>12</v>
      </c>
      <c r="F291">
        <v>2019</v>
      </c>
      <c r="G291">
        <v>1.4615914576501801</v>
      </c>
    </row>
    <row r="292" spans="1:7" x14ac:dyDescent="0.2">
      <c r="A292" t="s">
        <v>25</v>
      </c>
      <c r="B292" t="s">
        <v>9</v>
      </c>
      <c r="C292" t="s">
        <v>10</v>
      </c>
      <c r="D292" t="s">
        <v>69</v>
      </c>
      <c r="E292" t="s">
        <v>12</v>
      </c>
      <c r="F292">
        <v>2020</v>
      </c>
      <c r="G292">
        <v>1.5068005506737201</v>
      </c>
    </row>
    <row r="293" spans="1:7" x14ac:dyDescent="0.2">
      <c r="A293" t="s">
        <v>25</v>
      </c>
      <c r="B293" t="s">
        <v>9</v>
      </c>
      <c r="C293" t="s">
        <v>10</v>
      </c>
      <c r="D293" t="s">
        <v>69</v>
      </c>
      <c r="E293" t="s">
        <v>12</v>
      </c>
      <c r="F293">
        <v>2021</v>
      </c>
      <c r="G293">
        <v>1.4539176407529</v>
      </c>
    </row>
    <row r="294" spans="1:7" x14ac:dyDescent="0.2">
      <c r="A294" t="s">
        <v>26</v>
      </c>
      <c r="B294" t="s">
        <v>9</v>
      </c>
      <c r="C294" t="s">
        <v>10</v>
      </c>
      <c r="D294" t="s">
        <v>69</v>
      </c>
      <c r="E294" t="s">
        <v>12</v>
      </c>
      <c r="F294">
        <v>2000</v>
      </c>
      <c r="G294">
        <v>2.8584081176248</v>
      </c>
    </row>
    <row r="295" spans="1:7" x14ac:dyDescent="0.2">
      <c r="A295" t="s">
        <v>26</v>
      </c>
      <c r="B295" t="s">
        <v>9</v>
      </c>
      <c r="C295" t="s">
        <v>10</v>
      </c>
      <c r="D295" t="s">
        <v>69</v>
      </c>
      <c r="E295" t="s">
        <v>12</v>
      </c>
      <c r="F295">
        <v>2001</v>
      </c>
      <c r="G295">
        <v>2.9234849965362799</v>
      </c>
    </row>
    <row r="296" spans="1:7" x14ac:dyDescent="0.2">
      <c r="A296" t="s">
        <v>26</v>
      </c>
      <c r="B296" t="s">
        <v>9</v>
      </c>
      <c r="C296" t="s">
        <v>10</v>
      </c>
      <c r="D296" t="s">
        <v>69</v>
      </c>
      <c r="E296" t="s">
        <v>12</v>
      </c>
      <c r="F296">
        <v>2002</v>
      </c>
      <c r="G296">
        <v>2.9651371924160101</v>
      </c>
    </row>
    <row r="297" spans="1:7" x14ac:dyDescent="0.2">
      <c r="A297" t="s">
        <v>26</v>
      </c>
      <c r="B297" t="s">
        <v>9</v>
      </c>
      <c r="C297" t="s">
        <v>10</v>
      </c>
      <c r="D297" t="s">
        <v>69</v>
      </c>
      <c r="E297" t="s">
        <v>12</v>
      </c>
      <c r="F297">
        <v>2003</v>
      </c>
      <c r="G297">
        <v>2.9931952029186499</v>
      </c>
    </row>
    <row r="298" spans="1:7" x14ac:dyDescent="0.2">
      <c r="A298" t="s">
        <v>26</v>
      </c>
      <c r="B298" t="s">
        <v>9</v>
      </c>
      <c r="C298" t="s">
        <v>10</v>
      </c>
      <c r="D298" t="s">
        <v>69</v>
      </c>
      <c r="E298" t="s">
        <v>12</v>
      </c>
      <c r="F298">
        <v>2004</v>
      </c>
      <c r="G298">
        <v>2.9812459706811998</v>
      </c>
    </row>
    <row r="299" spans="1:7" x14ac:dyDescent="0.2">
      <c r="A299" t="s">
        <v>26</v>
      </c>
      <c r="B299" t="s">
        <v>9</v>
      </c>
      <c r="C299" t="s">
        <v>10</v>
      </c>
      <c r="D299" t="s">
        <v>69</v>
      </c>
      <c r="E299" t="s">
        <v>12</v>
      </c>
      <c r="F299">
        <v>2005</v>
      </c>
      <c r="G299">
        <v>3.13091898152843</v>
      </c>
    </row>
    <row r="300" spans="1:7" x14ac:dyDescent="0.2">
      <c r="A300" t="s">
        <v>26</v>
      </c>
      <c r="B300" t="s">
        <v>9</v>
      </c>
      <c r="C300" t="s">
        <v>10</v>
      </c>
      <c r="D300" t="s">
        <v>69</v>
      </c>
      <c r="E300" t="s">
        <v>12</v>
      </c>
      <c r="F300">
        <v>2006</v>
      </c>
      <c r="G300">
        <v>3.22765561311149</v>
      </c>
    </row>
    <row r="301" spans="1:7" x14ac:dyDescent="0.2">
      <c r="A301" t="s">
        <v>26</v>
      </c>
      <c r="B301" t="s">
        <v>9</v>
      </c>
      <c r="C301" t="s">
        <v>10</v>
      </c>
      <c r="D301" t="s">
        <v>69</v>
      </c>
      <c r="E301" t="s">
        <v>12</v>
      </c>
      <c r="F301">
        <v>2007</v>
      </c>
      <c r="G301">
        <v>3.2925719526548001</v>
      </c>
    </row>
    <row r="302" spans="1:7" x14ac:dyDescent="0.2">
      <c r="A302" t="s">
        <v>26</v>
      </c>
      <c r="B302" t="s">
        <v>9</v>
      </c>
      <c r="C302" t="s">
        <v>10</v>
      </c>
      <c r="D302" t="s">
        <v>69</v>
      </c>
      <c r="E302" t="s">
        <v>12</v>
      </c>
      <c r="F302">
        <v>2008</v>
      </c>
      <c r="G302">
        <v>3.2922388115124801</v>
      </c>
    </row>
    <row r="303" spans="1:7" x14ac:dyDescent="0.2">
      <c r="A303" t="s">
        <v>26</v>
      </c>
      <c r="B303" t="s">
        <v>9</v>
      </c>
      <c r="C303" t="s">
        <v>10</v>
      </c>
      <c r="D303" t="s">
        <v>69</v>
      </c>
      <c r="E303" t="s">
        <v>12</v>
      </c>
      <c r="F303">
        <v>2009</v>
      </c>
      <c r="G303">
        <v>3.1958983178512699</v>
      </c>
    </row>
    <row r="304" spans="1:7" x14ac:dyDescent="0.2">
      <c r="A304" t="s">
        <v>26</v>
      </c>
      <c r="B304" t="s">
        <v>9</v>
      </c>
      <c r="C304" t="s">
        <v>10</v>
      </c>
      <c r="D304" t="s">
        <v>69</v>
      </c>
      <c r="E304" t="s">
        <v>12</v>
      </c>
      <c r="F304">
        <v>2010</v>
      </c>
      <c r="G304">
        <v>3.1049513125417101</v>
      </c>
    </row>
    <row r="305" spans="1:7" x14ac:dyDescent="0.2">
      <c r="A305" t="s">
        <v>26</v>
      </c>
      <c r="B305" t="s">
        <v>9</v>
      </c>
      <c r="C305" t="s">
        <v>10</v>
      </c>
      <c r="D305" t="s">
        <v>69</v>
      </c>
      <c r="E305" t="s">
        <v>12</v>
      </c>
      <c r="F305">
        <v>2011</v>
      </c>
      <c r="G305">
        <v>3.20536601849959</v>
      </c>
    </row>
    <row r="306" spans="1:7" x14ac:dyDescent="0.2">
      <c r="A306" t="s">
        <v>26</v>
      </c>
      <c r="B306" t="s">
        <v>9</v>
      </c>
      <c r="C306" t="s">
        <v>10</v>
      </c>
      <c r="D306" t="s">
        <v>69</v>
      </c>
      <c r="E306" t="s">
        <v>12</v>
      </c>
      <c r="F306">
        <v>2012</v>
      </c>
      <c r="G306">
        <v>3.1737052842031801</v>
      </c>
    </row>
    <row r="307" spans="1:7" x14ac:dyDescent="0.2">
      <c r="A307" t="s">
        <v>26</v>
      </c>
      <c r="B307" t="s">
        <v>9</v>
      </c>
      <c r="C307" t="s">
        <v>10</v>
      </c>
      <c r="D307" t="s">
        <v>69</v>
      </c>
      <c r="E307" t="s">
        <v>12</v>
      </c>
      <c r="F307">
        <v>2013</v>
      </c>
      <c r="G307">
        <v>3.27895603032511</v>
      </c>
    </row>
    <row r="308" spans="1:7" x14ac:dyDescent="0.2">
      <c r="A308" t="s">
        <v>26</v>
      </c>
      <c r="B308" t="s">
        <v>9</v>
      </c>
      <c r="C308" t="s">
        <v>10</v>
      </c>
      <c r="D308" t="s">
        <v>69</v>
      </c>
      <c r="E308" t="s">
        <v>12</v>
      </c>
      <c r="F308">
        <v>2014</v>
      </c>
      <c r="G308">
        <v>3.36787519925368</v>
      </c>
    </row>
    <row r="309" spans="1:7" x14ac:dyDescent="0.2">
      <c r="A309" t="s">
        <v>26</v>
      </c>
      <c r="B309" t="s">
        <v>9</v>
      </c>
      <c r="C309" t="s">
        <v>10</v>
      </c>
      <c r="D309" t="s">
        <v>69</v>
      </c>
      <c r="E309" t="s">
        <v>12</v>
      </c>
      <c r="F309">
        <v>2015</v>
      </c>
      <c r="G309">
        <v>3.2407072958259202</v>
      </c>
    </row>
    <row r="310" spans="1:7" x14ac:dyDescent="0.2">
      <c r="A310" t="s">
        <v>26</v>
      </c>
      <c r="B310" t="s">
        <v>9</v>
      </c>
      <c r="C310" t="s">
        <v>10</v>
      </c>
      <c r="D310" t="s">
        <v>69</v>
      </c>
      <c r="E310" t="s">
        <v>12</v>
      </c>
      <c r="F310">
        <v>2016</v>
      </c>
      <c r="G310">
        <v>3.1066564578225702</v>
      </c>
    </row>
    <row r="311" spans="1:7" x14ac:dyDescent="0.2">
      <c r="A311" t="s">
        <v>26</v>
      </c>
      <c r="B311" t="s">
        <v>9</v>
      </c>
      <c r="C311" t="s">
        <v>10</v>
      </c>
      <c r="D311" t="s">
        <v>69</v>
      </c>
      <c r="E311" t="s">
        <v>12</v>
      </c>
      <c r="F311">
        <v>2017</v>
      </c>
      <c r="G311">
        <v>3.1663561591326999</v>
      </c>
    </row>
    <row r="312" spans="1:7" x14ac:dyDescent="0.2">
      <c r="A312" t="s">
        <v>26</v>
      </c>
      <c r="B312" t="s">
        <v>9</v>
      </c>
      <c r="C312" t="s">
        <v>10</v>
      </c>
      <c r="D312" t="s">
        <v>69</v>
      </c>
      <c r="E312" t="s">
        <v>12</v>
      </c>
      <c r="F312">
        <v>2018</v>
      </c>
      <c r="G312">
        <v>3.2191960154508399</v>
      </c>
    </row>
    <row r="313" spans="1:7" x14ac:dyDescent="0.2">
      <c r="A313" t="s">
        <v>26</v>
      </c>
      <c r="B313" t="s">
        <v>9</v>
      </c>
      <c r="C313" t="s">
        <v>10</v>
      </c>
      <c r="D313" t="s">
        <v>69</v>
      </c>
      <c r="E313" t="s">
        <v>12</v>
      </c>
      <c r="F313">
        <v>2019</v>
      </c>
      <c r="G313">
        <v>3.2182373956553598</v>
      </c>
    </row>
    <row r="314" spans="1:7" x14ac:dyDescent="0.2">
      <c r="A314" t="s">
        <v>26</v>
      </c>
      <c r="B314" t="s">
        <v>9</v>
      </c>
      <c r="C314" t="s">
        <v>10</v>
      </c>
      <c r="D314" t="s">
        <v>69</v>
      </c>
      <c r="E314" t="s">
        <v>12</v>
      </c>
      <c r="F314">
        <v>2020</v>
      </c>
      <c r="G314">
        <v>3.2689711257499798</v>
      </c>
    </row>
    <row r="315" spans="1:7" x14ac:dyDescent="0.2">
      <c r="A315" t="s">
        <v>26</v>
      </c>
      <c r="B315" t="s">
        <v>9</v>
      </c>
      <c r="C315" t="s">
        <v>10</v>
      </c>
      <c r="D315" t="s">
        <v>69</v>
      </c>
      <c r="E315" t="s">
        <v>12</v>
      </c>
      <c r="F315">
        <v>2021</v>
      </c>
      <c r="G315">
        <v>3.2958101988917301</v>
      </c>
    </row>
    <row r="316" spans="1:7" x14ac:dyDescent="0.2">
      <c r="A316" t="s">
        <v>27</v>
      </c>
      <c r="B316" t="s">
        <v>9</v>
      </c>
      <c r="C316" t="s">
        <v>10</v>
      </c>
      <c r="D316" t="s">
        <v>69</v>
      </c>
      <c r="E316" t="s">
        <v>12</v>
      </c>
      <c r="F316">
        <v>2000</v>
      </c>
      <c r="G316">
        <v>2.1251948945605101</v>
      </c>
    </row>
    <row r="317" spans="1:7" x14ac:dyDescent="0.2">
      <c r="A317" t="s">
        <v>27</v>
      </c>
      <c r="B317" t="s">
        <v>9</v>
      </c>
      <c r="C317" t="s">
        <v>10</v>
      </c>
      <c r="D317" t="s">
        <v>69</v>
      </c>
      <c r="E317" t="s">
        <v>12</v>
      </c>
      <c r="F317">
        <v>2001</v>
      </c>
      <c r="G317">
        <v>2.2786471921001499</v>
      </c>
    </row>
    <row r="318" spans="1:7" x14ac:dyDescent="0.2">
      <c r="A318" t="s">
        <v>27</v>
      </c>
      <c r="B318" t="s">
        <v>9</v>
      </c>
      <c r="C318" t="s">
        <v>10</v>
      </c>
      <c r="D318" t="s">
        <v>69</v>
      </c>
      <c r="E318" t="s">
        <v>12</v>
      </c>
      <c r="F318">
        <v>2002</v>
      </c>
      <c r="G318">
        <v>2.2077442591590399</v>
      </c>
    </row>
    <row r="319" spans="1:7" x14ac:dyDescent="0.2">
      <c r="A319" t="s">
        <v>27</v>
      </c>
      <c r="B319" t="s">
        <v>9</v>
      </c>
      <c r="C319" t="s">
        <v>10</v>
      </c>
      <c r="D319" t="s">
        <v>69</v>
      </c>
      <c r="E319" t="s">
        <v>12</v>
      </c>
      <c r="F319">
        <v>2003</v>
      </c>
      <c r="G319">
        <v>2.27722450783111</v>
      </c>
    </row>
    <row r="320" spans="1:7" x14ac:dyDescent="0.2">
      <c r="A320" t="s">
        <v>27</v>
      </c>
      <c r="B320" t="s">
        <v>9</v>
      </c>
      <c r="C320" t="s">
        <v>10</v>
      </c>
      <c r="D320" t="s">
        <v>69</v>
      </c>
      <c r="E320" t="s">
        <v>12</v>
      </c>
      <c r="F320">
        <v>2004</v>
      </c>
      <c r="G320">
        <v>2.4421384873087799</v>
      </c>
    </row>
    <row r="321" spans="1:7" x14ac:dyDescent="0.2">
      <c r="A321" t="s">
        <v>27</v>
      </c>
      <c r="B321" t="s">
        <v>9</v>
      </c>
      <c r="C321" t="s">
        <v>10</v>
      </c>
      <c r="D321" t="s">
        <v>69</v>
      </c>
      <c r="E321" t="s">
        <v>12</v>
      </c>
      <c r="F321">
        <v>2005</v>
      </c>
      <c r="G321">
        <v>2.5228961411786601</v>
      </c>
    </row>
    <row r="322" spans="1:7" x14ac:dyDescent="0.2">
      <c r="A322" t="s">
        <v>27</v>
      </c>
      <c r="B322" t="s">
        <v>9</v>
      </c>
      <c r="C322" t="s">
        <v>10</v>
      </c>
      <c r="D322" t="s">
        <v>69</v>
      </c>
      <c r="E322" t="s">
        <v>12</v>
      </c>
      <c r="F322">
        <v>2006</v>
      </c>
      <c r="G322">
        <v>2.7193380379802501</v>
      </c>
    </row>
    <row r="323" spans="1:7" x14ac:dyDescent="0.2">
      <c r="A323" t="s">
        <v>27</v>
      </c>
      <c r="B323" t="s">
        <v>9</v>
      </c>
      <c r="C323" t="s">
        <v>10</v>
      </c>
      <c r="D323" t="s">
        <v>69</v>
      </c>
      <c r="E323" t="s">
        <v>12</v>
      </c>
      <c r="F323">
        <v>2007</v>
      </c>
      <c r="G323">
        <v>2.8725814946714601</v>
      </c>
    </row>
    <row r="324" spans="1:7" x14ac:dyDescent="0.2">
      <c r="A324" t="s">
        <v>27</v>
      </c>
      <c r="B324" t="s">
        <v>9</v>
      </c>
      <c r="C324" t="s">
        <v>10</v>
      </c>
      <c r="D324" t="s">
        <v>69</v>
      </c>
      <c r="E324" t="s">
        <v>12</v>
      </c>
      <c r="F324">
        <v>2008</v>
      </c>
      <c r="G324">
        <v>2.9888720045156201</v>
      </c>
    </row>
    <row r="325" spans="1:7" x14ac:dyDescent="0.2">
      <c r="A325" t="s">
        <v>27</v>
      </c>
      <c r="B325" t="s">
        <v>9</v>
      </c>
      <c r="C325" t="s">
        <v>10</v>
      </c>
      <c r="D325" t="s">
        <v>69</v>
      </c>
      <c r="E325" t="s">
        <v>12</v>
      </c>
      <c r="F325">
        <v>2009</v>
      </c>
      <c r="G325">
        <v>3.1466855779456799</v>
      </c>
    </row>
    <row r="326" spans="1:7" x14ac:dyDescent="0.2">
      <c r="A326" t="s">
        <v>27</v>
      </c>
      <c r="B326" t="s">
        <v>9</v>
      </c>
      <c r="C326" t="s">
        <v>10</v>
      </c>
      <c r="D326" t="s">
        <v>69</v>
      </c>
      <c r="E326" t="s">
        <v>12</v>
      </c>
      <c r="F326">
        <v>2010</v>
      </c>
      <c r="G326">
        <v>3.3157767213070599</v>
      </c>
    </row>
    <row r="327" spans="1:7" x14ac:dyDescent="0.2">
      <c r="A327" t="s">
        <v>27</v>
      </c>
      <c r="B327" t="s">
        <v>9</v>
      </c>
      <c r="C327" t="s">
        <v>10</v>
      </c>
      <c r="D327" t="s">
        <v>69</v>
      </c>
      <c r="E327" t="s">
        <v>12</v>
      </c>
      <c r="F327">
        <v>2011</v>
      </c>
      <c r="G327">
        <v>3.5919852207860798</v>
      </c>
    </row>
    <row r="328" spans="1:7" x14ac:dyDescent="0.2">
      <c r="A328" t="s">
        <v>27</v>
      </c>
      <c r="B328" t="s">
        <v>9</v>
      </c>
      <c r="C328" t="s">
        <v>10</v>
      </c>
      <c r="D328" t="s">
        <v>69</v>
      </c>
      <c r="E328" t="s">
        <v>12</v>
      </c>
      <c r="F328">
        <v>2012</v>
      </c>
      <c r="G328">
        <v>3.8504046040466</v>
      </c>
    </row>
    <row r="329" spans="1:7" x14ac:dyDescent="0.2">
      <c r="A329" t="s">
        <v>27</v>
      </c>
      <c r="B329" t="s">
        <v>9</v>
      </c>
      <c r="C329" t="s">
        <v>10</v>
      </c>
      <c r="D329" t="s">
        <v>69</v>
      </c>
      <c r="E329" t="s">
        <v>12</v>
      </c>
      <c r="F329">
        <v>2013</v>
      </c>
      <c r="G329">
        <v>3.9512389820998401</v>
      </c>
    </row>
    <row r="330" spans="1:7" x14ac:dyDescent="0.2">
      <c r="A330" t="s">
        <v>27</v>
      </c>
      <c r="B330" t="s">
        <v>9</v>
      </c>
      <c r="C330" t="s">
        <v>10</v>
      </c>
      <c r="D330" t="s">
        <v>69</v>
      </c>
      <c r="E330" t="s">
        <v>12</v>
      </c>
      <c r="F330">
        <v>2014</v>
      </c>
      <c r="G330">
        <v>4.0778647571876103</v>
      </c>
    </row>
    <row r="331" spans="1:7" x14ac:dyDescent="0.2">
      <c r="A331" t="s">
        <v>27</v>
      </c>
      <c r="B331" t="s">
        <v>9</v>
      </c>
      <c r="C331" t="s">
        <v>10</v>
      </c>
      <c r="D331" t="s">
        <v>69</v>
      </c>
      <c r="E331" t="s">
        <v>12</v>
      </c>
      <c r="F331">
        <v>2015</v>
      </c>
      <c r="G331">
        <v>3.9782002517580599</v>
      </c>
    </row>
    <row r="332" spans="1:7" x14ac:dyDescent="0.2">
      <c r="A332" t="s">
        <v>27</v>
      </c>
      <c r="B332" t="s">
        <v>9</v>
      </c>
      <c r="C332" t="s">
        <v>10</v>
      </c>
      <c r="D332" t="s">
        <v>69</v>
      </c>
      <c r="E332" t="s">
        <v>12</v>
      </c>
      <c r="F332">
        <v>2016</v>
      </c>
      <c r="G332">
        <v>3.9870371806907698</v>
      </c>
    </row>
    <row r="333" spans="1:7" x14ac:dyDescent="0.2">
      <c r="A333" t="s">
        <v>27</v>
      </c>
      <c r="B333" t="s">
        <v>9</v>
      </c>
      <c r="C333" t="s">
        <v>10</v>
      </c>
      <c r="D333" t="s">
        <v>69</v>
      </c>
      <c r="E333" t="s">
        <v>12</v>
      </c>
      <c r="F333">
        <v>2017</v>
      </c>
      <c r="G333">
        <v>4.2920555990596396</v>
      </c>
    </row>
    <row r="334" spans="1:7" x14ac:dyDescent="0.2">
      <c r="A334" t="s">
        <v>27</v>
      </c>
      <c r="B334" t="s">
        <v>9</v>
      </c>
      <c r="C334" t="s">
        <v>10</v>
      </c>
      <c r="D334" t="s">
        <v>69</v>
      </c>
      <c r="E334" t="s">
        <v>12</v>
      </c>
      <c r="F334">
        <v>2018</v>
      </c>
      <c r="G334">
        <v>4.5163338397987696</v>
      </c>
    </row>
    <row r="335" spans="1:7" x14ac:dyDescent="0.2">
      <c r="A335" t="s">
        <v>27</v>
      </c>
      <c r="B335" t="s">
        <v>9</v>
      </c>
      <c r="C335" t="s">
        <v>10</v>
      </c>
      <c r="D335" t="s">
        <v>69</v>
      </c>
      <c r="E335" t="s">
        <v>12</v>
      </c>
      <c r="F335">
        <v>2019</v>
      </c>
      <c r="G335">
        <v>4.6270285804906797</v>
      </c>
    </row>
    <row r="336" spans="1:7" x14ac:dyDescent="0.2">
      <c r="A336" t="s">
        <v>27</v>
      </c>
      <c r="B336" t="s">
        <v>9</v>
      </c>
      <c r="C336" t="s">
        <v>10</v>
      </c>
      <c r="D336" t="s">
        <v>69</v>
      </c>
      <c r="E336" t="s">
        <v>12</v>
      </c>
      <c r="F336">
        <v>2020</v>
      </c>
      <c r="G336">
        <v>4.7957144336143402</v>
      </c>
    </row>
    <row r="337" spans="1:7" x14ac:dyDescent="0.2">
      <c r="A337" t="s">
        <v>27</v>
      </c>
      <c r="B337" t="s">
        <v>9</v>
      </c>
      <c r="C337" t="s">
        <v>10</v>
      </c>
      <c r="D337" t="s">
        <v>69</v>
      </c>
      <c r="E337" t="s">
        <v>12</v>
      </c>
      <c r="F337">
        <v>2021</v>
      </c>
      <c r="G337">
        <v>4.9301208763323903</v>
      </c>
    </row>
    <row r="338" spans="1:7" x14ac:dyDescent="0.2">
      <c r="A338" t="s">
        <v>28</v>
      </c>
      <c r="B338" t="s">
        <v>9</v>
      </c>
      <c r="C338" t="s">
        <v>10</v>
      </c>
      <c r="D338" t="s">
        <v>69</v>
      </c>
      <c r="E338" t="s">
        <v>12</v>
      </c>
      <c r="F338">
        <v>2000</v>
      </c>
      <c r="G338">
        <v>1.5831357023986801</v>
      </c>
    </row>
    <row r="339" spans="1:7" x14ac:dyDescent="0.2">
      <c r="A339" t="s">
        <v>28</v>
      </c>
      <c r="B339" t="s">
        <v>9</v>
      </c>
      <c r="C339" t="s">
        <v>10</v>
      </c>
      <c r="D339" t="s">
        <v>69</v>
      </c>
      <c r="E339" t="s">
        <v>12</v>
      </c>
      <c r="F339">
        <v>2003</v>
      </c>
      <c r="G339">
        <v>1.6234999830520001</v>
      </c>
    </row>
    <row r="340" spans="1:7" x14ac:dyDescent="0.2">
      <c r="A340" t="s">
        <v>28</v>
      </c>
      <c r="B340" t="s">
        <v>9</v>
      </c>
      <c r="C340" t="s">
        <v>10</v>
      </c>
      <c r="D340" t="s">
        <v>69</v>
      </c>
      <c r="E340" t="s">
        <v>12</v>
      </c>
      <c r="F340">
        <v>2004</v>
      </c>
      <c r="G340">
        <v>1.5881863624774799</v>
      </c>
    </row>
    <row r="341" spans="1:7" x14ac:dyDescent="0.2">
      <c r="A341" t="s">
        <v>28</v>
      </c>
      <c r="B341" t="s">
        <v>9</v>
      </c>
      <c r="C341" t="s">
        <v>10</v>
      </c>
      <c r="D341" t="s">
        <v>69</v>
      </c>
      <c r="E341" t="s">
        <v>12</v>
      </c>
      <c r="F341">
        <v>2005</v>
      </c>
      <c r="G341">
        <v>1.5587339196946901</v>
      </c>
    </row>
    <row r="342" spans="1:7" x14ac:dyDescent="0.2">
      <c r="A342" t="s">
        <v>28</v>
      </c>
      <c r="B342" t="s">
        <v>9</v>
      </c>
      <c r="C342" t="s">
        <v>10</v>
      </c>
      <c r="D342" t="s">
        <v>69</v>
      </c>
      <c r="E342" t="s">
        <v>12</v>
      </c>
      <c r="F342">
        <v>2006</v>
      </c>
      <c r="G342">
        <v>1.6488639590672101</v>
      </c>
    </row>
    <row r="343" spans="1:7" x14ac:dyDescent="0.2">
      <c r="A343" t="s">
        <v>28</v>
      </c>
      <c r="B343" t="s">
        <v>9</v>
      </c>
      <c r="C343" t="s">
        <v>10</v>
      </c>
      <c r="D343" t="s">
        <v>69</v>
      </c>
      <c r="E343" t="s">
        <v>12</v>
      </c>
      <c r="F343">
        <v>2007</v>
      </c>
      <c r="G343">
        <v>1.5716527402984899</v>
      </c>
    </row>
    <row r="344" spans="1:7" x14ac:dyDescent="0.2">
      <c r="A344" t="s">
        <v>28</v>
      </c>
      <c r="B344" t="s">
        <v>9</v>
      </c>
      <c r="C344" t="s">
        <v>10</v>
      </c>
      <c r="D344" t="s">
        <v>69</v>
      </c>
      <c r="E344" t="s">
        <v>12</v>
      </c>
      <c r="F344">
        <v>2008</v>
      </c>
      <c r="G344">
        <v>1.54663039400159</v>
      </c>
    </row>
    <row r="345" spans="1:7" x14ac:dyDescent="0.2">
      <c r="A345" t="s">
        <v>28</v>
      </c>
      <c r="B345" t="s">
        <v>9</v>
      </c>
      <c r="C345" t="s">
        <v>10</v>
      </c>
      <c r="D345" t="s">
        <v>69</v>
      </c>
      <c r="E345" t="s">
        <v>12</v>
      </c>
      <c r="F345">
        <v>2009</v>
      </c>
      <c r="G345">
        <v>1.5883948738184099</v>
      </c>
    </row>
    <row r="346" spans="1:7" x14ac:dyDescent="0.2">
      <c r="A346" t="s">
        <v>28</v>
      </c>
      <c r="B346" t="s">
        <v>9</v>
      </c>
      <c r="C346" t="s">
        <v>10</v>
      </c>
      <c r="D346" t="s">
        <v>69</v>
      </c>
      <c r="E346" t="s">
        <v>12</v>
      </c>
      <c r="F346">
        <v>2010</v>
      </c>
      <c r="G346">
        <v>1.4237295890133499</v>
      </c>
    </row>
    <row r="347" spans="1:7" x14ac:dyDescent="0.2">
      <c r="A347" t="s">
        <v>28</v>
      </c>
      <c r="B347" t="s">
        <v>9</v>
      </c>
      <c r="C347" t="s">
        <v>10</v>
      </c>
      <c r="D347" t="s">
        <v>69</v>
      </c>
      <c r="E347" t="s">
        <v>12</v>
      </c>
      <c r="F347">
        <v>2011</v>
      </c>
      <c r="G347">
        <v>1.4245275854555199</v>
      </c>
    </row>
    <row r="348" spans="1:7" x14ac:dyDescent="0.2">
      <c r="A348" t="s">
        <v>28</v>
      </c>
      <c r="B348" t="s">
        <v>9</v>
      </c>
      <c r="C348" t="s">
        <v>10</v>
      </c>
      <c r="D348" t="s">
        <v>69</v>
      </c>
      <c r="E348" t="s">
        <v>12</v>
      </c>
      <c r="F348">
        <v>2012</v>
      </c>
      <c r="G348">
        <v>1.2066376940254699</v>
      </c>
    </row>
    <row r="349" spans="1:7" x14ac:dyDescent="0.2">
      <c r="A349" t="s">
        <v>28</v>
      </c>
      <c r="B349" t="s">
        <v>9</v>
      </c>
      <c r="C349" t="s">
        <v>10</v>
      </c>
      <c r="D349" t="s">
        <v>69</v>
      </c>
      <c r="E349" t="s">
        <v>12</v>
      </c>
      <c r="F349">
        <v>2013</v>
      </c>
      <c r="G349">
        <v>1.2338069146620501</v>
      </c>
    </row>
    <row r="350" spans="1:7" x14ac:dyDescent="0.2">
      <c r="A350" t="s">
        <v>28</v>
      </c>
      <c r="B350" t="s">
        <v>9</v>
      </c>
      <c r="C350" t="s">
        <v>10</v>
      </c>
      <c r="D350" t="s">
        <v>69</v>
      </c>
      <c r="E350" t="s">
        <v>12</v>
      </c>
      <c r="F350">
        <v>2014</v>
      </c>
      <c r="G350">
        <v>1.2169992494109301</v>
      </c>
    </row>
    <row r="351" spans="1:7" x14ac:dyDescent="0.2">
      <c r="A351" t="s">
        <v>28</v>
      </c>
      <c r="B351" t="s">
        <v>9</v>
      </c>
      <c r="C351" t="s">
        <v>10</v>
      </c>
      <c r="D351" t="s">
        <v>69</v>
      </c>
      <c r="E351" t="s">
        <v>12</v>
      </c>
      <c r="F351">
        <v>2015</v>
      </c>
      <c r="G351">
        <v>1.25225553755525</v>
      </c>
    </row>
    <row r="352" spans="1:7" x14ac:dyDescent="0.2">
      <c r="A352" t="s">
        <v>28</v>
      </c>
      <c r="B352" t="s">
        <v>9</v>
      </c>
      <c r="C352" t="s">
        <v>10</v>
      </c>
      <c r="D352" t="s">
        <v>69</v>
      </c>
      <c r="E352" t="s">
        <v>12</v>
      </c>
      <c r="F352">
        <v>2016</v>
      </c>
      <c r="G352">
        <v>1.26689997599633</v>
      </c>
    </row>
    <row r="353" spans="1:7" x14ac:dyDescent="0.2">
      <c r="A353" t="s">
        <v>28</v>
      </c>
      <c r="B353" t="s">
        <v>9</v>
      </c>
      <c r="C353" t="s">
        <v>10</v>
      </c>
      <c r="D353" t="s">
        <v>69</v>
      </c>
      <c r="E353" t="s">
        <v>12</v>
      </c>
      <c r="F353">
        <v>2017</v>
      </c>
      <c r="G353">
        <v>1.2389806876485501</v>
      </c>
    </row>
    <row r="354" spans="1:7" x14ac:dyDescent="0.2">
      <c r="A354" t="s">
        <v>28</v>
      </c>
      <c r="B354" t="s">
        <v>9</v>
      </c>
      <c r="C354" t="s">
        <v>10</v>
      </c>
      <c r="D354" t="s">
        <v>69</v>
      </c>
      <c r="E354" t="s">
        <v>12</v>
      </c>
      <c r="F354">
        <v>2018</v>
      </c>
      <c r="G354">
        <v>1.1718003330740601</v>
      </c>
    </row>
    <row r="355" spans="1:7" x14ac:dyDescent="0.2">
      <c r="A355" t="s">
        <v>28</v>
      </c>
      <c r="B355" t="s">
        <v>9</v>
      </c>
      <c r="C355" t="s">
        <v>10</v>
      </c>
      <c r="D355" t="s">
        <v>69</v>
      </c>
      <c r="E355" t="s">
        <v>12</v>
      </c>
      <c r="F355">
        <v>2019</v>
      </c>
      <c r="G355">
        <v>1.1828724683915901</v>
      </c>
    </row>
    <row r="356" spans="1:7" x14ac:dyDescent="0.2">
      <c r="A356" t="s">
        <v>28</v>
      </c>
      <c r="B356" t="s">
        <v>9</v>
      </c>
      <c r="C356" t="s">
        <v>10</v>
      </c>
      <c r="D356" t="s">
        <v>69</v>
      </c>
      <c r="E356" t="s">
        <v>12</v>
      </c>
      <c r="F356">
        <v>2020</v>
      </c>
      <c r="G356">
        <v>1.09149926968541</v>
      </c>
    </row>
    <row r="357" spans="1:7" x14ac:dyDescent="0.2">
      <c r="A357" t="s">
        <v>28</v>
      </c>
      <c r="B357" t="s">
        <v>9</v>
      </c>
      <c r="C357" t="s">
        <v>10</v>
      </c>
      <c r="D357" t="s">
        <v>69</v>
      </c>
      <c r="E357" t="s">
        <v>12</v>
      </c>
      <c r="F357">
        <v>2021</v>
      </c>
      <c r="G357">
        <v>1.04214898429806</v>
      </c>
    </row>
    <row r="358" spans="1:7" x14ac:dyDescent="0.2">
      <c r="A358" t="s">
        <v>29</v>
      </c>
      <c r="B358" t="s">
        <v>9</v>
      </c>
      <c r="C358" t="s">
        <v>10</v>
      </c>
      <c r="D358" t="s">
        <v>69</v>
      </c>
      <c r="E358" t="s">
        <v>12</v>
      </c>
      <c r="F358">
        <v>2000</v>
      </c>
      <c r="G358">
        <v>0.30613490296958001</v>
      </c>
    </row>
    <row r="359" spans="1:7" x14ac:dyDescent="0.2">
      <c r="A359" t="s">
        <v>29</v>
      </c>
      <c r="B359" t="s">
        <v>9</v>
      </c>
      <c r="C359" t="s">
        <v>10</v>
      </c>
      <c r="D359" t="s">
        <v>69</v>
      </c>
      <c r="E359" t="s">
        <v>12</v>
      </c>
      <c r="F359">
        <v>2001</v>
      </c>
      <c r="G359">
        <v>0.32417989758123</v>
      </c>
    </row>
    <row r="360" spans="1:7" x14ac:dyDescent="0.2">
      <c r="A360" t="s">
        <v>29</v>
      </c>
      <c r="B360" t="s">
        <v>9</v>
      </c>
      <c r="C360" t="s">
        <v>10</v>
      </c>
      <c r="D360" t="s">
        <v>69</v>
      </c>
      <c r="E360" t="s">
        <v>12</v>
      </c>
      <c r="F360">
        <v>2002</v>
      </c>
      <c r="G360">
        <v>0.35429617826511001</v>
      </c>
    </row>
    <row r="361" spans="1:7" x14ac:dyDescent="0.2">
      <c r="A361" t="s">
        <v>29</v>
      </c>
      <c r="B361" t="s">
        <v>9</v>
      </c>
      <c r="C361" t="s">
        <v>10</v>
      </c>
      <c r="D361" t="s">
        <v>69</v>
      </c>
      <c r="E361" t="s">
        <v>12</v>
      </c>
      <c r="F361">
        <v>2003</v>
      </c>
      <c r="G361">
        <v>0.39313926448004999</v>
      </c>
    </row>
    <row r="362" spans="1:7" x14ac:dyDescent="0.2">
      <c r="A362" t="s">
        <v>29</v>
      </c>
      <c r="B362" t="s">
        <v>9</v>
      </c>
      <c r="C362" t="s">
        <v>10</v>
      </c>
      <c r="D362" t="s">
        <v>69</v>
      </c>
      <c r="E362" t="s">
        <v>12</v>
      </c>
      <c r="F362">
        <v>2004</v>
      </c>
      <c r="G362">
        <v>0.38816281763517002</v>
      </c>
    </row>
    <row r="363" spans="1:7" x14ac:dyDescent="0.2">
      <c r="A363" t="s">
        <v>29</v>
      </c>
      <c r="B363" t="s">
        <v>9</v>
      </c>
      <c r="C363" t="s">
        <v>10</v>
      </c>
      <c r="D363" t="s">
        <v>69</v>
      </c>
      <c r="E363" t="s">
        <v>12</v>
      </c>
      <c r="F363">
        <v>2005</v>
      </c>
      <c r="G363">
        <v>0.39843858616111999</v>
      </c>
    </row>
    <row r="364" spans="1:7" x14ac:dyDescent="0.2">
      <c r="A364" t="s">
        <v>29</v>
      </c>
      <c r="B364" t="s">
        <v>9</v>
      </c>
      <c r="C364" t="s">
        <v>10</v>
      </c>
      <c r="D364" t="s">
        <v>69</v>
      </c>
      <c r="E364" t="s">
        <v>12</v>
      </c>
      <c r="F364">
        <v>2006</v>
      </c>
      <c r="G364">
        <v>0.36921725615333001</v>
      </c>
    </row>
    <row r="365" spans="1:7" x14ac:dyDescent="0.2">
      <c r="A365" t="s">
        <v>29</v>
      </c>
      <c r="B365" t="s">
        <v>9</v>
      </c>
      <c r="C365" t="s">
        <v>10</v>
      </c>
      <c r="D365" t="s">
        <v>69</v>
      </c>
      <c r="E365" t="s">
        <v>12</v>
      </c>
      <c r="F365">
        <v>2007</v>
      </c>
      <c r="G365">
        <v>0.39833377324488001</v>
      </c>
    </row>
    <row r="366" spans="1:7" x14ac:dyDescent="0.2">
      <c r="A366" t="s">
        <v>29</v>
      </c>
      <c r="B366" t="s">
        <v>9</v>
      </c>
      <c r="C366" t="s">
        <v>10</v>
      </c>
      <c r="D366" t="s">
        <v>69</v>
      </c>
      <c r="E366" t="s">
        <v>12</v>
      </c>
      <c r="F366">
        <v>2008</v>
      </c>
      <c r="G366">
        <v>0.44387002545936</v>
      </c>
    </row>
    <row r="367" spans="1:7" x14ac:dyDescent="0.2">
      <c r="A367" t="s">
        <v>29</v>
      </c>
      <c r="B367" t="s">
        <v>9</v>
      </c>
      <c r="C367" t="s">
        <v>10</v>
      </c>
      <c r="D367" t="s">
        <v>69</v>
      </c>
      <c r="E367" t="s">
        <v>12</v>
      </c>
      <c r="F367">
        <v>2009</v>
      </c>
      <c r="G367">
        <v>0.47953878397935001</v>
      </c>
    </row>
    <row r="368" spans="1:7" x14ac:dyDescent="0.2">
      <c r="A368" t="s">
        <v>29</v>
      </c>
      <c r="B368" t="s">
        <v>9</v>
      </c>
      <c r="C368" t="s">
        <v>10</v>
      </c>
      <c r="D368" t="s">
        <v>69</v>
      </c>
      <c r="E368" t="s">
        <v>12</v>
      </c>
      <c r="F368">
        <v>2010</v>
      </c>
      <c r="G368">
        <v>0.49484858369283002</v>
      </c>
    </row>
    <row r="369" spans="1:7" x14ac:dyDescent="0.2">
      <c r="A369" t="s">
        <v>29</v>
      </c>
      <c r="B369" t="s">
        <v>9</v>
      </c>
      <c r="C369" t="s">
        <v>10</v>
      </c>
      <c r="D369" t="s">
        <v>69</v>
      </c>
      <c r="E369" t="s">
        <v>12</v>
      </c>
      <c r="F369">
        <v>2011</v>
      </c>
      <c r="G369">
        <v>0.47129143770993998</v>
      </c>
    </row>
    <row r="370" spans="1:7" x14ac:dyDescent="0.2">
      <c r="A370" t="s">
        <v>29</v>
      </c>
      <c r="B370" t="s">
        <v>9</v>
      </c>
      <c r="C370" t="s">
        <v>10</v>
      </c>
      <c r="D370" t="s">
        <v>69</v>
      </c>
      <c r="E370" t="s">
        <v>12</v>
      </c>
      <c r="F370">
        <v>2012</v>
      </c>
      <c r="G370">
        <v>0.42096051350064001</v>
      </c>
    </row>
    <row r="371" spans="1:7" x14ac:dyDescent="0.2">
      <c r="A371" t="s">
        <v>29</v>
      </c>
      <c r="B371" t="s">
        <v>9</v>
      </c>
      <c r="C371" t="s">
        <v>10</v>
      </c>
      <c r="D371" t="s">
        <v>69</v>
      </c>
      <c r="E371" t="s">
        <v>12</v>
      </c>
      <c r="F371">
        <v>2013</v>
      </c>
      <c r="G371">
        <v>0.42502817743979998</v>
      </c>
    </row>
    <row r="372" spans="1:7" x14ac:dyDescent="0.2">
      <c r="A372" t="s">
        <v>29</v>
      </c>
      <c r="B372" t="s">
        <v>9</v>
      </c>
      <c r="C372" t="s">
        <v>10</v>
      </c>
      <c r="D372" t="s">
        <v>69</v>
      </c>
      <c r="E372" t="s">
        <v>12</v>
      </c>
      <c r="F372">
        <v>2014</v>
      </c>
      <c r="G372">
        <v>0.43530090615191003</v>
      </c>
    </row>
    <row r="373" spans="1:7" x14ac:dyDescent="0.2">
      <c r="A373" t="s">
        <v>29</v>
      </c>
      <c r="B373" t="s">
        <v>9</v>
      </c>
      <c r="C373" t="s">
        <v>10</v>
      </c>
      <c r="D373" t="s">
        <v>69</v>
      </c>
      <c r="E373" t="s">
        <v>12</v>
      </c>
      <c r="F373">
        <v>2015</v>
      </c>
      <c r="G373">
        <v>0.42942715223025002</v>
      </c>
    </row>
    <row r="374" spans="1:7" x14ac:dyDescent="0.2">
      <c r="A374" t="s">
        <v>29</v>
      </c>
      <c r="B374" t="s">
        <v>9</v>
      </c>
      <c r="C374" t="s">
        <v>10</v>
      </c>
      <c r="D374" t="s">
        <v>69</v>
      </c>
      <c r="E374" t="s">
        <v>12</v>
      </c>
      <c r="F374">
        <v>2016</v>
      </c>
      <c r="G374">
        <v>0.38777599286638997</v>
      </c>
    </row>
    <row r="375" spans="1:7" x14ac:dyDescent="0.2">
      <c r="A375" t="s">
        <v>29</v>
      </c>
      <c r="B375" t="s">
        <v>9</v>
      </c>
      <c r="C375" t="s">
        <v>10</v>
      </c>
      <c r="D375" t="s">
        <v>69</v>
      </c>
      <c r="E375" t="s">
        <v>12</v>
      </c>
      <c r="F375">
        <v>2017</v>
      </c>
      <c r="G375">
        <v>0.32831670238965999</v>
      </c>
    </row>
    <row r="376" spans="1:7" x14ac:dyDescent="0.2">
      <c r="A376" t="s">
        <v>30</v>
      </c>
      <c r="B376" t="s">
        <v>9</v>
      </c>
      <c r="C376" t="s">
        <v>10</v>
      </c>
      <c r="D376" t="s">
        <v>69</v>
      </c>
      <c r="E376" t="s">
        <v>12</v>
      </c>
      <c r="F376">
        <v>2000</v>
      </c>
      <c r="G376">
        <v>1.7897952907809001</v>
      </c>
    </row>
    <row r="377" spans="1:7" x14ac:dyDescent="0.2">
      <c r="A377" t="s">
        <v>30</v>
      </c>
      <c r="B377" t="s">
        <v>9</v>
      </c>
      <c r="C377" t="s">
        <v>10</v>
      </c>
      <c r="D377" t="s">
        <v>69</v>
      </c>
      <c r="E377" t="s">
        <v>12</v>
      </c>
      <c r="F377">
        <v>2001</v>
      </c>
      <c r="G377">
        <v>1.79608658569232</v>
      </c>
    </row>
    <row r="378" spans="1:7" x14ac:dyDescent="0.2">
      <c r="A378" t="s">
        <v>30</v>
      </c>
      <c r="B378" t="s">
        <v>9</v>
      </c>
      <c r="C378" t="s">
        <v>10</v>
      </c>
      <c r="D378" t="s">
        <v>69</v>
      </c>
      <c r="E378" t="s">
        <v>12</v>
      </c>
      <c r="F378">
        <v>2002</v>
      </c>
      <c r="G378">
        <v>1.74543089015579</v>
      </c>
    </row>
    <row r="379" spans="1:7" x14ac:dyDescent="0.2">
      <c r="A379" t="s">
        <v>30</v>
      </c>
      <c r="B379" t="s">
        <v>9</v>
      </c>
      <c r="C379" t="s">
        <v>10</v>
      </c>
      <c r="D379" t="s">
        <v>69</v>
      </c>
      <c r="E379" t="s">
        <v>12</v>
      </c>
      <c r="F379">
        <v>2003</v>
      </c>
      <c r="G379">
        <v>1.78389656987968</v>
      </c>
    </row>
    <row r="380" spans="1:7" x14ac:dyDescent="0.2">
      <c r="A380" t="s">
        <v>30</v>
      </c>
      <c r="B380" t="s">
        <v>9</v>
      </c>
      <c r="C380" t="s">
        <v>10</v>
      </c>
      <c r="D380" t="s">
        <v>69</v>
      </c>
      <c r="E380" t="s">
        <v>12</v>
      </c>
      <c r="F380">
        <v>2004</v>
      </c>
      <c r="G380">
        <v>1.78901387907483</v>
      </c>
    </row>
    <row r="381" spans="1:7" x14ac:dyDescent="0.2">
      <c r="A381" t="s">
        <v>30</v>
      </c>
      <c r="B381" t="s">
        <v>9</v>
      </c>
      <c r="C381" t="s">
        <v>10</v>
      </c>
      <c r="D381" t="s">
        <v>69</v>
      </c>
      <c r="E381" t="s">
        <v>12</v>
      </c>
      <c r="F381">
        <v>2005</v>
      </c>
      <c r="G381">
        <v>1.77387938999751</v>
      </c>
    </row>
    <row r="382" spans="1:7" x14ac:dyDescent="0.2">
      <c r="A382" t="s">
        <v>30</v>
      </c>
      <c r="B382" t="s">
        <v>9</v>
      </c>
      <c r="C382" t="s">
        <v>10</v>
      </c>
      <c r="D382" t="s">
        <v>69</v>
      </c>
      <c r="E382" t="s">
        <v>12</v>
      </c>
      <c r="F382">
        <v>2006</v>
      </c>
      <c r="G382">
        <v>1.7406671160182401</v>
      </c>
    </row>
    <row r="383" spans="1:7" x14ac:dyDescent="0.2">
      <c r="A383" t="s">
        <v>30</v>
      </c>
      <c r="B383" t="s">
        <v>9</v>
      </c>
      <c r="C383" t="s">
        <v>10</v>
      </c>
      <c r="D383" t="s">
        <v>69</v>
      </c>
      <c r="E383" t="s">
        <v>12</v>
      </c>
      <c r="F383">
        <v>2007</v>
      </c>
      <c r="G383">
        <v>1.6703005636578001</v>
      </c>
    </row>
    <row r="384" spans="1:7" x14ac:dyDescent="0.2">
      <c r="A384" t="s">
        <v>30</v>
      </c>
      <c r="B384" t="s">
        <v>9</v>
      </c>
      <c r="C384" t="s">
        <v>10</v>
      </c>
      <c r="D384" t="s">
        <v>69</v>
      </c>
      <c r="E384" t="s">
        <v>12</v>
      </c>
      <c r="F384">
        <v>2008</v>
      </c>
      <c r="G384">
        <v>1.6226873383415901</v>
      </c>
    </row>
    <row r="385" spans="1:7" x14ac:dyDescent="0.2">
      <c r="A385" t="s">
        <v>30</v>
      </c>
      <c r="B385" t="s">
        <v>9</v>
      </c>
      <c r="C385" t="s">
        <v>10</v>
      </c>
      <c r="D385" t="s">
        <v>69</v>
      </c>
      <c r="E385" t="s">
        <v>12</v>
      </c>
      <c r="F385">
        <v>2009</v>
      </c>
      <c r="G385">
        <v>1.6657010892353601</v>
      </c>
    </row>
    <row r="386" spans="1:7" x14ac:dyDescent="0.2">
      <c r="A386" t="s">
        <v>30</v>
      </c>
      <c r="B386" t="s">
        <v>9</v>
      </c>
      <c r="C386" t="s">
        <v>10</v>
      </c>
      <c r="D386" t="s">
        <v>69</v>
      </c>
      <c r="E386" t="s">
        <v>12</v>
      </c>
      <c r="F386">
        <v>2010</v>
      </c>
      <c r="G386">
        <v>1.70403966288426</v>
      </c>
    </row>
    <row r="387" spans="1:7" x14ac:dyDescent="0.2">
      <c r="A387" t="s">
        <v>30</v>
      </c>
      <c r="B387" t="s">
        <v>9</v>
      </c>
      <c r="C387" t="s">
        <v>10</v>
      </c>
      <c r="D387" t="s">
        <v>69</v>
      </c>
      <c r="E387" t="s">
        <v>12</v>
      </c>
      <c r="F387">
        <v>2011</v>
      </c>
      <c r="G387">
        <v>1.8813147353999899</v>
      </c>
    </row>
    <row r="388" spans="1:7" x14ac:dyDescent="0.2">
      <c r="A388" t="s">
        <v>30</v>
      </c>
      <c r="B388" t="s">
        <v>9</v>
      </c>
      <c r="C388" t="s">
        <v>10</v>
      </c>
      <c r="D388" t="s">
        <v>69</v>
      </c>
      <c r="E388" t="s">
        <v>12</v>
      </c>
      <c r="F388">
        <v>2012</v>
      </c>
      <c r="G388">
        <v>1.9162737491691799</v>
      </c>
    </row>
    <row r="389" spans="1:7" x14ac:dyDescent="0.2">
      <c r="A389" t="s">
        <v>30</v>
      </c>
      <c r="B389" t="s">
        <v>9</v>
      </c>
      <c r="C389" t="s">
        <v>10</v>
      </c>
      <c r="D389" t="s">
        <v>69</v>
      </c>
      <c r="E389" t="s">
        <v>12</v>
      </c>
      <c r="F389">
        <v>2013</v>
      </c>
      <c r="G389">
        <v>2.1560632465406799</v>
      </c>
    </row>
    <row r="390" spans="1:7" x14ac:dyDescent="0.2">
      <c r="A390" t="s">
        <v>30</v>
      </c>
      <c r="B390" t="s">
        <v>9</v>
      </c>
      <c r="C390" t="s">
        <v>10</v>
      </c>
      <c r="D390" t="s">
        <v>69</v>
      </c>
      <c r="E390" t="s">
        <v>12</v>
      </c>
      <c r="F390">
        <v>2014</v>
      </c>
      <c r="G390">
        <v>2.1732979927333398</v>
      </c>
    </row>
    <row r="391" spans="1:7" x14ac:dyDescent="0.2">
      <c r="A391" t="s">
        <v>30</v>
      </c>
      <c r="B391" t="s">
        <v>9</v>
      </c>
      <c r="C391" t="s">
        <v>10</v>
      </c>
      <c r="D391" t="s">
        <v>69</v>
      </c>
      <c r="E391" t="s">
        <v>12</v>
      </c>
      <c r="F391">
        <v>2015</v>
      </c>
      <c r="G391">
        <v>2.14606207464261</v>
      </c>
    </row>
    <row r="392" spans="1:7" x14ac:dyDescent="0.2">
      <c r="A392" t="s">
        <v>30</v>
      </c>
      <c r="B392" t="s">
        <v>9</v>
      </c>
      <c r="C392" t="s">
        <v>10</v>
      </c>
      <c r="D392" t="s">
        <v>69</v>
      </c>
      <c r="E392" t="s">
        <v>12</v>
      </c>
      <c r="F392">
        <v>2016</v>
      </c>
      <c r="G392">
        <v>2.1508123957946599</v>
      </c>
    </row>
    <row r="393" spans="1:7" x14ac:dyDescent="0.2">
      <c r="A393" t="s">
        <v>30</v>
      </c>
      <c r="B393" t="s">
        <v>9</v>
      </c>
      <c r="C393" t="s">
        <v>10</v>
      </c>
      <c r="D393" t="s">
        <v>69</v>
      </c>
      <c r="E393" t="s">
        <v>12</v>
      </c>
      <c r="F393">
        <v>2017</v>
      </c>
      <c r="G393">
        <v>2.17856629989189</v>
      </c>
    </row>
    <row r="394" spans="1:7" x14ac:dyDescent="0.2">
      <c r="A394" t="s">
        <v>30</v>
      </c>
      <c r="B394" t="s">
        <v>9</v>
      </c>
      <c r="C394" t="s">
        <v>10</v>
      </c>
      <c r="D394" t="s">
        <v>69</v>
      </c>
      <c r="E394" t="s">
        <v>12</v>
      </c>
      <c r="F394">
        <v>2018</v>
      </c>
      <c r="G394">
        <v>2.1387956128462098</v>
      </c>
    </row>
    <row r="395" spans="1:7" x14ac:dyDescent="0.2">
      <c r="A395" t="s">
        <v>30</v>
      </c>
      <c r="B395" t="s">
        <v>9</v>
      </c>
      <c r="C395" t="s">
        <v>10</v>
      </c>
      <c r="D395" t="s">
        <v>69</v>
      </c>
      <c r="E395" t="s">
        <v>12</v>
      </c>
      <c r="F395">
        <v>2019</v>
      </c>
      <c r="G395">
        <v>2.1843540719877499</v>
      </c>
    </row>
    <row r="396" spans="1:7" x14ac:dyDescent="0.2">
      <c r="A396" t="s">
        <v>30</v>
      </c>
      <c r="B396" t="s">
        <v>9</v>
      </c>
      <c r="C396" t="s">
        <v>10</v>
      </c>
      <c r="D396" t="s">
        <v>69</v>
      </c>
      <c r="E396" t="s">
        <v>12</v>
      </c>
      <c r="F396">
        <v>2020</v>
      </c>
      <c r="G396">
        <v>2.32182089814571</v>
      </c>
    </row>
    <row r="397" spans="1:7" x14ac:dyDescent="0.2">
      <c r="A397" t="s">
        <v>30</v>
      </c>
      <c r="B397" t="s">
        <v>9</v>
      </c>
      <c r="C397" t="s">
        <v>10</v>
      </c>
      <c r="D397" t="s">
        <v>69</v>
      </c>
      <c r="E397" t="s">
        <v>12</v>
      </c>
      <c r="F397">
        <v>2021</v>
      </c>
      <c r="G397">
        <v>2.2687659016272899</v>
      </c>
    </row>
    <row r="398" spans="1:7" x14ac:dyDescent="0.2">
      <c r="A398" t="s">
        <v>31</v>
      </c>
      <c r="B398" t="s">
        <v>9</v>
      </c>
      <c r="C398" t="s">
        <v>10</v>
      </c>
      <c r="D398" t="s">
        <v>69</v>
      </c>
      <c r="E398" t="s">
        <v>12</v>
      </c>
      <c r="F398">
        <v>2001</v>
      </c>
      <c r="G398">
        <v>1.1002859096277</v>
      </c>
    </row>
    <row r="399" spans="1:7" x14ac:dyDescent="0.2">
      <c r="A399" t="s">
        <v>31</v>
      </c>
      <c r="B399" t="s">
        <v>9</v>
      </c>
      <c r="C399" t="s">
        <v>10</v>
      </c>
      <c r="D399" t="s">
        <v>69</v>
      </c>
      <c r="E399" t="s">
        <v>12</v>
      </c>
      <c r="F399">
        <v>2003</v>
      </c>
      <c r="G399">
        <v>1.1489114337517801</v>
      </c>
    </row>
    <row r="400" spans="1:7" x14ac:dyDescent="0.2">
      <c r="A400" t="s">
        <v>31</v>
      </c>
      <c r="B400" t="s">
        <v>9</v>
      </c>
      <c r="C400" t="s">
        <v>10</v>
      </c>
      <c r="D400" t="s">
        <v>69</v>
      </c>
      <c r="E400" t="s">
        <v>12</v>
      </c>
      <c r="F400">
        <v>2005</v>
      </c>
      <c r="G400">
        <v>1.12043305081105</v>
      </c>
    </row>
    <row r="401" spans="1:7" x14ac:dyDescent="0.2">
      <c r="A401" t="s">
        <v>31</v>
      </c>
      <c r="B401" t="s">
        <v>9</v>
      </c>
      <c r="C401" t="s">
        <v>10</v>
      </c>
      <c r="D401" t="s">
        <v>69</v>
      </c>
      <c r="E401" t="s">
        <v>12</v>
      </c>
      <c r="F401">
        <v>2007</v>
      </c>
      <c r="G401">
        <v>1.15763929438108</v>
      </c>
    </row>
    <row r="402" spans="1:7" x14ac:dyDescent="0.2">
      <c r="A402" t="s">
        <v>31</v>
      </c>
      <c r="B402" t="s">
        <v>9</v>
      </c>
      <c r="C402" t="s">
        <v>10</v>
      </c>
      <c r="D402" t="s">
        <v>69</v>
      </c>
      <c r="E402" t="s">
        <v>12</v>
      </c>
      <c r="F402">
        <v>2009</v>
      </c>
      <c r="G402">
        <v>1.2521486727121101</v>
      </c>
    </row>
    <row r="403" spans="1:7" x14ac:dyDescent="0.2">
      <c r="A403" t="s">
        <v>31</v>
      </c>
      <c r="B403" t="s">
        <v>9</v>
      </c>
      <c r="C403" t="s">
        <v>10</v>
      </c>
      <c r="D403" t="s">
        <v>69</v>
      </c>
      <c r="E403" t="s">
        <v>12</v>
      </c>
      <c r="F403">
        <v>2011</v>
      </c>
      <c r="G403">
        <v>1.2322497359464899</v>
      </c>
    </row>
    <row r="404" spans="1:7" x14ac:dyDescent="0.2">
      <c r="A404" t="s">
        <v>31</v>
      </c>
      <c r="B404" t="s">
        <v>9</v>
      </c>
      <c r="C404" t="s">
        <v>10</v>
      </c>
      <c r="D404" t="s">
        <v>69</v>
      </c>
      <c r="E404" t="s">
        <v>12</v>
      </c>
      <c r="F404">
        <v>2013</v>
      </c>
      <c r="G404">
        <v>1.1533901508642901</v>
      </c>
    </row>
    <row r="405" spans="1:7" x14ac:dyDescent="0.2">
      <c r="A405" t="s">
        <v>31</v>
      </c>
      <c r="B405" t="s">
        <v>9</v>
      </c>
      <c r="C405" t="s">
        <v>10</v>
      </c>
      <c r="D405" t="s">
        <v>69</v>
      </c>
      <c r="E405" t="s">
        <v>12</v>
      </c>
      <c r="F405">
        <v>2015</v>
      </c>
      <c r="G405">
        <v>1.2281663664134099</v>
      </c>
    </row>
    <row r="406" spans="1:7" x14ac:dyDescent="0.2">
      <c r="A406" t="s">
        <v>31</v>
      </c>
      <c r="B406" t="s">
        <v>9</v>
      </c>
      <c r="C406" t="s">
        <v>10</v>
      </c>
      <c r="D406" t="s">
        <v>69</v>
      </c>
      <c r="E406" t="s">
        <v>12</v>
      </c>
      <c r="F406">
        <v>2017</v>
      </c>
      <c r="G406">
        <v>1.3491154384625199</v>
      </c>
    </row>
    <row r="407" spans="1:7" x14ac:dyDescent="0.2">
      <c r="A407" t="s">
        <v>31</v>
      </c>
      <c r="B407" t="s">
        <v>9</v>
      </c>
      <c r="C407" t="s">
        <v>10</v>
      </c>
      <c r="D407" t="s">
        <v>69</v>
      </c>
      <c r="E407" t="s">
        <v>12</v>
      </c>
      <c r="F407">
        <v>2019</v>
      </c>
      <c r="G407">
        <v>1.4072960364306799</v>
      </c>
    </row>
    <row r="408" spans="1:7" x14ac:dyDescent="0.2">
      <c r="A408" t="s">
        <v>31</v>
      </c>
      <c r="B408" t="s">
        <v>9</v>
      </c>
      <c r="C408" t="s">
        <v>10</v>
      </c>
      <c r="D408" t="s">
        <v>69</v>
      </c>
      <c r="E408" t="s">
        <v>12</v>
      </c>
      <c r="F408">
        <v>2021</v>
      </c>
      <c r="G408">
        <v>1.4681031135740901</v>
      </c>
    </row>
    <row r="409" spans="1:7" x14ac:dyDescent="0.2">
      <c r="A409" t="s">
        <v>32</v>
      </c>
      <c r="B409" t="s">
        <v>9</v>
      </c>
      <c r="C409" t="s">
        <v>10</v>
      </c>
      <c r="D409" t="s">
        <v>69</v>
      </c>
      <c r="E409" t="s">
        <v>12</v>
      </c>
      <c r="F409">
        <v>2001</v>
      </c>
      <c r="G409">
        <v>1.56019500762108</v>
      </c>
    </row>
    <row r="410" spans="1:7" x14ac:dyDescent="0.2">
      <c r="A410" t="s">
        <v>32</v>
      </c>
      <c r="B410" t="s">
        <v>9</v>
      </c>
      <c r="C410" t="s">
        <v>10</v>
      </c>
      <c r="D410" t="s">
        <v>69</v>
      </c>
      <c r="E410" t="s">
        <v>12</v>
      </c>
      <c r="F410">
        <v>2002</v>
      </c>
      <c r="G410">
        <v>1.62644767588683</v>
      </c>
    </row>
    <row r="411" spans="1:7" x14ac:dyDescent="0.2">
      <c r="A411" t="s">
        <v>32</v>
      </c>
      <c r="B411" t="s">
        <v>9</v>
      </c>
      <c r="C411" t="s">
        <v>10</v>
      </c>
      <c r="D411" t="s">
        <v>69</v>
      </c>
      <c r="E411" t="s">
        <v>12</v>
      </c>
      <c r="F411">
        <v>2003</v>
      </c>
      <c r="G411">
        <v>1.67572093996964</v>
      </c>
    </row>
    <row r="412" spans="1:7" x14ac:dyDescent="0.2">
      <c r="A412" t="s">
        <v>32</v>
      </c>
      <c r="B412" t="s">
        <v>9</v>
      </c>
      <c r="C412" t="s">
        <v>10</v>
      </c>
      <c r="D412" t="s">
        <v>69</v>
      </c>
      <c r="E412" t="s">
        <v>12</v>
      </c>
      <c r="F412">
        <v>2004</v>
      </c>
      <c r="G412">
        <v>1.53975425627879</v>
      </c>
    </row>
    <row r="413" spans="1:7" x14ac:dyDescent="0.2">
      <c r="A413" t="s">
        <v>32</v>
      </c>
      <c r="B413" t="s">
        <v>9</v>
      </c>
      <c r="C413" t="s">
        <v>10</v>
      </c>
      <c r="D413" t="s">
        <v>69</v>
      </c>
      <c r="E413" t="s">
        <v>12</v>
      </c>
      <c r="F413">
        <v>2005</v>
      </c>
      <c r="G413">
        <v>1.4771534027662001</v>
      </c>
    </row>
    <row r="414" spans="1:7" x14ac:dyDescent="0.2">
      <c r="A414" t="s">
        <v>32</v>
      </c>
      <c r="B414" t="s">
        <v>9</v>
      </c>
      <c r="C414" t="s">
        <v>10</v>
      </c>
      <c r="D414" t="s">
        <v>69</v>
      </c>
      <c r="E414" t="s">
        <v>12</v>
      </c>
      <c r="F414">
        <v>2006</v>
      </c>
      <c r="G414">
        <v>1.44972000623856</v>
      </c>
    </row>
    <row r="415" spans="1:7" x14ac:dyDescent="0.2">
      <c r="A415" t="s">
        <v>32</v>
      </c>
      <c r="B415" t="s">
        <v>9</v>
      </c>
      <c r="C415" t="s">
        <v>10</v>
      </c>
      <c r="D415" t="s">
        <v>69</v>
      </c>
      <c r="E415" t="s">
        <v>12</v>
      </c>
      <c r="F415">
        <v>2007</v>
      </c>
      <c r="G415">
        <v>1.55794445663752</v>
      </c>
    </row>
    <row r="416" spans="1:7" x14ac:dyDescent="0.2">
      <c r="A416" t="s">
        <v>32</v>
      </c>
      <c r="B416" t="s">
        <v>9</v>
      </c>
      <c r="C416" t="s">
        <v>10</v>
      </c>
      <c r="D416" t="s">
        <v>69</v>
      </c>
      <c r="E416" t="s">
        <v>12</v>
      </c>
      <c r="F416">
        <v>2008</v>
      </c>
      <c r="G416">
        <v>1.5455611553180899</v>
      </c>
    </row>
    <row r="417" spans="1:7" x14ac:dyDescent="0.2">
      <c r="A417" t="s">
        <v>32</v>
      </c>
      <c r="B417" t="s">
        <v>9</v>
      </c>
      <c r="C417" t="s">
        <v>10</v>
      </c>
      <c r="D417" t="s">
        <v>69</v>
      </c>
      <c r="E417" t="s">
        <v>12</v>
      </c>
      <c r="F417">
        <v>2009</v>
      </c>
      <c r="G417">
        <v>1.7167805052399601</v>
      </c>
    </row>
    <row r="418" spans="1:7" x14ac:dyDescent="0.2">
      <c r="A418" t="s">
        <v>32</v>
      </c>
      <c r="B418" t="s">
        <v>9</v>
      </c>
      <c r="C418" t="s">
        <v>10</v>
      </c>
      <c r="D418" t="s">
        <v>69</v>
      </c>
      <c r="E418" t="s">
        <v>12</v>
      </c>
      <c r="F418">
        <v>2010</v>
      </c>
      <c r="G418">
        <v>1.64120304711342</v>
      </c>
    </row>
    <row r="419" spans="1:7" x14ac:dyDescent="0.2">
      <c r="A419" t="s">
        <v>32</v>
      </c>
      <c r="B419" t="s">
        <v>9</v>
      </c>
      <c r="C419" t="s">
        <v>10</v>
      </c>
      <c r="D419" t="s">
        <v>69</v>
      </c>
      <c r="E419" t="s">
        <v>12</v>
      </c>
      <c r="F419">
        <v>2011</v>
      </c>
      <c r="G419">
        <v>1.61713694545307</v>
      </c>
    </row>
    <row r="420" spans="1:7" x14ac:dyDescent="0.2">
      <c r="A420" t="s">
        <v>32</v>
      </c>
      <c r="B420" t="s">
        <v>9</v>
      </c>
      <c r="C420" t="s">
        <v>10</v>
      </c>
      <c r="D420" t="s">
        <v>69</v>
      </c>
      <c r="E420" t="s">
        <v>12</v>
      </c>
      <c r="F420">
        <v>2012</v>
      </c>
      <c r="G420">
        <v>1.6105323286453399</v>
      </c>
    </row>
    <row r="421" spans="1:7" x14ac:dyDescent="0.2">
      <c r="A421" t="s">
        <v>32</v>
      </c>
      <c r="B421" t="s">
        <v>9</v>
      </c>
      <c r="C421" t="s">
        <v>10</v>
      </c>
      <c r="D421" t="s">
        <v>69</v>
      </c>
      <c r="E421" t="s">
        <v>12</v>
      </c>
      <c r="F421">
        <v>2013</v>
      </c>
      <c r="G421">
        <v>1.64215853621048</v>
      </c>
    </row>
    <row r="422" spans="1:7" x14ac:dyDescent="0.2">
      <c r="A422" t="s">
        <v>32</v>
      </c>
      <c r="B422" t="s">
        <v>9</v>
      </c>
      <c r="C422" t="s">
        <v>10</v>
      </c>
      <c r="D422" t="s">
        <v>69</v>
      </c>
      <c r="E422" t="s">
        <v>12</v>
      </c>
      <c r="F422">
        <v>2014</v>
      </c>
      <c r="G422">
        <v>1.7036912165820699</v>
      </c>
    </row>
    <row r="423" spans="1:7" x14ac:dyDescent="0.2">
      <c r="A423" t="s">
        <v>32</v>
      </c>
      <c r="B423" t="s">
        <v>9</v>
      </c>
      <c r="C423" t="s">
        <v>10</v>
      </c>
      <c r="D423" t="s">
        <v>69</v>
      </c>
      <c r="E423" t="s">
        <v>12</v>
      </c>
      <c r="F423">
        <v>2015</v>
      </c>
      <c r="G423">
        <v>1.92350415295208</v>
      </c>
    </row>
    <row r="424" spans="1:7" x14ac:dyDescent="0.2">
      <c r="A424" t="s">
        <v>32</v>
      </c>
      <c r="B424" t="s">
        <v>9</v>
      </c>
      <c r="C424" t="s">
        <v>10</v>
      </c>
      <c r="D424" t="s">
        <v>69</v>
      </c>
      <c r="E424" t="s">
        <v>12</v>
      </c>
      <c r="F424">
        <v>2016</v>
      </c>
      <c r="G424">
        <v>2.03286548450194</v>
      </c>
    </row>
    <row r="425" spans="1:7" x14ac:dyDescent="0.2">
      <c r="A425" t="s">
        <v>32</v>
      </c>
      <c r="B425" t="s">
        <v>9</v>
      </c>
      <c r="C425" t="s">
        <v>10</v>
      </c>
      <c r="D425" t="s">
        <v>69</v>
      </c>
      <c r="E425" t="s">
        <v>12</v>
      </c>
      <c r="F425">
        <v>2017</v>
      </c>
      <c r="G425">
        <v>2.0816748683384199</v>
      </c>
    </row>
    <row r="426" spans="1:7" x14ac:dyDescent="0.2">
      <c r="A426" t="s">
        <v>32</v>
      </c>
      <c r="B426" t="s">
        <v>9</v>
      </c>
      <c r="C426" t="s">
        <v>10</v>
      </c>
      <c r="D426" t="s">
        <v>69</v>
      </c>
      <c r="E426" t="s">
        <v>12</v>
      </c>
      <c r="F426">
        <v>2018</v>
      </c>
      <c r="G426">
        <v>2.034823201264</v>
      </c>
    </row>
    <row r="427" spans="1:7" x14ac:dyDescent="0.2">
      <c r="A427" t="s">
        <v>32</v>
      </c>
      <c r="B427" t="s">
        <v>9</v>
      </c>
      <c r="C427" t="s">
        <v>10</v>
      </c>
      <c r="D427" t="s">
        <v>69</v>
      </c>
      <c r="E427" t="s">
        <v>12</v>
      </c>
      <c r="F427">
        <v>2019</v>
      </c>
      <c r="G427">
        <v>2.13599515365435</v>
      </c>
    </row>
    <row r="428" spans="1:7" x14ac:dyDescent="0.2">
      <c r="A428" t="s">
        <v>32</v>
      </c>
      <c r="B428" t="s">
        <v>9</v>
      </c>
      <c r="C428" t="s">
        <v>10</v>
      </c>
      <c r="D428" t="s">
        <v>69</v>
      </c>
      <c r="E428" t="s">
        <v>12</v>
      </c>
      <c r="F428">
        <v>2020</v>
      </c>
      <c r="G428">
        <v>2.2443627539487099</v>
      </c>
    </row>
    <row r="429" spans="1:7" x14ac:dyDescent="0.2">
      <c r="A429" t="s">
        <v>32</v>
      </c>
      <c r="B429" t="s">
        <v>9</v>
      </c>
      <c r="C429" t="s">
        <v>10</v>
      </c>
      <c r="D429" t="s">
        <v>69</v>
      </c>
      <c r="E429" t="s">
        <v>12</v>
      </c>
      <c r="F429">
        <v>2021</v>
      </c>
      <c r="G429">
        <v>1.93797571908197</v>
      </c>
    </row>
    <row r="430" spans="1:7" x14ac:dyDescent="0.2">
      <c r="A430" t="s">
        <v>33</v>
      </c>
      <c r="B430" t="s">
        <v>9</v>
      </c>
      <c r="C430" t="s">
        <v>10</v>
      </c>
      <c r="D430" t="s">
        <v>69</v>
      </c>
      <c r="E430" t="s">
        <v>12</v>
      </c>
      <c r="F430">
        <v>2000</v>
      </c>
      <c r="G430">
        <v>0.64077607641055001</v>
      </c>
    </row>
    <row r="431" spans="1:7" x14ac:dyDescent="0.2">
      <c r="A431" t="s">
        <v>33</v>
      </c>
      <c r="B431" t="s">
        <v>9</v>
      </c>
      <c r="C431" t="s">
        <v>10</v>
      </c>
      <c r="D431" t="s">
        <v>69</v>
      </c>
      <c r="E431" t="s">
        <v>12</v>
      </c>
      <c r="F431">
        <v>2001</v>
      </c>
      <c r="G431">
        <v>0.62158690189214005</v>
      </c>
    </row>
    <row r="432" spans="1:7" x14ac:dyDescent="0.2">
      <c r="A432" t="s">
        <v>33</v>
      </c>
      <c r="B432" t="s">
        <v>9</v>
      </c>
      <c r="C432" t="s">
        <v>10</v>
      </c>
      <c r="D432" t="s">
        <v>69</v>
      </c>
      <c r="E432" t="s">
        <v>12</v>
      </c>
      <c r="F432">
        <v>2002</v>
      </c>
      <c r="G432">
        <v>0.55674982209122004</v>
      </c>
    </row>
    <row r="433" spans="1:7" x14ac:dyDescent="0.2">
      <c r="A433" t="s">
        <v>33</v>
      </c>
      <c r="B433" t="s">
        <v>9</v>
      </c>
      <c r="C433" t="s">
        <v>10</v>
      </c>
      <c r="D433" t="s">
        <v>69</v>
      </c>
      <c r="E433" t="s">
        <v>12</v>
      </c>
      <c r="F433">
        <v>2003</v>
      </c>
      <c r="G433">
        <v>0.53806164655221</v>
      </c>
    </row>
    <row r="434" spans="1:7" x14ac:dyDescent="0.2">
      <c r="A434" t="s">
        <v>33</v>
      </c>
      <c r="B434" t="s">
        <v>9</v>
      </c>
      <c r="C434" t="s">
        <v>10</v>
      </c>
      <c r="D434" t="s">
        <v>69</v>
      </c>
      <c r="E434" t="s">
        <v>12</v>
      </c>
      <c r="F434">
        <v>2004</v>
      </c>
      <c r="G434">
        <v>0.55249702333426998</v>
      </c>
    </row>
    <row r="435" spans="1:7" x14ac:dyDescent="0.2">
      <c r="A435" t="s">
        <v>33</v>
      </c>
      <c r="B435" t="s">
        <v>9</v>
      </c>
      <c r="C435" t="s">
        <v>10</v>
      </c>
      <c r="D435" t="s">
        <v>69</v>
      </c>
      <c r="E435" t="s">
        <v>12</v>
      </c>
      <c r="F435">
        <v>2005</v>
      </c>
      <c r="G435">
        <v>0.56277952207404003</v>
      </c>
    </row>
    <row r="436" spans="1:7" x14ac:dyDescent="0.2">
      <c r="A436" t="s">
        <v>33</v>
      </c>
      <c r="B436" t="s">
        <v>9</v>
      </c>
      <c r="C436" t="s">
        <v>10</v>
      </c>
      <c r="D436" t="s">
        <v>69</v>
      </c>
      <c r="E436" t="s">
        <v>12</v>
      </c>
      <c r="F436">
        <v>2006</v>
      </c>
      <c r="G436">
        <v>0.55102199206867997</v>
      </c>
    </row>
    <row r="437" spans="1:7" x14ac:dyDescent="0.2">
      <c r="A437" t="s">
        <v>33</v>
      </c>
      <c r="B437" t="s">
        <v>9</v>
      </c>
      <c r="C437" t="s">
        <v>10</v>
      </c>
      <c r="D437" t="s">
        <v>69</v>
      </c>
      <c r="E437" t="s">
        <v>12</v>
      </c>
      <c r="F437">
        <v>2007</v>
      </c>
      <c r="G437">
        <v>0.56193305645099001</v>
      </c>
    </row>
    <row r="438" spans="1:7" x14ac:dyDescent="0.2">
      <c r="A438" t="s">
        <v>33</v>
      </c>
      <c r="B438" t="s">
        <v>9</v>
      </c>
      <c r="C438" t="s">
        <v>10</v>
      </c>
      <c r="D438" t="s">
        <v>69</v>
      </c>
      <c r="E438" t="s">
        <v>12</v>
      </c>
      <c r="F438">
        <v>2008</v>
      </c>
      <c r="G438">
        <v>0.59943791513653999</v>
      </c>
    </row>
    <row r="439" spans="1:7" x14ac:dyDescent="0.2">
      <c r="A439" t="s">
        <v>33</v>
      </c>
      <c r="B439" t="s">
        <v>9</v>
      </c>
      <c r="C439" t="s">
        <v>10</v>
      </c>
      <c r="D439" t="s">
        <v>69</v>
      </c>
      <c r="E439" t="s">
        <v>12</v>
      </c>
      <c r="F439">
        <v>2009</v>
      </c>
      <c r="G439">
        <v>0.66105938302874001</v>
      </c>
    </row>
    <row r="440" spans="1:7" x14ac:dyDescent="0.2">
      <c r="A440" t="s">
        <v>33</v>
      </c>
      <c r="B440" t="s">
        <v>9</v>
      </c>
      <c r="C440" t="s">
        <v>10</v>
      </c>
      <c r="D440" t="s">
        <v>69</v>
      </c>
      <c r="E440" t="s">
        <v>12</v>
      </c>
      <c r="F440">
        <v>2010</v>
      </c>
      <c r="G440">
        <v>0.72618742191682994</v>
      </c>
    </row>
    <row r="441" spans="1:7" x14ac:dyDescent="0.2">
      <c r="A441" t="s">
        <v>33</v>
      </c>
      <c r="B441" t="s">
        <v>9</v>
      </c>
      <c r="C441" t="s">
        <v>10</v>
      </c>
      <c r="D441" t="s">
        <v>69</v>
      </c>
      <c r="E441" t="s">
        <v>12</v>
      </c>
      <c r="F441">
        <v>2011</v>
      </c>
      <c r="G441">
        <v>0.75221367098319003</v>
      </c>
    </row>
    <row r="442" spans="1:7" x14ac:dyDescent="0.2">
      <c r="A442" t="s">
        <v>33</v>
      </c>
      <c r="B442" t="s">
        <v>9</v>
      </c>
      <c r="C442" t="s">
        <v>10</v>
      </c>
      <c r="D442" t="s">
        <v>69</v>
      </c>
      <c r="E442" t="s">
        <v>12</v>
      </c>
      <c r="F442">
        <v>2012</v>
      </c>
      <c r="G442">
        <v>0.88997041678783995</v>
      </c>
    </row>
    <row r="443" spans="1:7" x14ac:dyDescent="0.2">
      <c r="A443" t="s">
        <v>33</v>
      </c>
      <c r="B443" t="s">
        <v>9</v>
      </c>
      <c r="C443" t="s">
        <v>10</v>
      </c>
      <c r="D443" t="s">
        <v>69</v>
      </c>
      <c r="E443" t="s">
        <v>12</v>
      </c>
      <c r="F443">
        <v>2013</v>
      </c>
      <c r="G443">
        <v>0.88482730782774</v>
      </c>
    </row>
    <row r="444" spans="1:7" x14ac:dyDescent="0.2">
      <c r="A444" t="s">
        <v>33</v>
      </c>
      <c r="B444" t="s">
        <v>9</v>
      </c>
      <c r="C444" t="s">
        <v>10</v>
      </c>
      <c r="D444" t="s">
        <v>69</v>
      </c>
      <c r="E444" t="s">
        <v>12</v>
      </c>
      <c r="F444">
        <v>2014</v>
      </c>
      <c r="G444">
        <v>0.95076187026329995</v>
      </c>
    </row>
    <row r="445" spans="1:7" x14ac:dyDescent="0.2">
      <c r="A445" t="s">
        <v>33</v>
      </c>
      <c r="B445" t="s">
        <v>9</v>
      </c>
      <c r="C445" t="s">
        <v>10</v>
      </c>
      <c r="D445" t="s">
        <v>69</v>
      </c>
      <c r="E445" t="s">
        <v>12</v>
      </c>
      <c r="F445">
        <v>2015</v>
      </c>
      <c r="G445">
        <v>1.00422525578672</v>
      </c>
    </row>
    <row r="446" spans="1:7" x14ac:dyDescent="0.2">
      <c r="A446" t="s">
        <v>33</v>
      </c>
      <c r="B446" t="s">
        <v>9</v>
      </c>
      <c r="C446" t="s">
        <v>10</v>
      </c>
      <c r="D446" t="s">
        <v>69</v>
      </c>
      <c r="E446" t="s">
        <v>12</v>
      </c>
      <c r="F446">
        <v>2016</v>
      </c>
      <c r="G446">
        <v>0.96821452564610999</v>
      </c>
    </row>
    <row r="447" spans="1:7" x14ac:dyDescent="0.2">
      <c r="A447" t="s">
        <v>33</v>
      </c>
      <c r="B447" t="s">
        <v>9</v>
      </c>
      <c r="C447" t="s">
        <v>10</v>
      </c>
      <c r="D447" t="s">
        <v>69</v>
      </c>
      <c r="E447" t="s">
        <v>12</v>
      </c>
      <c r="F447">
        <v>2017</v>
      </c>
      <c r="G447">
        <v>1.0378536549939099</v>
      </c>
    </row>
    <row r="448" spans="1:7" x14ac:dyDescent="0.2">
      <c r="A448" t="s">
        <v>33</v>
      </c>
      <c r="B448" t="s">
        <v>9</v>
      </c>
      <c r="C448" t="s">
        <v>10</v>
      </c>
      <c r="D448" t="s">
        <v>69</v>
      </c>
      <c r="E448" t="s">
        <v>12</v>
      </c>
      <c r="F448">
        <v>2018</v>
      </c>
      <c r="G448">
        <v>1.20610012856771</v>
      </c>
    </row>
    <row r="449" spans="1:7" x14ac:dyDescent="0.2">
      <c r="A449" t="s">
        <v>33</v>
      </c>
      <c r="B449" t="s">
        <v>9</v>
      </c>
      <c r="C449" t="s">
        <v>10</v>
      </c>
      <c r="D449" t="s">
        <v>69</v>
      </c>
      <c r="E449" t="s">
        <v>12</v>
      </c>
      <c r="F449">
        <v>2019</v>
      </c>
      <c r="G449">
        <v>1.32335275806077</v>
      </c>
    </row>
    <row r="450" spans="1:7" x14ac:dyDescent="0.2">
      <c r="A450" t="s">
        <v>33</v>
      </c>
      <c r="B450" t="s">
        <v>9</v>
      </c>
      <c r="C450" t="s">
        <v>10</v>
      </c>
      <c r="D450" t="s">
        <v>69</v>
      </c>
      <c r="E450" t="s">
        <v>12</v>
      </c>
      <c r="F450">
        <v>2020</v>
      </c>
      <c r="G450">
        <v>1.38608363790985</v>
      </c>
    </row>
    <row r="451" spans="1:7" x14ac:dyDescent="0.2">
      <c r="A451" t="s">
        <v>33</v>
      </c>
      <c r="B451" t="s">
        <v>9</v>
      </c>
      <c r="C451" t="s">
        <v>10</v>
      </c>
      <c r="D451" t="s">
        <v>69</v>
      </c>
      <c r="E451" t="s">
        <v>12</v>
      </c>
      <c r="F451">
        <v>2021</v>
      </c>
      <c r="G451">
        <v>1.43183295570026</v>
      </c>
    </row>
    <row r="452" spans="1:7" x14ac:dyDescent="0.2">
      <c r="A452" t="s">
        <v>34</v>
      </c>
      <c r="B452" t="s">
        <v>9</v>
      </c>
      <c r="C452" t="s">
        <v>10</v>
      </c>
      <c r="D452" t="s">
        <v>69</v>
      </c>
      <c r="E452" t="s">
        <v>12</v>
      </c>
      <c r="F452">
        <v>2000</v>
      </c>
      <c r="G452">
        <v>0.72156168564992995</v>
      </c>
    </row>
    <row r="453" spans="1:7" x14ac:dyDescent="0.2">
      <c r="A453" t="s">
        <v>34</v>
      </c>
      <c r="B453" t="s">
        <v>9</v>
      </c>
      <c r="C453" t="s">
        <v>10</v>
      </c>
      <c r="D453" t="s">
        <v>69</v>
      </c>
      <c r="E453" t="s">
        <v>12</v>
      </c>
      <c r="F453">
        <v>2001</v>
      </c>
      <c r="G453">
        <v>0.76481803208719001</v>
      </c>
    </row>
    <row r="454" spans="1:7" x14ac:dyDescent="0.2">
      <c r="A454" t="s">
        <v>34</v>
      </c>
      <c r="B454" t="s">
        <v>9</v>
      </c>
      <c r="C454" t="s">
        <v>10</v>
      </c>
      <c r="D454" t="s">
        <v>69</v>
      </c>
      <c r="E454" t="s">
        <v>12</v>
      </c>
      <c r="F454">
        <v>2002</v>
      </c>
      <c r="G454">
        <v>0.72183488255275996</v>
      </c>
    </row>
    <row r="455" spans="1:7" x14ac:dyDescent="0.2">
      <c r="A455" t="s">
        <v>34</v>
      </c>
      <c r="B455" t="s">
        <v>9</v>
      </c>
      <c r="C455" t="s">
        <v>10</v>
      </c>
      <c r="D455" t="s">
        <v>69</v>
      </c>
      <c r="E455" t="s">
        <v>12</v>
      </c>
      <c r="F455">
        <v>2003</v>
      </c>
      <c r="G455">
        <v>0.69801875372198996</v>
      </c>
    </row>
    <row r="456" spans="1:7" x14ac:dyDescent="0.2">
      <c r="A456" t="s">
        <v>34</v>
      </c>
      <c r="B456" t="s">
        <v>9</v>
      </c>
      <c r="C456" t="s">
        <v>10</v>
      </c>
      <c r="D456" t="s">
        <v>69</v>
      </c>
      <c r="E456" t="s">
        <v>12</v>
      </c>
      <c r="F456">
        <v>2004</v>
      </c>
      <c r="G456">
        <v>0.72929923448515999</v>
      </c>
    </row>
    <row r="457" spans="1:7" x14ac:dyDescent="0.2">
      <c r="A457" t="s">
        <v>34</v>
      </c>
      <c r="B457" t="s">
        <v>9</v>
      </c>
      <c r="C457" t="s">
        <v>10</v>
      </c>
      <c r="D457" t="s">
        <v>69</v>
      </c>
      <c r="E457" t="s">
        <v>12</v>
      </c>
      <c r="F457">
        <v>2005</v>
      </c>
      <c r="G457">
        <v>0.75754722827054</v>
      </c>
    </row>
    <row r="458" spans="1:7" x14ac:dyDescent="0.2">
      <c r="A458" t="s">
        <v>34</v>
      </c>
      <c r="B458" t="s">
        <v>9</v>
      </c>
      <c r="C458" t="s">
        <v>10</v>
      </c>
      <c r="D458" t="s">
        <v>69</v>
      </c>
      <c r="E458" t="s">
        <v>12</v>
      </c>
      <c r="F458">
        <v>2006</v>
      </c>
      <c r="G458">
        <v>0.95447950408464</v>
      </c>
    </row>
    <row r="459" spans="1:7" x14ac:dyDescent="0.2">
      <c r="A459" t="s">
        <v>34</v>
      </c>
      <c r="B459" t="s">
        <v>9</v>
      </c>
      <c r="C459" t="s">
        <v>10</v>
      </c>
      <c r="D459" t="s">
        <v>69</v>
      </c>
      <c r="E459" t="s">
        <v>12</v>
      </c>
      <c r="F459">
        <v>2007</v>
      </c>
      <c r="G459">
        <v>1.1241704849337899</v>
      </c>
    </row>
    <row r="460" spans="1:7" x14ac:dyDescent="0.2">
      <c r="A460" t="s">
        <v>34</v>
      </c>
      <c r="B460" t="s">
        <v>9</v>
      </c>
      <c r="C460" t="s">
        <v>10</v>
      </c>
      <c r="D460" t="s">
        <v>69</v>
      </c>
      <c r="E460" t="s">
        <v>12</v>
      </c>
      <c r="F460">
        <v>2008</v>
      </c>
      <c r="G460">
        <v>1.4433471583001301</v>
      </c>
    </row>
    <row r="461" spans="1:7" x14ac:dyDescent="0.2">
      <c r="A461" t="s">
        <v>34</v>
      </c>
      <c r="B461" t="s">
        <v>9</v>
      </c>
      <c r="C461" t="s">
        <v>10</v>
      </c>
      <c r="D461" t="s">
        <v>69</v>
      </c>
      <c r="E461" t="s">
        <v>12</v>
      </c>
      <c r="F461">
        <v>2009</v>
      </c>
      <c r="G461">
        <v>1.58001139881778</v>
      </c>
    </row>
    <row r="462" spans="1:7" x14ac:dyDescent="0.2">
      <c r="A462" t="s">
        <v>34</v>
      </c>
      <c r="B462" t="s">
        <v>9</v>
      </c>
      <c r="C462" t="s">
        <v>10</v>
      </c>
      <c r="D462" t="s">
        <v>69</v>
      </c>
      <c r="E462" t="s">
        <v>12</v>
      </c>
      <c r="F462">
        <v>2010</v>
      </c>
      <c r="G462">
        <v>1.5352947163599799</v>
      </c>
    </row>
    <row r="463" spans="1:7" x14ac:dyDescent="0.2">
      <c r="A463" t="s">
        <v>34</v>
      </c>
      <c r="B463" t="s">
        <v>9</v>
      </c>
      <c r="C463" t="s">
        <v>10</v>
      </c>
      <c r="D463" t="s">
        <v>69</v>
      </c>
      <c r="E463" t="s">
        <v>12</v>
      </c>
      <c r="F463">
        <v>2011</v>
      </c>
      <c r="G463">
        <v>1.45741380146193</v>
      </c>
    </row>
    <row r="464" spans="1:7" x14ac:dyDescent="0.2">
      <c r="A464" t="s">
        <v>34</v>
      </c>
      <c r="B464" t="s">
        <v>9</v>
      </c>
      <c r="C464" t="s">
        <v>10</v>
      </c>
      <c r="D464" t="s">
        <v>69</v>
      </c>
      <c r="E464" t="s">
        <v>12</v>
      </c>
      <c r="F464">
        <v>2012</v>
      </c>
      <c r="G464">
        <v>1.3786059928886201</v>
      </c>
    </row>
    <row r="465" spans="1:7" x14ac:dyDescent="0.2">
      <c r="A465" t="s">
        <v>34</v>
      </c>
      <c r="B465" t="s">
        <v>9</v>
      </c>
      <c r="C465" t="s">
        <v>10</v>
      </c>
      <c r="D465" t="s">
        <v>69</v>
      </c>
      <c r="E465" t="s">
        <v>12</v>
      </c>
      <c r="F465">
        <v>2013</v>
      </c>
      <c r="G465">
        <v>1.3246764997519</v>
      </c>
    </row>
    <row r="466" spans="1:7" x14ac:dyDescent="0.2">
      <c r="A466" t="s">
        <v>34</v>
      </c>
      <c r="B466" t="s">
        <v>9</v>
      </c>
      <c r="C466" t="s">
        <v>10</v>
      </c>
      <c r="D466" t="s">
        <v>69</v>
      </c>
      <c r="E466" t="s">
        <v>12</v>
      </c>
      <c r="F466">
        <v>2014</v>
      </c>
      <c r="G466">
        <v>1.289916954155</v>
      </c>
    </row>
    <row r="467" spans="1:7" x14ac:dyDescent="0.2">
      <c r="A467" t="s">
        <v>34</v>
      </c>
      <c r="B467" t="s">
        <v>9</v>
      </c>
      <c r="C467" t="s">
        <v>10</v>
      </c>
      <c r="D467" t="s">
        <v>69</v>
      </c>
      <c r="E467" t="s">
        <v>12</v>
      </c>
      <c r="F467">
        <v>2015</v>
      </c>
      <c r="G467">
        <v>1.24329793791004</v>
      </c>
    </row>
    <row r="468" spans="1:7" x14ac:dyDescent="0.2">
      <c r="A468" t="s">
        <v>34</v>
      </c>
      <c r="B468" t="s">
        <v>9</v>
      </c>
      <c r="C468" t="s">
        <v>10</v>
      </c>
      <c r="D468" t="s">
        <v>69</v>
      </c>
      <c r="E468" t="s">
        <v>12</v>
      </c>
      <c r="F468">
        <v>2016</v>
      </c>
      <c r="G468">
        <v>1.2807493273721</v>
      </c>
    </row>
    <row r="469" spans="1:7" x14ac:dyDescent="0.2">
      <c r="A469" t="s">
        <v>34</v>
      </c>
      <c r="B469" t="s">
        <v>9</v>
      </c>
      <c r="C469" t="s">
        <v>10</v>
      </c>
      <c r="D469" t="s">
        <v>69</v>
      </c>
      <c r="E469" t="s">
        <v>12</v>
      </c>
      <c r="F469">
        <v>2017</v>
      </c>
      <c r="G469">
        <v>1.31928366318663</v>
      </c>
    </row>
    <row r="470" spans="1:7" x14ac:dyDescent="0.2">
      <c r="A470" t="s">
        <v>34</v>
      </c>
      <c r="B470" t="s">
        <v>9</v>
      </c>
      <c r="C470" t="s">
        <v>10</v>
      </c>
      <c r="D470" t="s">
        <v>69</v>
      </c>
      <c r="E470" t="s">
        <v>12</v>
      </c>
      <c r="F470">
        <v>2018</v>
      </c>
      <c r="G470">
        <v>1.34955485152448</v>
      </c>
    </row>
    <row r="471" spans="1:7" x14ac:dyDescent="0.2">
      <c r="A471" t="s">
        <v>34</v>
      </c>
      <c r="B471" t="s">
        <v>9</v>
      </c>
      <c r="C471" t="s">
        <v>10</v>
      </c>
      <c r="D471" t="s">
        <v>69</v>
      </c>
      <c r="E471" t="s">
        <v>12</v>
      </c>
      <c r="F471">
        <v>2019</v>
      </c>
      <c r="G471">
        <v>1.3956242315438301</v>
      </c>
    </row>
    <row r="472" spans="1:7" x14ac:dyDescent="0.2">
      <c r="A472" t="s">
        <v>34</v>
      </c>
      <c r="B472" t="s">
        <v>9</v>
      </c>
      <c r="C472" t="s">
        <v>10</v>
      </c>
      <c r="D472" t="s">
        <v>69</v>
      </c>
      <c r="E472" t="s">
        <v>12</v>
      </c>
      <c r="F472">
        <v>2020</v>
      </c>
      <c r="G472">
        <v>1.6139190788034601</v>
      </c>
    </row>
    <row r="473" spans="1:7" x14ac:dyDescent="0.2">
      <c r="A473" t="s">
        <v>34</v>
      </c>
      <c r="B473" t="s">
        <v>9</v>
      </c>
      <c r="C473" t="s">
        <v>10</v>
      </c>
      <c r="D473" t="s">
        <v>69</v>
      </c>
      <c r="E473" t="s">
        <v>12</v>
      </c>
      <c r="F473">
        <v>2021</v>
      </c>
      <c r="G473">
        <v>1.6807182404549501</v>
      </c>
    </row>
    <row r="474" spans="1:7" x14ac:dyDescent="0.2">
      <c r="A474" t="s">
        <v>34</v>
      </c>
      <c r="B474" t="s">
        <v>9</v>
      </c>
      <c r="C474" t="s">
        <v>10</v>
      </c>
      <c r="D474" t="s">
        <v>69</v>
      </c>
      <c r="E474" t="s">
        <v>12</v>
      </c>
      <c r="F474">
        <v>2022</v>
      </c>
      <c r="G474">
        <v>1.7279229157349401</v>
      </c>
    </row>
    <row r="475" spans="1:7" x14ac:dyDescent="0.2">
      <c r="A475" t="s">
        <v>35</v>
      </c>
      <c r="B475" t="s">
        <v>9</v>
      </c>
      <c r="C475" t="s">
        <v>10</v>
      </c>
      <c r="D475" t="s">
        <v>69</v>
      </c>
      <c r="E475" t="s">
        <v>12</v>
      </c>
      <c r="F475">
        <v>2000</v>
      </c>
      <c r="G475">
        <v>0.63806500984315995</v>
      </c>
    </row>
    <row r="476" spans="1:7" x14ac:dyDescent="0.2">
      <c r="A476" t="s">
        <v>35</v>
      </c>
      <c r="B476" t="s">
        <v>9</v>
      </c>
      <c r="C476" t="s">
        <v>10</v>
      </c>
      <c r="D476" t="s">
        <v>69</v>
      </c>
      <c r="E476" t="s">
        <v>12</v>
      </c>
      <c r="F476">
        <v>2001</v>
      </c>
      <c r="G476">
        <v>0.62465233579417001</v>
      </c>
    </row>
    <row r="477" spans="1:7" x14ac:dyDescent="0.2">
      <c r="A477" t="s">
        <v>35</v>
      </c>
      <c r="B477" t="s">
        <v>9</v>
      </c>
      <c r="C477" t="s">
        <v>10</v>
      </c>
      <c r="D477" t="s">
        <v>69</v>
      </c>
      <c r="E477" t="s">
        <v>12</v>
      </c>
      <c r="F477">
        <v>2002</v>
      </c>
      <c r="G477">
        <v>0.56313930867008999</v>
      </c>
    </row>
    <row r="478" spans="1:7" x14ac:dyDescent="0.2">
      <c r="A478" t="s">
        <v>35</v>
      </c>
      <c r="B478" t="s">
        <v>9</v>
      </c>
      <c r="C478" t="s">
        <v>10</v>
      </c>
      <c r="D478" t="s">
        <v>69</v>
      </c>
      <c r="E478" t="s">
        <v>12</v>
      </c>
      <c r="F478">
        <v>2003</v>
      </c>
      <c r="G478">
        <v>0.56145456442120001</v>
      </c>
    </row>
    <row r="479" spans="1:7" x14ac:dyDescent="0.2">
      <c r="A479" t="s">
        <v>35</v>
      </c>
      <c r="B479" t="s">
        <v>9</v>
      </c>
      <c r="C479" t="s">
        <v>10</v>
      </c>
      <c r="D479" t="s">
        <v>69</v>
      </c>
      <c r="E479" t="s">
        <v>12</v>
      </c>
      <c r="F479">
        <v>2004</v>
      </c>
      <c r="G479">
        <v>0.50069218958530004</v>
      </c>
    </row>
    <row r="480" spans="1:7" x14ac:dyDescent="0.2">
      <c r="A480" t="s">
        <v>35</v>
      </c>
      <c r="B480" t="s">
        <v>9</v>
      </c>
      <c r="C480" t="s">
        <v>10</v>
      </c>
      <c r="D480" t="s">
        <v>69</v>
      </c>
      <c r="E480" t="s">
        <v>12</v>
      </c>
      <c r="F480">
        <v>2005</v>
      </c>
      <c r="G480">
        <v>0.49331622796919</v>
      </c>
    </row>
    <row r="481" spans="1:7" x14ac:dyDescent="0.2">
      <c r="A481" t="s">
        <v>35</v>
      </c>
      <c r="B481" t="s">
        <v>9</v>
      </c>
      <c r="C481" t="s">
        <v>10</v>
      </c>
      <c r="D481" t="s">
        <v>69</v>
      </c>
      <c r="E481" t="s">
        <v>12</v>
      </c>
      <c r="F481">
        <v>2006</v>
      </c>
      <c r="G481">
        <v>0.47488011525613</v>
      </c>
    </row>
    <row r="482" spans="1:7" x14ac:dyDescent="0.2">
      <c r="A482" t="s">
        <v>35</v>
      </c>
      <c r="B482" t="s">
        <v>9</v>
      </c>
      <c r="C482" t="s">
        <v>10</v>
      </c>
      <c r="D482" t="s">
        <v>69</v>
      </c>
      <c r="E482" t="s">
        <v>12</v>
      </c>
      <c r="F482">
        <v>2007</v>
      </c>
      <c r="G482">
        <v>0.44745820329484998</v>
      </c>
    </row>
    <row r="483" spans="1:7" x14ac:dyDescent="0.2">
      <c r="A483" t="s">
        <v>35</v>
      </c>
      <c r="B483" t="s">
        <v>9</v>
      </c>
      <c r="C483" t="s">
        <v>10</v>
      </c>
      <c r="D483" t="s">
        <v>69</v>
      </c>
      <c r="E483" t="s">
        <v>12</v>
      </c>
      <c r="F483">
        <v>2008</v>
      </c>
      <c r="G483">
        <v>0.46137459725857</v>
      </c>
    </row>
    <row r="484" spans="1:7" x14ac:dyDescent="0.2">
      <c r="A484" t="s">
        <v>35</v>
      </c>
      <c r="B484" t="s">
        <v>9</v>
      </c>
      <c r="C484" t="s">
        <v>10</v>
      </c>
      <c r="D484" t="s">
        <v>69</v>
      </c>
      <c r="E484" t="s">
        <v>12</v>
      </c>
      <c r="F484">
        <v>2009</v>
      </c>
      <c r="G484">
        <v>0.47272306196630998</v>
      </c>
    </row>
    <row r="485" spans="1:7" x14ac:dyDescent="0.2">
      <c r="A485" t="s">
        <v>35</v>
      </c>
      <c r="B485" t="s">
        <v>9</v>
      </c>
      <c r="C485" t="s">
        <v>10</v>
      </c>
      <c r="D485" t="s">
        <v>69</v>
      </c>
      <c r="E485" t="s">
        <v>12</v>
      </c>
      <c r="F485">
        <v>2010</v>
      </c>
      <c r="G485">
        <v>0.60549555866014004</v>
      </c>
    </row>
    <row r="486" spans="1:7" x14ac:dyDescent="0.2">
      <c r="A486" t="s">
        <v>35</v>
      </c>
      <c r="B486" t="s">
        <v>9</v>
      </c>
      <c r="C486" t="s">
        <v>10</v>
      </c>
      <c r="D486" t="s">
        <v>69</v>
      </c>
      <c r="E486" t="s">
        <v>12</v>
      </c>
      <c r="F486">
        <v>2011</v>
      </c>
      <c r="G486">
        <v>0.65255120069213002</v>
      </c>
    </row>
    <row r="487" spans="1:7" x14ac:dyDescent="0.2">
      <c r="A487" t="s">
        <v>35</v>
      </c>
      <c r="B487" t="s">
        <v>9</v>
      </c>
      <c r="C487" t="s">
        <v>10</v>
      </c>
      <c r="D487" t="s">
        <v>69</v>
      </c>
      <c r="E487" t="s">
        <v>12</v>
      </c>
      <c r="F487">
        <v>2012</v>
      </c>
      <c r="G487">
        <v>0.79461117442094997</v>
      </c>
    </row>
    <row r="488" spans="1:7" x14ac:dyDescent="0.2">
      <c r="A488" t="s">
        <v>35</v>
      </c>
      <c r="B488" t="s">
        <v>9</v>
      </c>
      <c r="C488" t="s">
        <v>10</v>
      </c>
      <c r="D488" t="s">
        <v>69</v>
      </c>
      <c r="E488" t="s">
        <v>12</v>
      </c>
      <c r="F488">
        <v>2013</v>
      </c>
      <c r="G488">
        <v>0.82004735276873997</v>
      </c>
    </row>
    <row r="489" spans="1:7" x14ac:dyDescent="0.2">
      <c r="A489" t="s">
        <v>35</v>
      </c>
      <c r="B489" t="s">
        <v>9</v>
      </c>
      <c r="C489" t="s">
        <v>10</v>
      </c>
      <c r="D489" t="s">
        <v>69</v>
      </c>
      <c r="E489" t="s">
        <v>12</v>
      </c>
      <c r="F489">
        <v>2014</v>
      </c>
      <c r="G489">
        <v>0.87700409605067997</v>
      </c>
    </row>
    <row r="490" spans="1:7" x14ac:dyDescent="0.2">
      <c r="A490" t="s">
        <v>35</v>
      </c>
      <c r="B490" t="s">
        <v>9</v>
      </c>
      <c r="C490" t="s">
        <v>10</v>
      </c>
      <c r="D490" t="s">
        <v>69</v>
      </c>
      <c r="E490" t="s">
        <v>12</v>
      </c>
      <c r="F490">
        <v>2015</v>
      </c>
      <c r="G490">
        <v>1.15726661072814</v>
      </c>
    </row>
    <row r="491" spans="1:7" x14ac:dyDescent="0.2">
      <c r="A491" t="s">
        <v>35</v>
      </c>
      <c r="B491" t="s">
        <v>9</v>
      </c>
      <c r="C491" t="s">
        <v>10</v>
      </c>
      <c r="D491" t="s">
        <v>69</v>
      </c>
      <c r="E491" t="s">
        <v>12</v>
      </c>
      <c r="F491">
        <v>2016</v>
      </c>
      <c r="G491">
        <v>0.78857250539859003</v>
      </c>
    </row>
    <row r="492" spans="1:7" x14ac:dyDescent="0.2">
      <c r="A492" t="s">
        <v>35</v>
      </c>
      <c r="B492" t="s">
        <v>9</v>
      </c>
      <c r="C492" t="s">
        <v>10</v>
      </c>
      <c r="D492" t="s">
        <v>69</v>
      </c>
      <c r="E492" t="s">
        <v>12</v>
      </c>
      <c r="F492">
        <v>2017</v>
      </c>
      <c r="G492">
        <v>0.88455897957663998</v>
      </c>
    </row>
    <row r="493" spans="1:7" x14ac:dyDescent="0.2">
      <c r="A493" t="s">
        <v>35</v>
      </c>
      <c r="B493" t="s">
        <v>9</v>
      </c>
      <c r="C493" t="s">
        <v>10</v>
      </c>
      <c r="D493" t="s">
        <v>69</v>
      </c>
      <c r="E493" t="s">
        <v>12</v>
      </c>
      <c r="F493">
        <v>2018</v>
      </c>
      <c r="G493">
        <v>0.83554889027548995</v>
      </c>
    </row>
    <row r="494" spans="1:7" x14ac:dyDescent="0.2">
      <c r="A494" t="s">
        <v>35</v>
      </c>
      <c r="B494" t="s">
        <v>9</v>
      </c>
      <c r="C494" t="s">
        <v>10</v>
      </c>
      <c r="D494" t="s">
        <v>69</v>
      </c>
      <c r="E494" t="s">
        <v>12</v>
      </c>
      <c r="F494">
        <v>2019</v>
      </c>
      <c r="G494">
        <v>0.82241201470575998</v>
      </c>
    </row>
    <row r="495" spans="1:7" x14ac:dyDescent="0.2">
      <c r="A495" t="s">
        <v>35</v>
      </c>
      <c r="B495" t="s">
        <v>9</v>
      </c>
      <c r="C495" t="s">
        <v>10</v>
      </c>
      <c r="D495" t="s">
        <v>69</v>
      </c>
      <c r="E495" t="s">
        <v>12</v>
      </c>
      <c r="F495">
        <v>2020</v>
      </c>
      <c r="G495">
        <v>0.89780680712121996</v>
      </c>
    </row>
    <row r="496" spans="1:7" x14ac:dyDescent="0.2">
      <c r="A496" t="s">
        <v>35</v>
      </c>
      <c r="B496" t="s">
        <v>9</v>
      </c>
      <c r="C496" t="s">
        <v>10</v>
      </c>
      <c r="D496" t="s">
        <v>69</v>
      </c>
      <c r="E496" t="s">
        <v>12</v>
      </c>
      <c r="F496">
        <v>2021</v>
      </c>
      <c r="G496">
        <v>0.91538914634446999</v>
      </c>
    </row>
    <row r="497" spans="1:7" x14ac:dyDescent="0.2">
      <c r="A497" t="s">
        <v>36</v>
      </c>
      <c r="B497" t="s">
        <v>9</v>
      </c>
      <c r="C497" t="s">
        <v>10</v>
      </c>
      <c r="D497" t="s">
        <v>69</v>
      </c>
      <c r="E497" t="s">
        <v>12</v>
      </c>
      <c r="F497">
        <v>2000</v>
      </c>
      <c r="G497">
        <v>0.88276285750890005</v>
      </c>
    </row>
    <row r="498" spans="1:7" x14ac:dyDescent="0.2">
      <c r="A498" t="s">
        <v>36</v>
      </c>
      <c r="B498" t="s">
        <v>9</v>
      </c>
      <c r="C498" t="s">
        <v>10</v>
      </c>
      <c r="D498" t="s">
        <v>69</v>
      </c>
      <c r="E498" t="s">
        <v>12</v>
      </c>
      <c r="F498">
        <v>2001</v>
      </c>
      <c r="G498">
        <v>0.88833369234785997</v>
      </c>
    </row>
    <row r="499" spans="1:7" x14ac:dyDescent="0.2">
      <c r="A499" t="s">
        <v>36</v>
      </c>
      <c r="B499" t="s">
        <v>9</v>
      </c>
      <c r="C499" t="s">
        <v>10</v>
      </c>
      <c r="D499" t="s">
        <v>69</v>
      </c>
      <c r="E499" t="s">
        <v>12</v>
      </c>
      <c r="F499">
        <v>2002</v>
      </c>
      <c r="G499">
        <v>0.95971166776954997</v>
      </c>
    </row>
    <row r="500" spans="1:7" x14ac:dyDescent="0.2">
      <c r="A500" t="s">
        <v>36</v>
      </c>
      <c r="B500" t="s">
        <v>9</v>
      </c>
      <c r="C500" t="s">
        <v>10</v>
      </c>
      <c r="D500" t="s">
        <v>69</v>
      </c>
      <c r="E500" t="s">
        <v>12</v>
      </c>
      <c r="F500">
        <v>2003</v>
      </c>
      <c r="G500">
        <v>1.0237297853828999</v>
      </c>
    </row>
    <row r="501" spans="1:7" x14ac:dyDescent="0.2">
      <c r="A501" t="s">
        <v>36</v>
      </c>
      <c r="B501" t="s">
        <v>9</v>
      </c>
      <c r="C501" t="s">
        <v>10</v>
      </c>
      <c r="D501" t="s">
        <v>69</v>
      </c>
      <c r="E501" t="s">
        <v>12</v>
      </c>
      <c r="F501">
        <v>2004</v>
      </c>
      <c r="G501">
        <v>1.0408861847930699</v>
      </c>
    </row>
    <row r="502" spans="1:7" x14ac:dyDescent="0.2">
      <c r="A502" t="s">
        <v>36</v>
      </c>
      <c r="B502" t="s">
        <v>9</v>
      </c>
      <c r="C502" t="s">
        <v>10</v>
      </c>
      <c r="D502" t="s">
        <v>69</v>
      </c>
      <c r="E502" t="s">
        <v>12</v>
      </c>
      <c r="F502">
        <v>2005</v>
      </c>
      <c r="G502">
        <v>1.09956262798469</v>
      </c>
    </row>
    <row r="503" spans="1:7" x14ac:dyDescent="0.2">
      <c r="A503" t="s">
        <v>36</v>
      </c>
      <c r="B503" t="s">
        <v>9</v>
      </c>
      <c r="C503" t="s">
        <v>10</v>
      </c>
      <c r="D503" t="s">
        <v>69</v>
      </c>
      <c r="E503" t="s">
        <v>12</v>
      </c>
      <c r="F503">
        <v>2006</v>
      </c>
      <c r="G503">
        <v>1.17702203476111</v>
      </c>
    </row>
    <row r="504" spans="1:7" x14ac:dyDescent="0.2">
      <c r="A504" t="s">
        <v>36</v>
      </c>
      <c r="B504" t="s">
        <v>9</v>
      </c>
      <c r="C504" t="s">
        <v>10</v>
      </c>
      <c r="D504" t="s">
        <v>69</v>
      </c>
      <c r="E504" t="s">
        <v>12</v>
      </c>
      <c r="F504">
        <v>2007</v>
      </c>
      <c r="G504">
        <v>1.2405287581389399</v>
      </c>
    </row>
    <row r="505" spans="1:7" x14ac:dyDescent="0.2">
      <c r="A505" t="s">
        <v>36</v>
      </c>
      <c r="B505" t="s">
        <v>9</v>
      </c>
      <c r="C505" t="s">
        <v>10</v>
      </c>
      <c r="D505" t="s">
        <v>69</v>
      </c>
      <c r="E505" t="s">
        <v>12</v>
      </c>
      <c r="F505">
        <v>2008</v>
      </c>
      <c r="G505">
        <v>1.3249977242841899</v>
      </c>
    </row>
    <row r="506" spans="1:7" x14ac:dyDescent="0.2">
      <c r="A506" t="s">
        <v>36</v>
      </c>
      <c r="B506" t="s">
        <v>9</v>
      </c>
      <c r="C506" t="s">
        <v>10</v>
      </c>
      <c r="D506" t="s">
        <v>69</v>
      </c>
      <c r="E506" t="s">
        <v>12</v>
      </c>
      <c r="F506">
        <v>2009</v>
      </c>
      <c r="G506">
        <v>1.36363621655945</v>
      </c>
    </row>
    <row r="507" spans="1:7" x14ac:dyDescent="0.2">
      <c r="A507" t="s">
        <v>36</v>
      </c>
      <c r="B507" t="s">
        <v>9</v>
      </c>
      <c r="C507" t="s">
        <v>10</v>
      </c>
      <c r="D507" t="s">
        <v>69</v>
      </c>
      <c r="E507" t="s">
        <v>12</v>
      </c>
      <c r="F507">
        <v>2010</v>
      </c>
      <c r="G507">
        <v>1.3599638858255101</v>
      </c>
    </row>
    <row r="508" spans="1:7" x14ac:dyDescent="0.2">
      <c r="A508" t="s">
        <v>36</v>
      </c>
      <c r="B508" t="s">
        <v>9</v>
      </c>
      <c r="C508" t="s">
        <v>10</v>
      </c>
      <c r="D508" t="s">
        <v>69</v>
      </c>
      <c r="E508" t="s">
        <v>12</v>
      </c>
      <c r="F508">
        <v>2011</v>
      </c>
      <c r="G508">
        <v>1.33340740371681</v>
      </c>
    </row>
    <row r="509" spans="1:7" x14ac:dyDescent="0.2">
      <c r="A509" t="s">
        <v>36</v>
      </c>
      <c r="B509" t="s">
        <v>9</v>
      </c>
      <c r="C509" t="s">
        <v>10</v>
      </c>
      <c r="D509" t="s">
        <v>69</v>
      </c>
      <c r="E509" t="s">
        <v>12</v>
      </c>
      <c r="F509">
        <v>2012</v>
      </c>
      <c r="G509">
        <v>1.29876392682019</v>
      </c>
    </row>
    <row r="510" spans="1:7" x14ac:dyDescent="0.2">
      <c r="A510" t="s">
        <v>36</v>
      </c>
      <c r="B510" t="s">
        <v>9</v>
      </c>
      <c r="C510" t="s">
        <v>10</v>
      </c>
      <c r="D510" t="s">
        <v>69</v>
      </c>
      <c r="E510" t="s">
        <v>12</v>
      </c>
      <c r="F510">
        <v>2013</v>
      </c>
      <c r="G510">
        <v>1.27482033983327</v>
      </c>
    </row>
    <row r="511" spans="1:7" x14ac:dyDescent="0.2">
      <c r="A511" t="s">
        <v>36</v>
      </c>
      <c r="B511" t="s">
        <v>9</v>
      </c>
      <c r="C511" t="s">
        <v>10</v>
      </c>
      <c r="D511" t="s">
        <v>69</v>
      </c>
      <c r="E511" t="s">
        <v>12</v>
      </c>
      <c r="F511">
        <v>2014</v>
      </c>
      <c r="G511">
        <v>1.2415898772816001</v>
      </c>
    </row>
    <row r="512" spans="1:7" x14ac:dyDescent="0.2">
      <c r="A512" t="s">
        <v>36</v>
      </c>
      <c r="B512" t="s">
        <v>9</v>
      </c>
      <c r="C512" t="s">
        <v>10</v>
      </c>
      <c r="D512" t="s">
        <v>69</v>
      </c>
      <c r="E512" t="s">
        <v>12</v>
      </c>
      <c r="F512">
        <v>2015</v>
      </c>
      <c r="G512">
        <v>1.2217881219784601</v>
      </c>
    </row>
    <row r="513" spans="1:7" x14ac:dyDescent="0.2">
      <c r="A513" t="s">
        <v>36</v>
      </c>
      <c r="B513" t="s">
        <v>9</v>
      </c>
      <c r="C513" t="s">
        <v>10</v>
      </c>
      <c r="D513" t="s">
        <v>69</v>
      </c>
      <c r="E513" t="s">
        <v>12</v>
      </c>
      <c r="F513">
        <v>2016</v>
      </c>
      <c r="G513">
        <v>1.18985660702428</v>
      </c>
    </row>
    <row r="514" spans="1:7" x14ac:dyDescent="0.2">
      <c r="A514" t="s">
        <v>36</v>
      </c>
      <c r="B514" t="s">
        <v>9</v>
      </c>
      <c r="C514" t="s">
        <v>10</v>
      </c>
      <c r="D514" t="s">
        <v>69</v>
      </c>
      <c r="E514" t="s">
        <v>12</v>
      </c>
      <c r="F514">
        <v>2017</v>
      </c>
      <c r="G514">
        <v>1.2097669575360499</v>
      </c>
    </row>
    <row r="515" spans="1:7" x14ac:dyDescent="0.2">
      <c r="A515" t="s">
        <v>36</v>
      </c>
      <c r="B515" t="s">
        <v>9</v>
      </c>
      <c r="C515" t="s">
        <v>10</v>
      </c>
      <c r="D515" t="s">
        <v>69</v>
      </c>
      <c r="E515" t="s">
        <v>12</v>
      </c>
      <c r="F515">
        <v>2018</v>
      </c>
      <c r="G515">
        <v>1.2415075187376601</v>
      </c>
    </row>
    <row r="516" spans="1:7" x14ac:dyDescent="0.2">
      <c r="A516" t="s">
        <v>36</v>
      </c>
      <c r="B516" t="s">
        <v>9</v>
      </c>
      <c r="C516" t="s">
        <v>10</v>
      </c>
      <c r="D516" t="s">
        <v>69</v>
      </c>
      <c r="E516" t="s">
        <v>12</v>
      </c>
      <c r="F516">
        <v>2019</v>
      </c>
      <c r="G516">
        <v>1.25024788982532</v>
      </c>
    </row>
    <row r="517" spans="1:7" x14ac:dyDescent="0.2">
      <c r="A517" t="s">
        <v>36</v>
      </c>
      <c r="B517" t="s">
        <v>9</v>
      </c>
      <c r="C517" t="s">
        <v>10</v>
      </c>
      <c r="D517" t="s">
        <v>69</v>
      </c>
      <c r="E517" t="s">
        <v>12</v>
      </c>
      <c r="F517">
        <v>2020</v>
      </c>
      <c r="G517">
        <v>1.41038954766102</v>
      </c>
    </row>
    <row r="518" spans="1:7" x14ac:dyDescent="0.2">
      <c r="A518" t="s">
        <v>36</v>
      </c>
      <c r="B518" t="s">
        <v>9</v>
      </c>
      <c r="C518" t="s">
        <v>10</v>
      </c>
      <c r="D518" t="s">
        <v>69</v>
      </c>
      <c r="E518" t="s">
        <v>12</v>
      </c>
      <c r="F518">
        <v>2021</v>
      </c>
      <c r="G518">
        <v>1.42928813630948</v>
      </c>
    </row>
    <row r="519" spans="1:7" x14ac:dyDescent="0.2">
      <c r="A519" t="s">
        <v>37</v>
      </c>
      <c r="B519" t="s">
        <v>9</v>
      </c>
      <c r="C519" t="s">
        <v>10</v>
      </c>
      <c r="D519" t="s">
        <v>69</v>
      </c>
      <c r="E519" t="s">
        <v>12</v>
      </c>
      <c r="F519">
        <v>2001</v>
      </c>
      <c r="G519">
        <v>3.8738027767359999</v>
      </c>
    </row>
    <row r="520" spans="1:7" x14ac:dyDescent="0.2">
      <c r="A520" t="s">
        <v>37</v>
      </c>
      <c r="B520" t="s">
        <v>9</v>
      </c>
      <c r="C520" t="s">
        <v>10</v>
      </c>
      <c r="D520" t="s">
        <v>69</v>
      </c>
      <c r="E520" t="s">
        <v>12</v>
      </c>
      <c r="F520">
        <v>2003</v>
      </c>
      <c r="G520">
        <v>3.5794775093941298</v>
      </c>
    </row>
    <row r="521" spans="1:7" x14ac:dyDescent="0.2">
      <c r="A521" t="s">
        <v>37</v>
      </c>
      <c r="B521" t="s">
        <v>9</v>
      </c>
      <c r="C521" t="s">
        <v>10</v>
      </c>
      <c r="D521" t="s">
        <v>69</v>
      </c>
      <c r="E521" t="s">
        <v>12</v>
      </c>
      <c r="F521">
        <v>2004</v>
      </c>
      <c r="G521">
        <v>3.3612890141099898</v>
      </c>
    </row>
    <row r="522" spans="1:7" x14ac:dyDescent="0.2">
      <c r="A522" t="s">
        <v>37</v>
      </c>
      <c r="B522" t="s">
        <v>9</v>
      </c>
      <c r="C522" t="s">
        <v>10</v>
      </c>
      <c r="D522" t="s">
        <v>69</v>
      </c>
      <c r="E522" t="s">
        <v>12</v>
      </c>
      <c r="F522">
        <v>2005</v>
      </c>
      <c r="G522">
        <v>3.3595750379125802</v>
      </c>
    </row>
    <row r="523" spans="1:7" x14ac:dyDescent="0.2">
      <c r="A523" t="s">
        <v>37</v>
      </c>
      <c r="B523" t="s">
        <v>9</v>
      </c>
      <c r="C523" t="s">
        <v>10</v>
      </c>
      <c r="D523" t="s">
        <v>69</v>
      </c>
      <c r="E523" t="s">
        <v>12</v>
      </c>
      <c r="F523">
        <v>2006</v>
      </c>
      <c r="G523">
        <v>3.4749957234401601</v>
      </c>
    </row>
    <row r="524" spans="1:7" x14ac:dyDescent="0.2">
      <c r="A524" t="s">
        <v>37</v>
      </c>
      <c r="B524" t="s">
        <v>9</v>
      </c>
      <c r="C524" t="s">
        <v>10</v>
      </c>
      <c r="D524" t="s">
        <v>69</v>
      </c>
      <c r="E524" t="s">
        <v>12</v>
      </c>
      <c r="F524">
        <v>2007</v>
      </c>
      <c r="G524">
        <v>3.23382560135025</v>
      </c>
    </row>
    <row r="525" spans="1:7" x14ac:dyDescent="0.2">
      <c r="A525" t="s">
        <v>37</v>
      </c>
      <c r="B525" t="s">
        <v>9</v>
      </c>
      <c r="C525" t="s">
        <v>10</v>
      </c>
      <c r="D525" t="s">
        <v>69</v>
      </c>
      <c r="E525" t="s">
        <v>12</v>
      </c>
      <c r="F525">
        <v>2008</v>
      </c>
      <c r="G525">
        <v>3.4699947512684401</v>
      </c>
    </row>
    <row r="526" spans="1:7" x14ac:dyDescent="0.2">
      <c r="A526" t="s">
        <v>37</v>
      </c>
      <c r="B526" t="s">
        <v>9</v>
      </c>
      <c r="C526" t="s">
        <v>10</v>
      </c>
      <c r="D526" t="s">
        <v>69</v>
      </c>
      <c r="E526" t="s">
        <v>12</v>
      </c>
      <c r="F526">
        <v>2009</v>
      </c>
      <c r="G526">
        <v>3.39528075070776</v>
      </c>
    </row>
    <row r="527" spans="1:7" x14ac:dyDescent="0.2">
      <c r="A527" t="s">
        <v>37</v>
      </c>
      <c r="B527" t="s">
        <v>9</v>
      </c>
      <c r="C527" t="s">
        <v>10</v>
      </c>
      <c r="D527" t="s">
        <v>69</v>
      </c>
      <c r="E527" t="s">
        <v>12</v>
      </c>
      <c r="F527">
        <v>2010</v>
      </c>
      <c r="G527">
        <v>3.1678867779966402</v>
      </c>
    </row>
    <row r="528" spans="1:7" x14ac:dyDescent="0.2">
      <c r="A528" t="s">
        <v>37</v>
      </c>
      <c r="B528" t="s">
        <v>9</v>
      </c>
      <c r="C528" t="s">
        <v>10</v>
      </c>
      <c r="D528" t="s">
        <v>69</v>
      </c>
      <c r="E528" t="s">
        <v>12</v>
      </c>
      <c r="F528">
        <v>2011</v>
      </c>
      <c r="G528">
        <v>3.1870179095229099</v>
      </c>
    </row>
    <row r="529" spans="1:7" x14ac:dyDescent="0.2">
      <c r="A529" t="s">
        <v>37</v>
      </c>
      <c r="B529" t="s">
        <v>9</v>
      </c>
      <c r="C529" t="s">
        <v>10</v>
      </c>
      <c r="D529" t="s">
        <v>69</v>
      </c>
      <c r="E529" t="s">
        <v>12</v>
      </c>
      <c r="F529">
        <v>2012</v>
      </c>
      <c r="G529">
        <v>3.2302490511839701</v>
      </c>
    </row>
    <row r="530" spans="1:7" x14ac:dyDescent="0.2">
      <c r="A530" t="s">
        <v>37</v>
      </c>
      <c r="B530" t="s">
        <v>9</v>
      </c>
      <c r="C530" t="s">
        <v>10</v>
      </c>
      <c r="D530" t="s">
        <v>69</v>
      </c>
      <c r="E530" t="s">
        <v>12</v>
      </c>
      <c r="F530">
        <v>2013</v>
      </c>
      <c r="G530">
        <v>3.2604166039923399</v>
      </c>
    </row>
    <row r="531" spans="1:7" x14ac:dyDescent="0.2">
      <c r="A531" t="s">
        <v>37</v>
      </c>
      <c r="B531" t="s">
        <v>9</v>
      </c>
      <c r="C531" t="s">
        <v>10</v>
      </c>
      <c r="D531" t="s">
        <v>69</v>
      </c>
      <c r="E531" t="s">
        <v>12</v>
      </c>
      <c r="F531">
        <v>2014</v>
      </c>
      <c r="G531">
        <v>3.1018375898195001</v>
      </c>
    </row>
    <row r="532" spans="1:7" x14ac:dyDescent="0.2">
      <c r="A532" t="s">
        <v>37</v>
      </c>
      <c r="B532" t="s">
        <v>9</v>
      </c>
      <c r="C532" t="s">
        <v>10</v>
      </c>
      <c r="D532" t="s">
        <v>69</v>
      </c>
      <c r="E532" t="s">
        <v>12</v>
      </c>
      <c r="F532">
        <v>2015</v>
      </c>
      <c r="G532">
        <v>3.2190345196656698</v>
      </c>
    </row>
    <row r="533" spans="1:7" x14ac:dyDescent="0.2">
      <c r="A533" t="s">
        <v>37</v>
      </c>
      <c r="B533" t="s">
        <v>9</v>
      </c>
      <c r="C533" t="s">
        <v>10</v>
      </c>
      <c r="D533" t="s">
        <v>69</v>
      </c>
      <c r="E533" t="s">
        <v>12</v>
      </c>
      <c r="F533">
        <v>2016</v>
      </c>
      <c r="G533">
        <v>3.2473611170567098</v>
      </c>
    </row>
    <row r="534" spans="1:7" x14ac:dyDescent="0.2">
      <c r="A534" t="s">
        <v>37</v>
      </c>
      <c r="B534" t="s">
        <v>9</v>
      </c>
      <c r="C534" t="s">
        <v>10</v>
      </c>
      <c r="D534" t="s">
        <v>69</v>
      </c>
      <c r="E534" t="s">
        <v>12</v>
      </c>
      <c r="F534">
        <v>2017</v>
      </c>
      <c r="G534">
        <v>3.3627857077067</v>
      </c>
    </row>
    <row r="535" spans="1:7" x14ac:dyDescent="0.2">
      <c r="A535" t="s">
        <v>37</v>
      </c>
      <c r="B535" t="s">
        <v>9</v>
      </c>
      <c r="C535" t="s">
        <v>10</v>
      </c>
      <c r="D535" t="s">
        <v>69</v>
      </c>
      <c r="E535" t="s">
        <v>12</v>
      </c>
      <c r="F535">
        <v>2018</v>
      </c>
      <c r="G535">
        <v>3.3210612583378101</v>
      </c>
    </row>
    <row r="536" spans="1:7" x14ac:dyDescent="0.2">
      <c r="A536" t="s">
        <v>37</v>
      </c>
      <c r="B536" t="s">
        <v>9</v>
      </c>
      <c r="C536" t="s">
        <v>10</v>
      </c>
      <c r="D536" t="s">
        <v>69</v>
      </c>
      <c r="E536" t="s">
        <v>12</v>
      </c>
      <c r="F536">
        <v>2019</v>
      </c>
      <c r="G536">
        <v>3.3875823106654201</v>
      </c>
    </row>
    <row r="537" spans="1:7" x14ac:dyDescent="0.2">
      <c r="A537" t="s">
        <v>37</v>
      </c>
      <c r="B537" t="s">
        <v>9</v>
      </c>
      <c r="C537" t="s">
        <v>10</v>
      </c>
      <c r="D537" t="s">
        <v>69</v>
      </c>
      <c r="E537" t="s">
        <v>12</v>
      </c>
      <c r="F537">
        <v>2020</v>
      </c>
      <c r="G537">
        <v>3.48960353181816</v>
      </c>
    </row>
    <row r="538" spans="1:7" x14ac:dyDescent="0.2">
      <c r="A538" t="s">
        <v>37</v>
      </c>
      <c r="B538" t="s">
        <v>9</v>
      </c>
      <c r="C538" t="s">
        <v>10</v>
      </c>
      <c r="D538" t="s">
        <v>69</v>
      </c>
      <c r="E538" t="s">
        <v>12</v>
      </c>
      <c r="F538">
        <v>2021</v>
      </c>
      <c r="G538">
        <v>3.4021567201148701</v>
      </c>
    </row>
    <row r="539" spans="1:7" x14ac:dyDescent="0.2">
      <c r="A539" t="s">
        <v>38</v>
      </c>
      <c r="B539" t="s">
        <v>9</v>
      </c>
      <c r="C539" t="s">
        <v>10</v>
      </c>
      <c r="D539" t="s">
        <v>69</v>
      </c>
      <c r="E539" t="s">
        <v>12</v>
      </c>
      <c r="F539">
        <v>2000</v>
      </c>
      <c r="G539">
        <v>2.2638586613958598</v>
      </c>
    </row>
    <row r="540" spans="1:7" x14ac:dyDescent="0.2">
      <c r="A540" t="s">
        <v>38</v>
      </c>
      <c r="B540" t="s">
        <v>9</v>
      </c>
      <c r="C540" t="s">
        <v>10</v>
      </c>
      <c r="D540" t="s">
        <v>69</v>
      </c>
      <c r="E540" t="s">
        <v>12</v>
      </c>
      <c r="F540">
        <v>2004</v>
      </c>
      <c r="G540">
        <v>2.6081813910362901</v>
      </c>
    </row>
    <row r="541" spans="1:7" x14ac:dyDescent="0.2">
      <c r="A541" t="s">
        <v>38</v>
      </c>
      <c r="B541" t="s">
        <v>9</v>
      </c>
      <c r="C541" t="s">
        <v>10</v>
      </c>
      <c r="D541" t="s">
        <v>69</v>
      </c>
      <c r="E541" t="s">
        <v>12</v>
      </c>
      <c r="F541">
        <v>2008</v>
      </c>
      <c r="G541">
        <v>2.6529614597708</v>
      </c>
    </row>
    <row r="542" spans="1:7" x14ac:dyDescent="0.2">
      <c r="A542" t="s">
        <v>38</v>
      </c>
      <c r="B542" t="s">
        <v>9</v>
      </c>
      <c r="C542" t="s">
        <v>10</v>
      </c>
      <c r="D542" t="s">
        <v>69</v>
      </c>
      <c r="E542" t="s">
        <v>12</v>
      </c>
      <c r="F542">
        <v>2012</v>
      </c>
      <c r="G542">
        <v>2.8745654929121698</v>
      </c>
    </row>
    <row r="543" spans="1:7" x14ac:dyDescent="0.2">
      <c r="A543" t="s">
        <v>38</v>
      </c>
      <c r="B543" t="s">
        <v>9</v>
      </c>
      <c r="C543" t="s">
        <v>10</v>
      </c>
      <c r="D543" t="s">
        <v>69</v>
      </c>
      <c r="E543" t="s">
        <v>12</v>
      </c>
      <c r="F543">
        <v>2015</v>
      </c>
      <c r="G543">
        <v>3.0783207411431199</v>
      </c>
    </row>
    <row r="544" spans="1:7" x14ac:dyDescent="0.2">
      <c r="A544" t="s">
        <v>38</v>
      </c>
      <c r="B544" t="s">
        <v>9</v>
      </c>
      <c r="C544" t="s">
        <v>10</v>
      </c>
      <c r="D544" t="s">
        <v>69</v>
      </c>
      <c r="E544" t="s">
        <v>12</v>
      </c>
      <c r="F544">
        <v>2017</v>
      </c>
      <c r="G544">
        <v>3.07697611682481</v>
      </c>
    </row>
    <row r="545" spans="1:7" x14ac:dyDescent="0.2">
      <c r="A545" t="s">
        <v>38</v>
      </c>
      <c r="B545" t="s">
        <v>9</v>
      </c>
      <c r="C545" t="s">
        <v>10</v>
      </c>
      <c r="D545" t="s">
        <v>69</v>
      </c>
      <c r="E545" t="s">
        <v>12</v>
      </c>
      <c r="F545">
        <v>2019</v>
      </c>
      <c r="G545">
        <v>3.19679910309089</v>
      </c>
    </row>
    <row r="546" spans="1:7" x14ac:dyDescent="0.2">
      <c r="A546" t="s">
        <v>38</v>
      </c>
      <c r="B546" t="s">
        <v>9</v>
      </c>
      <c r="C546" t="s">
        <v>10</v>
      </c>
      <c r="D546" t="s">
        <v>69</v>
      </c>
      <c r="E546" t="s">
        <v>12</v>
      </c>
      <c r="F546">
        <v>2021</v>
      </c>
      <c r="G546">
        <v>3.3591819547764898</v>
      </c>
    </row>
    <row r="547" spans="1:7" x14ac:dyDescent="0.2">
      <c r="A547" t="s">
        <v>39</v>
      </c>
      <c r="B547" t="s">
        <v>9</v>
      </c>
      <c r="C547" t="s">
        <v>10</v>
      </c>
      <c r="D547" t="s">
        <v>69</v>
      </c>
      <c r="E547" t="s">
        <v>12</v>
      </c>
      <c r="F547">
        <v>2000</v>
      </c>
      <c r="G547">
        <v>0.46557721686346998</v>
      </c>
    </row>
    <row r="548" spans="1:7" x14ac:dyDescent="0.2">
      <c r="A548" t="s">
        <v>39</v>
      </c>
      <c r="B548" t="s">
        <v>9</v>
      </c>
      <c r="C548" t="s">
        <v>10</v>
      </c>
      <c r="D548" t="s">
        <v>69</v>
      </c>
      <c r="E548" t="s">
        <v>12</v>
      </c>
      <c r="F548">
        <v>2001</v>
      </c>
      <c r="G548">
        <v>0.52246985250192002</v>
      </c>
    </row>
    <row r="549" spans="1:7" x14ac:dyDescent="0.2">
      <c r="A549" t="s">
        <v>39</v>
      </c>
      <c r="B549" t="s">
        <v>9</v>
      </c>
      <c r="C549" t="s">
        <v>10</v>
      </c>
      <c r="D549" t="s">
        <v>69</v>
      </c>
      <c r="E549" t="s">
        <v>12</v>
      </c>
      <c r="F549">
        <v>2002</v>
      </c>
      <c r="G549">
        <v>0.50904140504978002</v>
      </c>
    </row>
    <row r="550" spans="1:7" x14ac:dyDescent="0.2">
      <c r="A550" t="s">
        <v>39</v>
      </c>
      <c r="B550" t="s">
        <v>9</v>
      </c>
      <c r="C550" t="s">
        <v>10</v>
      </c>
      <c r="D550" t="s">
        <v>69</v>
      </c>
      <c r="E550" t="s">
        <v>12</v>
      </c>
      <c r="F550">
        <v>2003</v>
      </c>
      <c r="G550">
        <v>0.46531583384033998</v>
      </c>
    </row>
    <row r="551" spans="1:7" x14ac:dyDescent="0.2">
      <c r="A551" t="s">
        <v>39</v>
      </c>
      <c r="B551" t="s">
        <v>9</v>
      </c>
      <c r="C551" t="s">
        <v>10</v>
      </c>
      <c r="D551" t="s">
        <v>69</v>
      </c>
      <c r="E551" t="s">
        <v>12</v>
      </c>
      <c r="F551">
        <v>2004</v>
      </c>
      <c r="G551">
        <v>0.49712659096280998</v>
      </c>
    </row>
    <row r="552" spans="1:7" x14ac:dyDescent="0.2">
      <c r="A552" t="s">
        <v>39</v>
      </c>
      <c r="B552" t="s">
        <v>9</v>
      </c>
      <c r="C552" t="s">
        <v>10</v>
      </c>
      <c r="D552" t="s">
        <v>69</v>
      </c>
      <c r="E552" t="s">
        <v>12</v>
      </c>
      <c r="F552">
        <v>2005</v>
      </c>
      <c r="G552">
        <v>0.56380674000321995</v>
      </c>
    </row>
    <row r="553" spans="1:7" x14ac:dyDescent="0.2">
      <c r="A553" t="s">
        <v>39</v>
      </c>
      <c r="B553" t="s">
        <v>9</v>
      </c>
      <c r="C553" t="s">
        <v>10</v>
      </c>
      <c r="D553" t="s">
        <v>69</v>
      </c>
      <c r="E553" t="s">
        <v>12</v>
      </c>
      <c r="F553">
        <v>2006</v>
      </c>
      <c r="G553">
        <v>0.55291754378784996</v>
      </c>
    </row>
    <row r="554" spans="1:7" x14ac:dyDescent="0.2">
      <c r="A554" t="s">
        <v>39</v>
      </c>
      <c r="B554" t="s">
        <v>9</v>
      </c>
      <c r="C554" t="s">
        <v>10</v>
      </c>
      <c r="D554" t="s">
        <v>69</v>
      </c>
      <c r="E554" t="s">
        <v>12</v>
      </c>
      <c r="F554">
        <v>2007</v>
      </c>
      <c r="G554">
        <v>0.68616419919932004</v>
      </c>
    </row>
    <row r="555" spans="1:7" x14ac:dyDescent="0.2">
      <c r="A555" t="s">
        <v>39</v>
      </c>
      <c r="B555" t="s">
        <v>9</v>
      </c>
      <c r="C555" t="s">
        <v>10</v>
      </c>
      <c r="D555" t="s">
        <v>69</v>
      </c>
      <c r="E555" t="s">
        <v>12</v>
      </c>
      <c r="F555">
        <v>2008</v>
      </c>
      <c r="G555">
        <v>0.68740995720261</v>
      </c>
    </row>
    <row r="556" spans="1:7" x14ac:dyDescent="0.2">
      <c r="A556" t="s">
        <v>39</v>
      </c>
      <c r="B556" t="s">
        <v>9</v>
      </c>
      <c r="C556" t="s">
        <v>10</v>
      </c>
      <c r="D556" t="s">
        <v>69</v>
      </c>
      <c r="E556" t="s">
        <v>12</v>
      </c>
      <c r="F556">
        <v>2009</v>
      </c>
      <c r="G556">
        <v>0.80362421912883997</v>
      </c>
    </row>
    <row r="557" spans="1:7" x14ac:dyDescent="0.2">
      <c r="A557" t="s">
        <v>39</v>
      </c>
      <c r="B557" t="s">
        <v>9</v>
      </c>
      <c r="C557" t="s">
        <v>10</v>
      </c>
      <c r="D557" t="s">
        <v>69</v>
      </c>
      <c r="E557" t="s">
        <v>12</v>
      </c>
      <c r="F557">
        <v>2010</v>
      </c>
      <c r="G557">
        <v>0.79368604309491997</v>
      </c>
    </row>
    <row r="558" spans="1:7" x14ac:dyDescent="0.2">
      <c r="A558" t="s">
        <v>39</v>
      </c>
      <c r="B558" t="s">
        <v>9</v>
      </c>
      <c r="C558" t="s">
        <v>10</v>
      </c>
      <c r="D558" t="s">
        <v>69</v>
      </c>
      <c r="E558" t="s">
        <v>12</v>
      </c>
      <c r="F558">
        <v>2011</v>
      </c>
      <c r="G558">
        <v>0.79393058267988004</v>
      </c>
    </row>
    <row r="559" spans="1:7" x14ac:dyDescent="0.2">
      <c r="A559" t="s">
        <v>39</v>
      </c>
      <c r="B559" t="s">
        <v>9</v>
      </c>
      <c r="C559" t="s">
        <v>10</v>
      </c>
      <c r="D559" t="s">
        <v>69</v>
      </c>
      <c r="E559" t="s">
        <v>12</v>
      </c>
      <c r="F559">
        <v>2012</v>
      </c>
      <c r="G559">
        <v>0.82595222110820998</v>
      </c>
    </row>
    <row r="560" spans="1:7" x14ac:dyDescent="0.2">
      <c r="A560" t="s">
        <v>39</v>
      </c>
      <c r="B560" t="s">
        <v>9</v>
      </c>
      <c r="C560" t="s">
        <v>10</v>
      </c>
      <c r="D560" t="s">
        <v>69</v>
      </c>
      <c r="E560" t="s">
        <v>12</v>
      </c>
      <c r="F560">
        <v>2013</v>
      </c>
      <c r="G560">
        <v>0.81205989831296999</v>
      </c>
    </row>
    <row r="561" spans="1:7" x14ac:dyDescent="0.2">
      <c r="A561" t="s">
        <v>39</v>
      </c>
      <c r="B561" t="s">
        <v>9</v>
      </c>
      <c r="C561" t="s">
        <v>10</v>
      </c>
      <c r="D561" t="s">
        <v>69</v>
      </c>
      <c r="E561" t="s">
        <v>12</v>
      </c>
      <c r="F561">
        <v>2014</v>
      </c>
      <c r="G561">
        <v>0.85639863745088995</v>
      </c>
    </row>
    <row r="562" spans="1:7" x14ac:dyDescent="0.2">
      <c r="A562" t="s">
        <v>39</v>
      </c>
      <c r="B562" t="s">
        <v>9</v>
      </c>
      <c r="C562" t="s">
        <v>10</v>
      </c>
      <c r="D562" t="s">
        <v>69</v>
      </c>
      <c r="E562" t="s">
        <v>12</v>
      </c>
      <c r="F562">
        <v>2015</v>
      </c>
      <c r="G562">
        <v>0.87689333727455998</v>
      </c>
    </row>
    <row r="563" spans="1:7" x14ac:dyDescent="0.2">
      <c r="A563" t="s">
        <v>39</v>
      </c>
      <c r="B563" t="s">
        <v>9</v>
      </c>
      <c r="C563" t="s">
        <v>10</v>
      </c>
      <c r="D563" t="s">
        <v>69</v>
      </c>
      <c r="E563" t="s">
        <v>12</v>
      </c>
      <c r="F563">
        <v>2016</v>
      </c>
      <c r="G563">
        <v>1.11978674225533</v>
      </c>
    </row>
    <row r="564" spans="1:7" x14ac:dyDescent="0.2">
      <c r="A564" t="s">
        <v>39</v>
      </c>
      <c r="B564" t="s">
        <v>9</v>
      </c>
      <c r="C564" t="s">
        <v>10</v>
      </c>
      <c r="D564" t="s">
        <v>69</v>
      </c>
      <c r="E564" t="s">
        <v>12</v>
      </c>
      <c r="F564">
        <v>2017</v>
      </c>
      <c r="G564">
        <v>1.17631897713467</v>
      </c>
    </row>
    <row r="565" spans="1:7" x14ac:dyDescent="0.2">
      <c r="A565" t="s">
        <v>39</v>
      </c>
      <c r="B565" t="s">
        <v>9</v>
      </c>
      <c r="C565" t="s">
        <v>10</v>
      </c>
      <c r="D565" t="s">
        <v>69</v>
      </c>
      <c r="E565" t="s">
        <v>12</v>
      </c>
      <c r="F565">
        <v>2018</v>
      </c>
      <c r="G565">
        <v>1.27174091636935</v>
      </c>
    </row>
    <row r="566" spans="1:7" x14ac:dyDescent="0.2">
      <c r="A566" t="s">
        <v>39</v>
      </c>
      <c r="B566" t="s">
        <v>9</v>
      </c>
      <c r="C566" t="s">
        <v>10</v>
      </c>
      <c r="D566" t="s">
        <v>69</v>
      </c>
      <c r="E566" t="s">
        <v>12</v>
      </c>
      <c r="F566">
        <v>2019</v>
      </c>
      <c r="G566">
        <v>1.3214573428412699</v>
      </c>
    </row>
    <row r="567" spans="1:7" x14ac:dyDescent="0.2">
      <c r="A567" t="s">
        <v>39</v>
      </c>
      <c r="B567" t="s">
        <v>9</v>
      </c>
      <c r="C567" t="s">
        <v>10</v>
      </c>
      <c r="D567" t="s">
        <v>69</v>
      </c>
      <c r="E567" t="s">
        <v>12</v>
      </c>
      <c r="F567">
        <v>2020</v>
      </c>
      <c r="G567">
        <v>1.36757361196076</v>
      </c>
    </row>
    <row r="568" spans="1:7" x14ac:dyDescent="0.2">
      <c r="A568" t="s">
        <v>39</v>
      </c>
      <c r="B568" t="s">
        <v>9</v>
      </c>
      <c r="C568" t="s">
        <v>10</v>
      </c>
      <c r="D568" t="s">
        <v>69</v>
      </c>
      <c r="E568" t="s">
        <v>12</v>
      </c>
      <c r="F568">
        <v>2021</v>
      </c>
      <c r="G568">
        <v>1.4035156484565601</v>
      </c>
    </row>
    <row r="569" spans="1:7" x14ac:dyDescent="0.2">
      <c r="A569" t="s">
        <v>40</v>
      </c>
      <c r="B569" t="s">
        <v>9</v>
      </c>
      <c r="C569" t="s">
        <v>10</v>
      </c>
      <c r="D569" t="s">
        <v>69</v>
      </c>
      <c r="E569" t="s">
        <v>12</v>
      </c>
      <c r="F569">
        <v>2000</v>
      </c>
      <c r="G569">
        <v>1.60905531797414</v>
      </c>
    </row>
    <row r="570" spans="1:7" x14ac:dyDescent="0.2">
      <c r="A570" t="s">
        <v>40</v>
      </c>
      <c r="B570" t="s">
        <v>9</v>
      </c>
      <c r="C570" t="s">
        <v>10</v>
      </c>
      <c r="D570" t="s">
        <v>69</v>
      </c>
      <c r="E570" t="s">
        <v>12</v>
      </c>
      <c r="F570">
        <v>2001</v>
      </c>
      <c r="G570">
        <v>1.59658017869195</v>
      </c>
    </row>
    <row r="571" spans="1:7" x14ac:dyDescent="0.2">
      <c r="A571" t="s">
        <v>40</v>
      </c>
      <c r="B571" t="s">
        <v>9</v>
      </c>
      <c r="C571" t="s">
        <v>10</v>
      </c>
      <c r="D571" t="s">
        <v>69</v>
      </c>
      <c r="E571" t="s">
        <v>12</v>
      </c>
      <c r="F571">
        <v>2002</v>
      </c>
      <c r="G571">
        <v>1.6137270617659001</v>
      </c>
    </row>
    <row r="572" spans="1:7" x14ac:dyDescent="0.2">
      <c r="A572" t="s">
        <v>40</v>
      </c>
      <c r="B572" t="s">
        <v>9</v>
      </c>
      <c r="C572" t="s">
        <v>10</v>
      </c>
      <c r="D572" t="s">
        <v>69</v>
      </c>
      <c r="E572" t="s">
        <v>12</v>
      </c>
      <c r="F572">
        <v>2003</v>
      </c>
      <c r="G572">
        <v>1.57962172782662</v>
      </c>
    </row>
    <row r="573" spans="1:7" x14ac:dyDescent="0.2">
      <c r="A573" t="s">
        <v>40</v>
      </c>
      <c r="B573" t="s">
        <v>9</v>
      </c>
      <c r="C573" t="s">
        <v>10</v>
      </c>
      <c r="D573" t="s">
        <v>69</v>
      </c>
      <c r="E573" t="s">
        <v>12</v>
      </c>
      <c r="F573">
        <v>2004</v>
      </c>
      <c r="G573">
        <v>1.52998292303275</v>
      </c>
    </row>
    <row r="574" spans="1:7" x14ac:dyDescent="0.2">
      <c r="A574" t="s">
        <v>40</v>
      </c>
      <c r="B574" t="s">
        <v>9</v>
      </c>
      <c r="C574" t="s">
        <v>10</v>
      </c>
      <c r="D574" t="s">
        <v>69</v>
      </c>
      <c r="E574" t="s">
        <v>12</v>
      </c>
      <c r="F574">
        <v>2005</v>
      </c>
      <c r="G574">
        <v>1.5490521511556901</v>
      </c>
    </row>
    <row r="575" spans="1:7" x14ac:dyDescent="0.2">
      <c r="A575" t="s">
        <v>40</v>
      </c>
      <c r="B575" t="s">
        <v>9</v>
      </c>
      <c r="C575" t="s">
        <v>10</v>
      </c>
      <c r="D575" t="s">
        <v>69</v>
      </c>
      <c r="E575" t="s">
        <v>12</v>
      </c>
      <c r="F575">
        <v>2006</v>
      </c>
      <c r="G575">
        <v>1.5754017586467499</v>
      </c>
    </row>
    <row r="576" spans="1:7" x14ac:dyDescent="0.2">
      <c r="A576" t="s">
        <v>40</v>
      </c>
      <c r="B576" t="s">
        <v>9</v>
      </c>
      <c r="C576" t="s">
        <v>10</v>
      </c>
      <c r="D576" t="s">
        <v>69</v>
      </c>
      <c r="E576" t="s">
        <v>12</v>
      </c>
      <c r="F576">
        <v>2007</v>
      </c>
      <c r="G576">
        <v>1.6170892979133</v>
      </c>
    </row>
    <row r="577" spans="1:7" x14ac:dyDescent="0.2">
      <c r="A577" t="s">
        <v>40</v>
      </c>
      <c r="B577" t="s">
        <v>9</v>
      </c>
      <c r="C577" t="s">
        <v>10</v>
      </c>
      <c r="D577" t="s">
        <v>69</v>
      </c>
      <c r="E577" t="s">
        <v>12</v>
      </c>
      <c r="F577">
        <v>2008</v>
      </c>
      <c r="G577">
        <v>1.6078645569771099</v>
      </c>
    </row>
    <row r="578" spans="1:7" x14ac:dyDescent="0.2">
      <c r="A578" t="s">
        <v>40</v>
      </c>
      <c r="B578" t="s">
        <v>9</v>
      </c>
      <c r="C578" t="s">
        <v>10</v>
      </c>
      <c r="D578" t="s">
        <v>69</v>
      </c>
      <c r="E578" t="s">
        <v>12</v>
      </c>
      <c r="F578">
        <v>2009</v>
      </c>
      <c r="G578">
        <v>1.66659578498881</v>
      </c>
    </row>
    <row r="579" spans="1:7" x14ac:dyDescent="0.2">
      <c r="A579" t="s">
        <v>40</v>
      </c>
      <c r="B579" t="s">
        <v>9</v>
      </c>
      <c r="C579" t="s">
        <v>10</v>
      </c>
      <c r="D579" t="s">
        <v>69</v>
      </c>
      <c r="E579" t="s">
        <v>12</v>
      </c>
      <c r="F579">
        <v>2010</v>
      </c>
      <c r="G579">
        <v>1.6349733716782799</v>
      </c>
    </row>
    <row r="580" spans="1:7" x14ac:dyDescent="0.2">
      <c r="A580" t="s">
        <v>40</v>
      </c>
      <c r="B580" t="s">
        <v>9</v>
      </c>
      <c r="C580" t="s">
        <v>10</v>
      </c>
      <c r="D580" t="s">
        <v>69</v>
      </c>
      <c r="E580" t="s">
        <v>12</v>
      </c>
      <c r="F580">
        <v>2011</v>
      </c>
      <c r="G580">
        <v>1.6452060465890399</v>
      </c>
    </row>
    <row r="581" spans="1:7" x14ac:dyDescent="0.2">
      <c r="A581" t="s">
        <v>40</v>
      </c>
      <c r="B581" t="s">
        <v>9</v>
      </c>
      <c r="C581" t="s">
        <v>10</v>
      </c>
      <c r="D581" t="s">
        <v>69</v>
      </c>
      <c r="E581" t="s">
        <v>12</v>
      </c>
      <c r="F581">
        <v>2012</v>
      </c>
      <c r="G581">
        <v>1.57631062996975</v>
      </c>
    </row>
    <row r="582" spans="1:7" x14ac:dyDescent="0.2">
      <c r="A582" t="s">
        <v>40</v>
      </c>
      <c r="B582" t="s">
        <v>9</v>
      </c>
      <c r="C582" t="s">
        <v>10</v>
      </c>
      <c r="D582" t="s">
        <v>69</v>
      </c>
      <c r="E582" t="s">
        <v>12</v>
      </c>
      <c r="F582">
        <v>2013</v>
      </c>
      <c r="G582">
        <v>1.6201068733813</v>
      </c>
    </row>
    <row r="583" spans="1:7" x14ac:dyDescent="0.2">
      <c r="A583" t="s">
        <v>40</v>
      </c>
      <c r="B583" t="s">
        <v>9</v>
      </c>
      <c r="C583" t="s">
        <v>10</v>
      </c>
      <c r="D583" t="s">
        <v>69</v>
      </c>
      <c r="E583" t="s">
        <v>12</v>
      </c>
      <c r="F583">
        <v>2014</v>
      </c>
      <c r="G583">
        <v>2.2644990651305799</v>
      </c>
    </row>
    <row r="584" spans="1:7" x14ac:dyDescent="0.2">
      <c r="A584" t="s">
        <v>40</v>
      </c>
      <c r="B584" t="s">
        <v>9</v>
      </c>
      <c r="C584" t="s">
        <v>10</v>
      </c>
      <c r="D584" t="s">
        <v>69</v>
      </c>
      <c r="E584" t="s">
        <v>12</v>
      </c>
      <c r="F584">
        <v>2015</v>
      </c>
      <c r="G584">
        <v>2.2702725354216899</v>
      </c>
    </row>
    <row r="585" spans="1:7" x14ac:dyDescent="0.2">
      <c r="A585" t="s">
        <v>40</v>
      </c>
      <c r="B585" t="s">
        <v>9</v>
      </c>
      <c r="C585" t="s">
        <v>10</v>
      </c>
      <c r="D585" t="s">
        <v>69</v>
      </c>
      <c r="E585" t="s">
        <v>12</v>
      </c>
      <c r="F585">
        <v>2016</v>
      </c>
      <c r="G585">
        <v>2.31144543454461</v>
      </c>
    </row>
    <row r="586" spans="1:7" x14ac:dyDescent="0.2">
      <c r="A586" t="s">
        <v>40</v>
      </c>
      <c r="B586" t="s">
        <v>9</v>
      </c>
      <c r="C586" t="s">
        <v>10</v>
      </c>
      <c r="D586" t="s">
        <v>69</v>
      </c>
      <c r="E586" t="s">
        <v>12</v>
      </c>
      <c r="F586">
        <v>2017</v>
      </c>
      <c r="G586">
        <v>2.32319828029437</v>
      </c>
    </row>
    <row r="587" spans="1:7" x14ac:dyDescent="0.2">
      <c r="A587" t="s">
        <v>40</v>
      </c>
      <c r="B587" t="s">
        <v>9</v>
      </c>
      <c r="C587" t="s">
        <v>10</v>
      </c>
      <c r="D587" t="s">
        <v>69</v>
      </c>
      <c r="E587" t="s">
        <v>12</v>
      </c>
      <c r="F587">
        <v>2018</v>
      </c>
      <c r="G587">
        <v>2.7048247667341898</v>
      </c>
    </row>
    <row r="588" spans="1:7" x14ac:dyDescent="0.2">
      <c r="A588" t="s">
        <v>40</v>
      </c>
      <c r="B588" t="s">
        <v>9</v>
      </c>
      <c r="C588" t="s">
        <v>10</v>
      </c>
      <c r="D588" t="s">
        <v>69</v>
      </c>
      <c r="E588" t="s">
        <v>12</v>
      </c>
      <c r="F588">
        <v>2019</v>
      </c>
      <c r="G588">
        <v>2.6655211790123801</v>
      </c>
    </row>
    <row r="589" spans="1:7" x14ac:dyDescent="0.2">
      <c r="A589" t="s">
        <v>40</v>
      </c>
      <c r="B589" t="s">
        <v>9</v>
      </c>
      <c r="C589" t="s">
        <v>10</v>
      </c>
      <c r="D589" t="s">
        <v>69</v>
      </c>
      <c r="E589" t="s">
        <v>12</v>
      </c>
      <c r="F589">
        <v>2020</v>
      </c>
      <c r="G589">
        <v>2.9314379923340699</v>
      </c>
    </row>
    <row r="590" spans="1:7" x14ac:dyDescent="0.2">
      <c r="A590" t="s">
        <v>40</v>
      </c>
      <c r="B590" t="s">
        <v>9</v>
      </c>
      <c r="C590" t="s">
        <v>10</v>
      </c>
      <c r="D590" t="s">
        <v>69</v>
      </c>
      <c r="E590" t="s">
        <v>12</v>
      </c>
      <c r="F590">
        <v>2021</v>
      </c>
      <c r="G590">
        <v>2.9147581363429298</v>
      </c>
    </row>
    <row r="591" spans="1:7" x14ac:dyDescent="0.2">
      <c r="A591" t="s">
        <v>41</v>
      </c>
      <c r="B591" t="s">
        <v>9</v>
      </c>
      <c r="C591" t="s">
        <v>10</v>
      </c>
      <c r="D591" t="s">
        <v>69</v>
      </c>
      <c r="E591" t="s">
        <v>12</v>
      </c>
      <c r="F591">
        <v>2000</v>
      </c>
      <c r="G591">
        <v>2.6198347236432298</v>
      </c>
    </row>
    <row r="592" spans="1:7" x14ac:dyDescent="0.2">
      <c r="A592" t="s">
        <v>41</v>
      </c>
      <c r="B592" t="s">
        <v>9</v>
      </c>
      <c r="C592" t="s">
        <v>10</v>
      </c>
      <c r="D592" t="s">
        <v>69</v>
      </c>
      <c r="E592" t="s">
        <v>12</v>
      </c>
      <c r="F592">
        <v>2001</v>
      </c>
      <c r="G592">
        <v>2.6371467810831102</v>
      </c>
    </row>
    <row r="593" spans="1:7" x14ac:dyDescent="0.2">
      <c r="A593" t="s">
        <v>41</v>
      </c>
      <c r="B593" t="s">
        <v>9</v>
      </c>
      <c r="C593" t="s">
        <v>10</v>
      </c>
      <c r="D593" t="s">
        <v>69</v>
      </c>
      <c r="E593" t="s">
        <v>12</v>
      </c>
      <c r="F593">
        <v>2002</v>
      </c>
      <c r="G593">
        <v>2.5474540099704401</v>
      </c>
    </row>
    <row r="594" spans="1:7" x14ac:dyDescent="0.2">
      <c r="A594" t="s">
        <v>41</v>
      </c>
      <c r="B594" t="s">
        <v>9</v>
      </c>
      <c r="C594" t="s">
        <v>10</v>
      </c>
      <c r="D594" t="s">
        <v>69</v>
      </c>
      <c r="E594" t="s">
        <v>12</v>
      </c>
      <c r="F594">
        <v>2003</v>
      </c>
      <c r="G594">
        <v>2.5501529705973498</v>
      </c>
    </row>
    <row r="595" spans="1:7" x14ac:dyDescent="0.2">
      <c r="A595" t="s">
        <v>41</v>
      </c>
      <c r="B595" t="s">
        <v>9</v>
      </c>
      <c r="C595" t="s">
        <v>10</v>
      </c>
      <c r="D595" t="s">
        <v>69</v>
      </c>
      <c r="E595" t="s">
        <v>12</v>
      </c>
      <c r="F595">
        <v>2004</v>
      </c>
      <c r="G595">
        <v>2.4868554126495099</v>
      </c>
    </row>
    <row r="596" spans="1:7" x14ac:dyDescent="0.2">
      <c r="A596" t="s">
        <v>41</v>
      </c>
      <c r="B596" t="s">
        <v>9</v>
      </c>
      <c r="C596" t="s">
        <v>10</v>
      </c>
      <c r="D596" t="s">
        <v>69</v>
      </c>
      <c r="E596" t="s">
        <v>12</v>
      </c>
      <c r="F596">
        <v>2005</v>
      </c>
      <c r="G596">
        <v>2.5019255403534402</v>
      </c>
    </row>
    <row r="597" spans="1:7" x14ac:dyDescent="0.2">
      <c r="A597" t="s">
        <v>41</v>
      </c>
      <c r="B597" t="s">
        <v>9</v>
      </c>
      <c r="C597" t="s">
        <v>10</v>
      </c>
      <c r="D597" t="s">
        <v>69</v>
      </c>
      <c r="E597" t="s">
        <v>12</v>
      </c>
      <c r="F597">
        <v>2006</v>
      </c>
      <c r="G597">
        <v>2.5454517554561402</v>
      </c>
    </row>
    <row r="598" spans="1:7" x14ac:dyDescent="0.2">
      <c r="A598" t="s">
        <v>41</v>
      </c>
      <c r="B598" t="s">
        <v>9</v>
      </c>
      <c r="C598" t="s">
        <v>10</v>
      </c>
      <c r="D598" t="s">
        <v>69</v>
      </c>
      <c r="E598" t="s">
        <v>12</v>
      </c>
      <c r="F598">
        <v>2007</v>
      </c>
      <c r="G598">
        <v>2.6151584733914701</v>
      </c>
    </row>
    <row r="599" spans="1:7" x14ac:dyDescent="0.2">
      <c r="A599" t="s">
        <v>41</v>
      </c>
      <c r="B599" t="s">
        <v>9</v>
      </c>
      <c r="C599" t="s">
        <v>10</v>
      </c>
      <c r="D599" t="s">
        <v>69</v>
      </c>
      <c r="E599" t="s">
        <v>12</v>
      </c>
      <c r="F599">
        <v>2008</v>
      </c>
      <c r="G599">
        <v>2.7448123753627498</v>
      </c>
    </row>
    <row r="600" spans="1:7" x14ac:dyDescent="0.2">
      <c r="A600" t="s">
        <v>41</v>
      </c>
      <c r="B600" t="s">
        <v>9</v>
      </c>
      <c r="C600" t="s">
        <v>10</v>
      </c>
      <c r="D600" t="s">
        <v>69</v>
      </c>
      <c r="E600" t="s">
        <v>12</v>
      </c>
      <c r="F600">
        <v>2009</v>
      </c>
      <c r="G600">
        <v>2.7918160621856498</v>
      </c>
    </row>
    <row r="601" spans="1:7" x14ac:dyDescent="0.2">
      <c r="A601" t="s">
        <v>41</v>
      </c>
      <c r="B601" t="s">
        <v>9</v>
      </c>
      <c r="C601" t="s">
        <v>10</v>
      </c>
      <c r="D601" t="s">
        <v>69</v>
      </c>
      <c r="E601" t="s">
        <v>12</v>
      </c>
      <c r="F601">
        <v>2010</v>
      </c>
      <c r="G601">
        <v>2.71444490885423</v>
      </c>
    </row>
    <row r="602" spans="1:7" x14ac:dyDescent="0.2">
      <c r="A602" t="s">
        <v>41</v>
      </c>
      <c r="B602" t="s">
        <v>9</v>
      </c>
      <c r="C602" t="s">
        <v>10</v>
      </c>
      <c r="D602" t="s">
        <v>69</v>
      </c>
      <c r="E602" t="s">
        <v>12</v>
      </c>
      <c r="F602">
        <v>2011</v>
      </c>
      <c r="G602">
        <v>2.7380343930289599</v>
      </c>
    </row>
    <row r="603" spans="1:7" x14ac:dyDescent="0.2">
      <c r="A603" t="s">
        <v>41</v>
      </c>
      <c r="B603" t="s">
        <v>9</v>
      </c>
      <c r="C603" t="s">
        <v>10</v>
      </c>
      <c r="D603" t="s">
        <v>69</v>
      </c>
      <c r="E603" t="s">
        <v>12</v>
      </c>
      <c r="F603">
        <v>2012</v>
      </c>
      <c r="G603">
        <v>2.67283623631642</v>
      </c>
    </row>
    <row r="604" spans="1:7" x14ac:dyDescent="0.2">
      <c r="A604" t="s">
        <v>41</v>
      </c>
      <c r="B604" t="s">
        <v>9</v>
      </c>
      <c r="C604" t="s">
        <v>10</v>
      </c>
      <c r="D604" t="s">
        <v>69</v>
      </c>
      <c r="E604" t="s">
        <v>12</v>
      </c>
      <c r="F604">
        <v>2013</v>
      </c>
      <c r="G604">
        <v>2.70214750217239</v>
      </c>
    </row>
    <row r="605" spans="1:7" x14ac:dyDescent="0.2">
      <c r="A605" t="s">
        <v>41</v>
      </c>
      <c r="B605" t="s">
        <v>9</v>
      </c>
      <c r="C605" t="s">
        <v>10</v>
      </c>
      <c r="D605" t="s">
        <v>69</v>
      </c>
      <c r="E605" t="s">
        <v>12</v>
      </c>
      <c r="F605">
        <v>2014</v>
      </c>
      <c r="G605">
        <v>2.7178594205457598</v>
      </c>
    </row>
    <row r="606" spans="1:7" x14ac:dyDescent="0.2">
      <c r="A606" t="s">
        <v>41</v>
      </c>
      <c r="B606" t="s">
        <v>9</v>
      </c>
      <c r="C606" t="s">
        <v>10</v>
      </c>
      <c r="D606" t="s">
        <v>69</v>
      </c>
      <c r="E606" t="s">
        <v>12</v>
      </c>
      <c r="F606">
        <v>2015</v>
      </c>
      <c r="G606">
        <v>2.7869952707409</v>
      </c>
    </row>
    <row r="607" spans="1:7" x14ac:dyDescent="0.2">
      <c r="A607" t="s">
        <v>41</v>
      </c>
      <c r="B607" t="s">
        <v>9</v>
      </c>
      <c r="C607" t="s">
        <v>10</v>
      </c>
      <c r="D607" t="s">
        <v>69</v>
      </c>
      <c r="E607" t="s">
        <v>12</v>
      </c>
      <c r="F607">
        <v>2016</v>
      </c>
      <c r="G607">
        <v>2.8535008039002299</v>
      </c>
    </row>
    <row r="608" spans="1:7" x14ac:dyDescent="0.2">
      <c r="A608" t="s">
        <v>41</v>
      </c>
      <c r="B608" t="s">
        <v>9</v>
      </c>
      <c r="C608" t="s">
        <v>10</v>
      </c>
      <c r="D608" t="s">
        <v>69</v>
      </c>
      <c r="E608" t="s">
        <v>12</v>
      </c>
      <c r="F608">
        <v>2017</v>
      </c>
      <c r="G608">
        <v>2.9043241383562899</v>
      </c>
    </row>
    <row r="609" spans="1:7" x14ac:dyDescent="0.2">
      <c r="A609" t="s">
        <v>41</v>
      </c>
      <c r="B609" t="s">
        <v>9</v>
      </c>
      <c r="C609" t="s">
        <v>10</v>
      </c>
      <c r="D609" t="s">
        <v>69</v>
      </c>
      <c r="E609" t="s">
        <v>12</v>
      </c>
      <c r="F609">
        <v>2018</v>
      </c>
      <c r="G609">
        <v>3.0101020510437402</v>
      </c>
    </row>
    <row r="610" spans="1:7" x14ac:dyDescent="0.2">
      <c r="A610" t="s">
        <v>41</v>
      </c>
      <c r="B610" t="s">
        <v>9</v>
      </c>
      <c r="C610" t="s">
        <v>10</v>
      </c>
      <c r="D610" t="s">
        <v>69</v>
      </c>
      <c r="E610" t="s">
        <v>12</v>
      </c>
      <c r="F610">
        <v>2019</v>
      </c>
      <c r="G610">
        <v>3.1704866980815098</v>
      </c>
    </row>
    <row r="611" spans="1:7" x14ac:dyDescent="0.2">
      <c r="A611" t="s">
        <v>41</v>
      </c>
      <c r="B611" t="s">
        <v>9</v>
      </c>
      <c r="C611" t="s">
        <v>10</v>
      </c>
      <c r="D611" t="s">
        <v>69</v>
      </c>
      <c r="E611" t="s">
        <v>12</v>
      </c>
      <c r="F611">
        <v>2020</v>
      </c>
      <c r="G611">
        <v>3.4677709533033299</v>
      </c>
    </row>
    <row r="612" spans="1:7" x14ac:dyDescent="0.2">
      <c r="A612" t="s">
        <v>41</v>
      </c>
      <c r="B612" t="s">
        <v>9</v>
      </c>
      <c r="C612" t="s">
        <v>10</v>
      </c>
      <c r="D612" t="s">
        <v>69</v>
      </c>
      <c r="E612" t="s">
        <v>12</v>
      </c>
      <c r="F612">
        <v>2021</v>
      </c>
      <c r="G612">
        <v>3.45704567785975</v>
      </c>
    </row>
    <row r="613" spans="1:7" x14ac:dyDescent="0.2">
      <c r="A613" t="s">
        <v>42</v>
      </c>
      <c r="B613" t="s">
        <v>9</v>
      </c>
      <c r="C613" t="s">
        <v>10</v>
      </c>
      <c r="D613" t="s">
        <v>69</v>
      </c>
      <c r="E613" t="s">
        <v>12</v>
      </c>
      <c r="F613">
        <v>2000</v>
      </c>
      <c r="G613">
        <v>0.39249871758156002</v>
      </c>
    </row>
    <row r="614" spans="1:7" x14ac:dyDescent="0.2">
      <c r="A614" t="s">
        <v>42</v>
      </c>
      <c r="B614" t="s">
        <v>9</v>
      </c>
      <c r="C614" t="s">
        <v>10</v>
      </c>
      <c r="D614" t="s">
        <v>69</v>
      </c>
      <c r="E614" t="s">
        <v>12</v>
      </c>
      <c r="F614">
        <v>2001</v>
      </c>
      <c r="G614">
        <v>0.37976706022548001</v>
      </c>
    </row>
    <row r="615" spans="1:7" x14ac:dyDescent="0.2">
      <c r="A615" t="s">
        <v>42</v>
      </c>
      <c r="B615" t="s">
        <v>9</v>
      </c>
      <c r="C615" t="s">
        <v>10</v>
      </c>
      <c r="D615" t="s">
        <v>69</v>
      </c>
      <c r="E615" t="s">
        <v>12</v>
      </c>
      <c r="F615">
        <v>2002</v>
      </c>
      <c r="G615">
        <v>0.34779647825664001</v>
      </c>
    </row>
    <row r="616" spans="1:7" x14ac:dyDescent="0.2">
      <c r="A616" t="s">
        <v>42</v>
      </c>
      <c r="B616" t="s">
        <v>9</v>
      </c>
      <c r="C616" t="s">
        <v>10</v>
      </c>
      <c r="D616" t="s">
        <v>69</v>
      </c>
      <c r="E616" t="s">
        <v>12</v>
      </c>
      <c r="F616">
        <v>2003</v>
      </c>
      <c r="G616">
        <v>0.36681640383352998</v>
      </c>
    </row>
    <row r="617" spans="1:7" x14ac:dyDescent="0.2">
      <c r="A617" t="s">
        <v>42</v>
      </c>
      <c r="B617" t="s">
        <v>9</v>
      </c>
      <c r="C617" t="s">
        <v>10</v>
      </c>
      <c r="D617" t="s">
        <v>69</v>
      </c>
      <c r="E617" t="s">
        <v>12</v>
      </c>
      <c r="F617">
        <v>2004</v>
      </c>
      <c r="G617">
        <v>0.40375977116348</v>
      </c>
    </row>
    <row r="618" spans="1:7" x14ac:dyDescent="0.2">
      <c r="A618" t="s">
        <v>42</v>
      </c>
      <c r="B618" t="s">
        <v>9</v>
      </c>
      <c r="C618" t="s">
        <v>10</v>
      </c>
      <c r="D618" t="s">
        <v>69</v>
      </c>
      <c r="E618" t="s">
        <v>12</v>
      </c>
      <c r="F618">
        <v>2005</v>
      </c>
      <c r="G618">
        <v>0.42074495956176999</v>
      </c>
    </row>
    <row r="619" spans="1:7" x14ac:dyDescent="0.2">
      <c r="A619" t="s">
        <v>42</v>
      </c>
      <c r="B619" t="s">
        <v>9</v>
      </c>
      <c r="C619" t="s">
        <v>10</v>
      </c>
      <c r="D619" t="s">
        <v>69</v>
      </c>
      <c r="E619" t="s">
        <v>12</v>
      </c>
      <c r="F619">
        <v>2006</v>
      </c>
      <c r="G619">
        <v>0.45215542467897002</v>
      </c>
    </row>
    <row r="620" spans="1:7" x14ac:dyDescent="0.2">
      <c r="A620" t="s">
        <v>42</v>
      </c>
      <c r="B620" t="s">
        <v>9</v>
      </c>
      <c r="C620" t="s">
        <v>10</v>
      </c>
      <c r="D620" t="s">
        <v>69</v>
      </c>
      <c r="E620" t="s">
        <v>12</v>
      </c>
      <c r="F620">
        <v>2007</v>
      </c>
      <c r="G620">
        <v>0.46006590994507002</v>
      </c>
    </row>
    <row r="621" spans="1:7" x14ac:dyDescent="0.2">
      <c r="A621" t="s">
        <v>42</v>
      </c>
      <c r="B621" t="s">
        <v>9</v>
      </c>
      <c r="C621" t="s">
        <v>10</v>
      </c>
      <c r="D621" t="s">
        <v>69</v>
      </c>
      <c r="E621" t="s">
        <v>12</v>
      </c>
      <c r="F621">
        <v>2008</v>
      </c>
      <c r="G621">
        <v>0.47054480873278998</v>
      </c>
    </row>
    <row r="622" spans="1:7" x14ac:dyDescent="0.2">
      <c r="A622" t="s">
        <v>42</v>
      </c>
      <c r="B622" t="s">
        <v>9</v>
      </c>
      <c r="C622" t="s">
        <v>10</v>
      </c>
      <c r="D622" t="s">
        <v>69</v>
      </c>
      <c r="E622" t="s">
        <v>12</v>
      </c>
      <c r="F622">
        <v>2009</v>
      </c>
      <c r="G622">
        <v>0.58705209004918002</v>
      </c>
    </row>
    <row r="623" spans="1:7" x14ac:dyDescent="0.2">
      <c r="A623" t="s">
        <v>42</v>
      </c>
      <c r="B623" t="s">
        <v>9</v>
      </c>
      <c r="C623" t="s">
        <v>10</v>
      </c>
      <c r="D623" t="s">
        <v>69</v>
      </c>
      <c r="E623" t="s">
        <v>12</v>
      </c>
      <c r="F623">
        <v>2010</v>
      </c>
      <c r="G623">
        <v>0.56405012263774001</v>
      </c>
    </row>
    <row r="624" spans="1:7" x14ac:dyDescent="0.2">
      <c r="A624" t="s">
        <v>42</v>
      </c>
      <c r="B624" t="s">
        <v>9</v>
      </c>
      <c r="C624" t="s">
        <v>10</v>
      </c>
      <c r="D624" t="s">
        <v>69</v>
      </c>
      <c r="E624" t="s">
        <v>12</v>
      </c>
      <c r="F624">
        <v>2011</v>
      </c>
      <c r="G624">
        <v>0.56933819916110995</v>
      </c>
    </row>
    <row r="625" spans="1:7" x14ac:dyDescent="0.2">
      <c r="A625" t="s">
        <v>42</v>
      </c>
      <c r="B625" t="s">
        <v>9</v>
      </c>
      <c r="C625" t="s">
        <v>10</v>
      </c>
      <c r="D625" t="s">
        <v>69</v>
      </c>
      <c r="E625" t="s">
        <v>12</v>
      </c>
      <c r="F625">
        <v>2012</v>
      </c>
      <c r="G625">
        <v>0.63887811111714998</v>
      </c>
    </row>
    <row r="626" spans="1:7" x14ac:dyDescent="0.2">
      <c r="A626" t="s">
        <v>42</v>
      </c>
      <c r="B626" t="s">
        <v>9</v>
      </c>
      <c r="C626" t="s">
        <v>10</v>
      </c>
      <c r="D626" t="s">
        <v>69</v>
      </c>
      <c r="E626" t="s">
        <v>12</v>
      </c>
      <c r="F626">
        <v>2013</v>
      </c>
      <c r="G626">
        <v>0.62233614461391995</v>
      </c>
    </row>
    <row r="627" spans="1:7" x14ac:dyDescent="0.2">
      <c r="A627" t="s">
        <v>42</v>
      </c>
      <c r="B627" t="s">
        <v>9</v>
      </c>
      <c r="C627" t="s">
        <v>10</v>
      </c>
      <c r="D627" t="s">
        <v>69</v>
      </c>
      <c r="E627" t="s">
        <v>12</v>
      </c>
      <c r="F627">
        <v>2014</v>
      </c>
      <c r="G627">
        <v>0.59249253387917999</v>
      </c>
    </row>
    <row r="628" spans="1:7" x14ac:dyDescent="0.2">
      <c r="A628" t="s">
        <v>42</v>
      </c>
      <c r="B628" t="s">
        <v>9</v>
      </c>
      <c r="C628" t="s">
        <v>10</v>
      </c>
      <c r="D628" t="s">
        <v>69</v>
      </c>
      <c r="E628" t="s">
        <v>12</v>
      </c>
      <c r="F628">
        <v>2015</v>
      </c>
      <c r="G628">
        <v>0.61854097910636996</v>
      </c>
    </row>
    <row r="629" spans="1:7" x14ac:dyDescent="0.2">
      <c r="A629" t="s">
        <v>42</v>
      </c>
      <c r="B629" t="s">
        <v>9</v>
      </c>
      <c r="C629" t="s">
        <v>10</v>
      </c>
      <c r="D629" t="s">
        <v>69</v>
      </c>
      <c r="E629" t="s">
        <v>12</v>
      </c>
      <c r="F629">
        <v>2016</v>
      </c>
      <c r="G629">
        <v>0.53019201749038003</v>
      </c>
    </row>
    <row r="630" spans="1:7" x14ac:dyDescent="0.2">
      <c r="A630" t="s">
        <v>42</v>
      </c>
      <c r="B630" t="s">
        <v>9</v>
      </c>
      <c r="C630" t="s">
        <v>10</v>
      </c>
      <c r="D630" t="s">
        <v>69</v>
      </c>
      <c r="E630" t="s">
        <v>12</v>
      </c>
      <c r="F630">
        <v>2017</v>
      </c>
      <c r="G630">
        <v>0.55631499857452005</v>
      </c>
    </row>
    <row r="631" spans="1:7" x14ac:dyDescent="0.2">
      <c r="A631" t="s">
        <v>42</v>
      </c>
      <c r="B631" t="s">
        <v>9</v>
      </c>
      <c r="C631" t="s">
        <v>10</v>
      </c>
      <c r="D631" t="s">
        <v>69</v>
      </c>
      <c r="E631" t="s">
        <v>12</v>
      </c>
      <c r="F631">
        <v>2018</v>
      </c>
      <c r="G631">
        <v>0.49435091940902998</v>
      </c>
    </row>
    <row r="632" spans="1:7" x14ac:dyDescent="0.2">
      <c r="A632" t="s">
        <v>42</v>
      </c>
      <c r="B632" t="s">
        <v>9</v>
      </c>
      <c r="C632" t="s">
        <v>10</v>
      </c>
      <c r="D632" t="s">
        <v>69</v>
      </c>
      <c r="E632" t="s">
        <v>12</v>
      </c>
      <c r="F632">
        <v>2019</v>
      </c>
      <c r="G632">
        <v>0.47813176724435003</v>
      </c>
    </row>
    <row r="633" spans="1:7" x14ac:dyDescent="0.2">
      <c r="A633" t="s">
        <v>42</v>
      </c>
      <c r="B633" t="s">
        <v>9</v>
      </c>
      <c r="C633" t="s">
        <v>10</v>
      </c>
      <c r="D633" t="s">
        <v>69</v>
      </c>
      <c r="E633" t="s">
        <v>12</v>
      </c>
      <c r="F633">
        <v>2020</v>
      </c>
      <c r="G633">
        <v>0.54154280031412005</v>
      </c>
    </row>
    <row r="634" spans="1:7" x14ac:dyDescent="0.2">
      <c r="A634" t="s">
        <v>42</v>
      </c>
      <c r="B634" t="s">
        <v>9</v>
      </c>
      <c r="C634" t="s">
        <v>10</v>
      </c>
      <c r="D634" t="s">
        <v>69</v>
      </c>
      <c r="E634" t="s">
        <v>12</v>
      </c>
      <c r="F634">
        <v>2021</v>
      </c>
      <c r="G634">
        <v>0.51763743648528004</v>
      </c>
    </row>
    <row r="635" spans="1:7" x14ac:dyDescent="0.2">
      <c r="A635" t="s">
        <v>43</v>
      </c>
      <c r="B635" t="s">
        <v>9</v>
      </c>
      <c r="C635" t="s">
        <v>10</v>
      </c>
      <c r="D635" t="s">
        <v>69</v>
      </c>
      <c r="E635" t="s">
        <v>12</v>
      </c>
      <c r="F635">
        <v>2007</v>
      </c>
      <c r="G635">
        <v>0.31143123881455997</v>
      </c>
    </row>
    <row r="636" spans="1:7" x14ac:dyDescent="0.2">
      <c r="A636" t="s">
        <v>43</v>
      </c>
      <c r="B636" t="s">
        <v>9</v>
      </c>
      <c r="C636" t="s">
        <v>10</v>
      </c>
      <c r="D636" t="s">
        <v>69</v>
      </c>
      <c r="E636" t="s">
        <v>12</v>
      </c>
      <c r="F636">
        <v>2008</v>
      </c>
      <c r="G636">
        <v>0.37491590679844999</v>
      </c>
    </row>
    <row r="637" spans="1:7" x14ac:dyDescent="0.2">
      <c r="A637" t="s">
        <v>43</v>
      </c>
      <c r="B637" t="s">
        <v>9</v>
      </c>
      <c r="C637" t="s">
        <v>10</v>
      </c>
      <c r="D637" t="s">
        <v>69</v>
      </c>
      <c r="E637" t="s">
        <v>12</v>
      </c>
      <c r="F637">
        <v>2009</v>
      </c>
      <c r="G637">
        <v>0.35402737243211002</v>
      </c>
    </row>
    <row r="638" spans="1:7" x14ac:dyDescent="0.2">
      <c r="A638" t="s">
        <v>43</v>
      </c>
      <c r="B638" t="s">
        <v>9</v>
      </c>
      <c r="C638" t="s">
        <v>10</v>
      </c>
      <c r="D638" t="s">
        <v>69</v>
      </c>
      <c r="E638" t="s">
        <v>12</v>
      </c>
      <c r="F638">
        <v>2010</v>
      </c>
      <c r="G638">
        <v>0.33164826995747998</v>
      </c>
    </row>
    <row r="639" spans="1:7" x14ac:dyDescent="0.2">
      <c r="A639" t="s">
        <v>43</v>
      </c>
      <c r="B639" t="s">
        <v>9</v>
      </c>
      <c r="C639" t="s">
        <v>10</v>
      </c>
      <c r="D639" t="s">
        <v>69</v>
      </c>
      <c r="E639" t="s">
        <v>12</v>
      </c>
      <c r="F639">
        <v>2011</v>
      </c>
      <c r="G639">
        <v>0.35287893127832998</v>
      </c>
    </row>
    <row r="640" spans="1:7" x14ac:dyDescent="0.2">
      <c r="A640" t="s">
        <v>43</v>
      </c>
      <c r="B640" t="s">
        <v>9</v>
      </c>
      <c r="C640" t="s">
        <v>10</v>
      </c>
      <c r="D640" t="s">
        <v>69</v>
      </c>
      <c r="E640" t="s">
        <v>12</v>
      </c>
      <c r="F640">
        <v>2012</v>
      </c>
      <c r="G640">
        <v>0.36213210208565999</v>
      </c>
    </row>
    <row r="641" spans="1:7" x14ac:dyDescent="0.2">
      <c r="A641" t="s">
        <v>43</v>
      </c>
      <c r="B641" t="s">
        <v>9</v>
      </c>
      <c r="C641" t="s">
        <v>10</v>
      </c>
      <c r="D641" t="s">
        <v>69</v>
      </c>
      <c r="E641" t="s">
        <v>12</v>
      </c>
      <c r="F641">
        <v>2013</v>
      </c>
      <c r="G641">
        <v>0.39030481218850999</v>
      </c>
    </row>
    <row r="642" spans="1:7" x14ac:dyDescent="0.2">
      <c r="A642" t="s">
        <v>43</v>
      </c>
      <c r="B642" t="s">
        <v>9</v>
      </c>
      <c r="C642" t="s">
        <v>10</v>
      </c>
      <c r="D642" t="s">
        <v>69</v>
      </c>
      <c r="E642" t="s">
        <v>12</v>
      </c>
      <c r="F642">
        <v>2014</v>
      </c>
      <c r="G642">
        <v>0.37667734013296</v>
      </c>
    </row>
    <row r="643" spans="1:7" x14ac:dyDescent="0.2">
      <c r="A643" t="s">
        <v>43</v>
      </c>
      <c r="B643" t="s">
        <v>9</v>
      </c>
      <c r="C643" t="s">
        <v>10</v>
      </c>
      <c r="D643" t="s">
        <v>69</v>
      </c>
      <c r="E643" t="s">
        <v>12</v>
      </c>
      <c r="F643">
        <v>2015</v>
      </c>
      <c r="G643">
        <v>0.38296036328170002</v>
      </c>
    </row>
    <row r="644" spans="1:7" x14ac:dyDescent="0.2">
      <c r="A644" t="s">
        <v>43</v>
      </c>
      <c r="B644" t="s">
        <v>9</v>
      </c>
      <c r="C644" t="s">
        <v>10</v>
      </c>
      <c r="D644" t="s">
        <v>69</v>
      </c>
      <c r="E644" t="s">
        <v>12</v>
      </c>
      <c r="F644">
        <v>2016</v>
      </c>
      <c r="G644">
        <v>0.37103400464198999</v>
      </c>
    </row>
    <row r="645" spans="1:7" x14ac:dyDescent="0.2">
      <c r="A645" t="s">
        <v>43</v>
      </c>
      <c r="B645" t="s">
        <v>9</v>
      </c>
      <c r="C645" t="s">
        <v>10</v>
      </c>
      <c r="D645" t="s">
        <v>69</v>
      </c>
      <c r="E645" t="s">
        <v>12</v>
      </c>
      <c r="F645">
        <v>2017</v>
      </c>
      <c r="G645">
        <v>0.35678893050322003</v>
      </c>
    </row>
    <row r="646" spans="1:7" x14ac:dyDescent="0.2">
      <c r="A646" t="s">
        <v>43</v>
      </c>
      <c r="B646" t="s">
        <v>9</v>
      </c>
      <c r="C646" t="s">
        <v>10</v>
      </c>
      <c r="D646" t="s">
        <v>69</v>
      </c>
      <c r="E646" t="s">
        <v>12</v>
      </c>
      <c r="F646">
        <v>2018</v>
      </c>
      <c r="G646">
        <v>0.3691635934261</v>
      </c>
    </row>
    <row r="647" spans="1:7" x14ac:dyDescent="0.2">
      <c r="A647" t="s">
        <v>43</v>
      </c>
      <c r="B647" t="s">
        <v>9</v>
      </c>
      <c r="C647" t="s">
        <v>10</v>
      </c>
      <c r="D647" t="s">
        <v>69</v>
      </c>
      <c r="E647" t="s">
        <v>12</v>
      </c>
      <c r="F647">
        <v>2019</v>
      </c>
      <c r="G647">
        <v>0.34204679785772002</v>
      </c>
    </row>
    <row r="648" spans="1:7" x14ac:dyDescent="0.2">
      <c r="A648" t="s">
        <v>43</v>
      </c>
      <c r="B648" t="s">
        <v>9</v>
      </c>
      <c r="C648" t="s">
        <v>10</v>
      </c>
      <c r="D648" t="s">
        <v>69</v>
      </c>
      <c r="E648" t="s">
        <v>12</v>
      </c>
      <c r="F648">
        <v>2020</v>
      </c>
      <c r="G648">
        <v>0.33496348007533999</v>
      </c>
    </row>
    <row r="649" spans="1:7" x14ac:dyDescent="0.2">
      <c r="A649" t="s">
        <v>44</v>
      </c>
      <c r="B649" t="s">
        <v>9</v>
      </c>
      <c r="C649" t="s">
        <v>10</v>
      </c>
      <c r="D649" t="s">
        <v>69</v>
      </c>
      <c r="E649" t="s">
        <v>12</v>
      </c>
      <c r="F649">
        <v>2000</v>
      </c>
      <c r="G649">
        <v>0.89316324973748995</v>
      </c>
    </row>
    <row r="650" spans="1:7" x14ac:dyDescent="0.2">
      <c r="A650" t="s">
        <v>44</v>
      </c>
      <c r="B650" t="s">
        <v>9</v>
      </c>
      <c r="C650" t="s">
        <v>10</v>
      </c>
      <c r="D650" t="s">
        <v>69</v>
      </c>
      <c r="E650" t="s">
        <v>12</v>
      </c>
      <c r="F650">
        <v>2001</v>
      </c>
      <c r="G650">
        <v>0.94033091263007995</v>
      </c>
    </row>
    <row r="651" spans="1:7" x14ac:dyDescent="0.2">
      <c r="A651" t="s">
        <v>44</v>
      </c>
      <c r="B651" t="s">
        <v>9</v>
      </c>
      <c r="C651" t="s">
        <v>10</v>
      </c>
      <c r="D651" t="s">
        <v>69</v>
      </c>
      <c r="E651" t="s">
        <v>12</v>
      </c>
      <c r="F651">
        <v>2002</v>
      </c>
      <c r="G651">
        <v>1.0578602566272399</v>
      </c>
    </row>
    <row r="652" spans="1:7" x14ac:dyDescent="0.2">
      <c r="A652" t="s">
        <v>44</v>
      </c>
      <c r="B652" t="s">
        <v>9</v>
      </c>
      <c r="C652" t="s">
        <v>10</v>
      </c>
      <c r="D652" t="s">
        <v>69</v>
      </c>
      <c r="E652" t="s">
        <v>12</v>
      </c>
      <c r="F652">
        <v>2003</v>
      </c>
      <c r="G652">
        <v>1.1203664624295999</v>
      </c>
    </row>
    <row r="653" spans="1:7" x14ac:dyDescent="0.2">
      <c r="A653" t="s">
        <v>44</v>
      </c>
      <c r="B653" t="s">
        <v>9</v>
      </c>
      <c r="C653" t="s">
        <v>10</v>
      </c>
      <c r="D653" t="s">
        <v>69</v>
      </c>
      <c r="E653" t="s">
        <v>12</v>
      </c>
      <c r="F653">
        <v>2004</v>
      </c>
      <c r="G653">
        <v>1.2149824332891299</v>
      </c>
    </row>
    <row r="654" spans="1:7" x14ac:dyDescent="0.2">
      <c r="A654" t="s">
        <v>44</v>
      </c>
      <c r="B654" t="s">
        <v>9</v>
      </c>
      <c r="C654" t="s">
        <v>10</v>
      </c>
      <c r="D654" t="s">
        <v>69</v>
      </c>
      <c r="E654" t="s">
        <v>12</v>
      </c>
      <c r="F654">
        <v>2005</v>
      </c>
      <c r="G654">
        <v>1.3079155920732</v>
      </c>
    </row>
    <row r="655" spans="1:7" x14ac:dyDescent="0.2">
      <c r="A655" t="s">
        <v>44</v>
      </c>
      <c r="B655" t="s">
        <v>9</v>
      </c>
      <c r="C655" t="s">
        <v>10</v>
      </c>
      <c r="D655" t="s">
        <v>69</v>
      </c>
      <c r="E655" t="s">
        <v>12</v>
      </c>
      <c r="F655">
        <v>2006</v>
      </c>
      <c r="G655">
        <v>1.3685367882117301</v>
      </c>
    </row>
    <row r="656" spans="1:7" x14ac:dyDescent="0.2">
      <c r="A656" t="s">
        <v>44</v>
      </c>
      <c r="B656" t="s">
        <v>9</v>
      </c>
      <c r="C656" t="s">
        <v>10</v>
      </c>
      <c r="D656" t="s">
        <v>69</v>
      </c>
      <c r="E656" t="s">
        <v>12</v>
      </c>
      <c r="F656">
        <v>2007</v>
      </c>
      <c r="G656">
        <v>1.37369410383043</v>
      </c>
    </row>
    <row r="657" spans="1:9" x14ac:dyDescent="0.2">
      <c r="A657" t="s">
        <v>44</v>
      </c>
      <c r="B657" t="s">
        <v>9</v>
      </c>
      <c r="C657" t="s">
        <v>10</v>
      </c>
      <c r="D657" t="s">
        <v>69</v>
      </c>
      <c r="E657" t="s">
        <v>12</v>
      </c>
      <c r="F657">
        <v>2008</v>
      </c>
      <c r="G657">
        <v>1.4459200876068099</v>
      </c>
    </row>
    <row r="658" spans="1:9" x14ac:dyDescent="0.2">
      <c r="A658" t="s">
        <v>44</v>
      </c>
      <c r="B658" t="s">
        <v>9</v>
      </c>
      <c r="C658" t="s">
        <v>10</v>
      </c>
      <c r="D658" t="s">
        <v>69</v>
      </c>
      <c r="E658" t="s">
        <v>12</v>
      </c>
      <c r="F658">
        <v>2009</v>
      </c>
      <c r="G658">
        <v>1.66479544654404</v>
      </c>
    </row>
    <row r="659" spans="1:9" x14ac:dyDescent="0.2">
      <c r="A659" t="s">
        <v>44</v>
      </c>
      <c r="B659" t="s">
        <v>9</v>
      </c>
      <c r="C659" t="s">
        <v>10</v>
      </c>
      <c r="D659" t="s">
        <v>69</v>
      </c>
      <c r="E659" t="s">
        <v>12</v>
      </c>
      <c r="F659">
        <v>2010</v>
      </c>
      <c r="G659">
        <v>1.71372148792837</v>
      </c>
    </row>
    <row r="660" spans="1:9" x14ac:dyDescent="0.2">
      <c r="A660" t="s">
        <v>44</v>
      </c>
      <c r="B660" t="s">
        <v>9</v>
      </c>
      <c r="C660" t="s">
        <v>10</v>
      </c>
      <c r="D660" t="s">
        <v>69</v>
      </c>
      <c r="E660" t="s">
        <v>12</v>
      </c>
      <c r="F660">
        <v>2011</v>
      </c>
      <c r="G660">
        <v>1.7803430215423901</v>
      </c>
    </row>
    <row r="661" spans="1:9" x14ac:dyDescent="0.2">
      <c r="A661" t="s">
        <v>44</v>
      </c>
      <c r="B661" t="s">
        <v>9</v>
      </c>
      <c r="C661" t="s">
        <v>10</v>
      </c>
      <c r="D661" t="s">
        <v>69</v>
      </c>
      <c r="E661" t="s">
        <v>12</v>
      </c>
      <c r="F661">
        <v>2012</v>
      </c>
      <c r="G661">
        <v>1.91214100040848</v>
      </c>
    </row>
    <row r="662" spans="1:9" x14ac:dyDescent="0.2">
      <c r="A662" t="s">
        <v>44</v>
      </c>
      <c r="B662" t="s">
        <v>9</v>
      </c>
      <c r="C662" t="s">
        <v>10</v>
      </c>
      <c r="D662" t="s">
        <v>69</v>
      </c>
      <c r="E662" t="s">
        <v>12</v>
      </c>
      <c r="F662">
        <v>2013</v>
      </c>
      <c r="G662">
        <v>1.99786393995445</v>
      </c>
    </row>
    <row r="663" spans="1:9" x14ac:dyDescent="0.2">
      <c r="A663" t="s">
        <v>44</v>
      </c>
      <c r="B663" t="s">
        <v>9</v>
      </c>
      <c r="C663" t="s">
        <v>10</v>
      </c>
      <c r="D663" t="s">
        <v>69</v>
      </c>
      <c r="E663" t="s">
        <v>12</v>
      </c>
      <c r="F663">
        <v>2014</v>
      </c>
      <c r="G663">
        <v>2.0224325602260298</v>
      </c>
    </row>
    <row r="664" spans="1:9" x14ac:dyDescent="0.2">
      <c r="A664" t="s">
        <v>44</v>
      </c>
      <c r="B664" t="s">
        <v>9</v>
      </c>
      <c r="C664" t="s">
        <v>10</v>
      </c>
      <c r="D664" t="s">
        <v>69</v>
      </c>
      <c r="E664" t="s">
        <v>12</v>
      </c>
      <c r="F664">
        <v>2015</v>
      </c>
      <c r="G664">
        <v>2.0570103702039102</v>
      </c>
    </row>
    <row r="665" spans="1:9" x14ac:dyDescent="0.2">
      <c r="A665" t="s">
        <v>44</v>
      </c>
      <c r="B665" t="s">
        <v>9</v>
      </c>
      <c r="C665" t="s">
        <v>10</v>
      </c>
      <c r="D665" t="s">
        <v>69</v>
      </c>
      <c r="E665" t="s">
        <v>12</v>
      </c>
      <c r="F665">
        <v>2016</v>
      </c>
      <c r="G665">
        <v>2.1003284198944998</v>
      </c>
    </row>
    <row r="666" spans="1:9" x14ac:dyDescent="0.2">
      <c r="A666" t="s">
        <v>44</v>
      </c>
      <c r="B666" t="s">
        <v>9</v>
      </c>
      <c r="C666" t="s">
        <v>10</v>
      </c>
      <c r="D666" t="s">
        <v>69</v>
      </c>
      <c r="E666" t="s">
        <v>12</v>
      </c>
      <c r="F666">
        <v>2017</v>
      </c>
      <c r="G666">
        <v>2.1160297739520901</v>
      </c>
    </row>
    <row r="667" spans="1:9" x14ac:dyDescent="0.2">
      <c r="A667" t="s">
        <v>44</v>
      </c>
      <c r="B667" t="s">
        <v>9</v>
      </c>
      <c r="C667" t="s">
        <v>10</v>
      </c>
      <c r="D667" t="s">
        <v>69</v>
      </c>
      <c r="E667" t="s">
        <v>12</v>
      </c>
      <c r="F667">
        <v>2018</v>
      </c>
      <c r="G667">
        <v>2.1405780419068798</v>
      </c>
    </row>
    <row r="668" spans="1:9" x14ac:dyDescent="0.2">
      <c r="A668" t="s">
        <v>44</v>
      </c>
      <c r="B668" t="s">
        <v>9</v>
      </c>
      <c r="C668" t="s">
        <v>10</v>
      </c>
      <c r="D668" t="s">
        <v>69</v>
      </c>
      <c r="E668" t="s">
        <v>12</v>
      </c>
      <c r="F668">
        <v>2019</v>
      </c>
      <c r="G668">
        <v>2.2446260726646701</v>
      </c>
    </row>
    <row r="669" spans="1:9" x14ac:dyDescent="0.2">
      <c r="A669" t="s">
        <v>44</v>
      </c>
      <c r="B669" t="s">
        <v>9</v>
      </c>
      <c r="C669" t="s">
        <v>10</v>
      </c>
      <c r="D669" t="s">
        <v>69</v>
      </c>
      <c r="E669" t="s">
        <v>12</v>
      </c>
      <c r="F669">
        <v>2020</v>
      </c>
      <c r="G669">
        <v>2.4066600757522698</v>
      </c>
    </row>
    <row r="670" spans="1:9" x14ac:dyDescent="0.2">
      <c r="A670" t="s">
        <v>44</v>
      </c>
      <c r="B670" t="s">
        <v>9</v>
      </c>
      <c r="C670" t="s">
        <v>10</v>
      </c>
      <c r="D670" t="s">
        <v>69</v>
      </c>
      <c r="E670" t="s">
        <v>12</v>
      </c>
      <c r="F670">
        <v>2021</v>
      </c>
      <c r="G670">
        <v>2.4325972162399898</v>
      </c>
      <c r="H670">
        <v>2021</v>
      </c>
      <c r="I670">
        <f>G670</f>
        <v>2.4325972162399898</v>
      </c>
    </row>
    <row r="671" spans="1:9" x14ac:dyDescent="0.2">
      <c r="A671" t="s">
        <v>45</v>
      </c>
      <c r="B671" t="s">
        <v>9</v>
      </c>
      <c r="C671" t="s">
        <v>10</v>
      </c>
      <c r="D671" t="s">
        <v>69</v>
      </c>
      <c r="E671" t="s">
        <v>12</v>
      </c>
      <c r="F671">
        <v>2000</v>
      </c>
      <c r="G671">
        <v>0.60000721195090001</v>
      </c>
      <c r="H671">
        <v>2022</v>
      </c>
      <c r="I671">
        <f>I670*1.07</f>
        <v>2.6028790213767894</v>
      </c>
    </row>
    <row r="672" spans="1:9" x14ac:dyDescent="0.2">
      <c r="A672" t="s">
        <v>45</v>
      </c>
      <c r="B672" t="s">
        <v>9</v>
      </c>
      <c r="C672" t="s">
        <v>10</v>
      </c>
      <c r="D672" t="s">
        <v>69</v>
      </c>
      <c r="E672" t="s">
        <v>12</v>
      </c>
      <c r="F672">
        <v>2001</v>
      </c>
      <c r="G672">
        <v>0.69838184946402004</v>
      </c>
      <c r="H672">
        <v>2023</v>
      </c>
      <c r="I672">
        <f>I671*1.07</f>
        <v>2.7850805528731648</v>
      </c>
    </row>
    <row r="673" spans="1:9" x14ac:dyDescent="0.2">
      <c r="A673" t="s">
        <v>45</v>
      </c>
      <c r="B673" t="s">
        <v>9</v>
      </c>
      <c r="C673" t="s">
        <v>10</v>
      </c>
      <c r="D673" t="s">
        <v>69</v>
      </c>
      <c r="E673" t="s">
        <v>12</v>
      </c>
      <c r="F673">
        <v>2002</v>
      </c>
      <c r="G673">
        <v>0.71161820735614001</v>
      </c>
      <c r="H673">
        <v>2024</v>
      </c>
      <c r="I673">
        <f>I672*1.07</f>
        <v>2.9800361915742863</v>
      </c>
    </row>
    <row r="674" spans="1:9" x14ac:dyDescent="0.2">
      <c r="A674" t="s">
        <v>45</v>
      </c>
      <c r="B674" t="s">
        <v>9</v>
      </c>
      <c r="C674" t="s">
        <v>10</v>
      </c>
      <c r="D674" t="s">
        <v>69</v>
      </c>
      <c r="E674" t="s">
        <v>12</v>
      </c>
      <c r="F674">
        <v>2003</v>
      </c>
      <c r="G674">
        <v>0.76464933202420005</v>
      </c>
      <c r="H674">
        <v>2025</v>
      </c>
      <c r="I674">
        <f>I673*1.07</f>
        <v>3.1886387249844867</v>
      </c>
    </row>
    <row r="675" spans="1:9" x14ac:dyDescent="0.2">
      <c r="A675" t="s">
        <v>45</v>
      </c>
      <c r="B675" t="s">
        <v>9</v>
      </c>
      <c r="C675" t="s">
        <v>10</v>
      </c>
      <c r="D675" t="s">
        <v>69</v>
      </c>
      <c r="E675" t="s">
        <v>12</v>
      </c>
      <c r="F675">
        <v>2004</v>
      </c>
      <c r="G675">
        <v>0.84583794623580999</v>
      </c>
    </row>
    <row r="676" spans="1:9" x14ac:dyDescent="0.2">
      <c r="A676" t="s">
        <v>45</v>
      </c>
      <c r="B676" t="s">
        <v>9</v>
      </c>
      <c r="C676" t="s">
        <v>10</v>
      </c>
      <c r="D676" t="s">
        <v>69</v>
      </c>
      <c r="E676" t="s">
        <v>12</v>
      </c>
      <c r="F676">
        <v>2005</v>
      </c>
      <c r="G676">
        <v>0.91704244822738001</v>
      </c>
    </row>
    <row r="677" spans="1:9" x14ac:dyDescent="0.2">
      <c r="A677" t="s">
        <v>45</v>
      </c>
      <c r="B677" t="s">
        <v>9</v>
      </c>
      <c r="C677" t="s">
        <v>10</v>
      </c>
      <c r="D677" t="s">
        <v>69</v>
      </c>
      <c r="E677" t="s">
        <v>12</v>
      </c>
      <c r="F677">
        <v>2006</v>
      </c>
      <c r="G677">
        <v>1.1127723409288699</v>
      </c>
    </row>
    <row r="678" spans="1:9" x14ac:dyDescent="0.2">
      <c r="A678" t="s">
        <v>45</v>
      </c>
      <c r="B678" t="s">
        <v>9</v>
      </c>
      <c r="C678" t="s">
        <v>10</v>
      </c>
      <c r="D678" t="s">
        <v>69</v>
      </c>
      <c r="E678" t="s">
        <v>12</v>
      </c>
      <c r="F678">
        <v>2007</v>
      </c>
      <c r="G678">
        <v>1.0587425195034299</v>
      </c>
    </row>
    <row r="679" spans="1:9" x14ac:dyDescent="0.2">
      <c r="A679" t="s">
        <v>45</v>
      </c>
      <c r="B679" t="s">
        <v>9</v>
      </c>
      <c r="C679" t="s">
        <v>10</v>
      </c>
      <c r="D679" t="s">
        <v>69</v>
      </c>
      <c r="E679" t="s">
        <v>12</v>
      </c>
      <c r="F679">
        <v>2008</v>
      </c>
      <c r="G679">
        <v>1.2518835151654899</v>
      </c>
    </row>
    <row r="680" spans="1:9" x14ac:dyDescent="0.2">
      <c r="A680" t="s">
        <v>45</v>
      </c>
      <c r="B680" t="s">
        <v>9</v>
      </c>
      <c r="C680" t="s">
        <v>10</v>
      </c>
      <c r="D680" t="s">
        <v>69</v>
      </c>
      <c r="E680" t="s">
        <v>12</v>
      </c>
      <c r="F680">
        <v>2009</v>
      </c>
      <c r="G680">
        <v>1.39679672221962</v>
      </c>
    </row>
    <row r="681" spans="1:9" x14ac:dyDescent="0.2">
      <c r="A681" t="s">
        <v>45</v>
      </c>
      <c r="B681" t="s">
        <v>9</v>
      </c>
      <c r="C681" t="s">
        <v>10</v>
      </c>
      <c r="D681" t="s">
        <v>69</v>
      </c>
      <c r="E681" t="s">
        <v>12</v>
      </c>
      <c r="F681">
        <v>2010</v>
      </c>
      <c r="G681">
        <v>1.57898365078878</v>
      </c>
    </row>
    <row r="682" spans="1:9" x14ac:dyDescent="0.2">
      <c r="A682" t="s">
        <v>45</v>
      </c>
      <c r="B682" t="s">
        <v>9</v>
      </c>
      <c r="C682" t="s">
        <v>10</v>
      </c>
      <c r="D682" t="s">
        <v>69</v>
      </c>
      <c r="E682" t="s">
        <v>12</v>
      </c>
      <c r="F682">
        <v>2011</v>
      </c>
      <c r="G682">
        <v>2.30521500009141</v>
      </c>
    </row>
    <row r="683" spans="1:9" x14ac:dyDescent="0.2">
      <c r="A683" t="s">
        <v>45</v>
      </c>
      <c r="B683" t="s">
        <v>9</v>
      </c>
      <c r="C683" t="s">
        <v>10</v>
      </c>
      <c r="D683" t="s">
        <v>69</v>
      </c>
      <c r="E683" t="s">
        <v>12</v>
      </c>
      <c r="F683">
        <v>2012</v>
      </c>
      <c r="G683">
        <v>2.1248057976091501</v>
      </c>
    </row>
    <row r="684" spans="1:9" x14ac:dyDescent="0.2">
      <c r="A684" t="s">
        <v>45</v>
      </c>
      <c r="B684" t="s">
        <v>9</v>
      </c>
      <c r="C684" t="s">
        <v>10</v>
      </c>
      <c r="D684" t="s">
        <v>69</v>
      </c>
      <c r="E684" t="s">
        <v>12</v>
      </c>
      <c r="F684">
        <v>2013</v>
      </c>
      <c r="G684">
        <v>1.7241199154065801</v>
      </c>
    </row>
    <row r="685" spans="1:9" x14ac:dyDescent="0.2">
      <c r="A685" t="s">
        <v>45</v>
      </c>
      <c r="B685" t="s">
        <v>9</v>
      </c>
      <c r="C685" t="s">
        <v>10</v>
      </c>
      <c r="D685" t="s">
        <v>69</v>
      </c>
      <c r="E685" t="s">
        <v>12</v>
      </c>
      <c r="F685">
        <v>2014</v>
      </c>
      <c r="G685">
        <v>1.43023128330656</v>
      </c>
    </row>
    <row r="686" spans="1:9" x14ac:dyDescent="0.2">
      <c r="A686" t="s">
        <v>45</v>
      </c>
      <c r="B686" t="s">
        <v>9</v>
      </c>
      <c r="C686" t="s">
        <v>10</v>
      </c>
      <c r="D686" t="s">
        <v>69</v>
      </c>
      <c r="E686" t="s">
        <v>12</v>
      </c>
      <c r="F686">
        <v>2015</v>
      </c>
      <c r="G686">
        <v>1.4677654553455901</v>
      </c>
    </row>
    <row r="687" spans="1:9" x14ac:dyDescent="0.2">
      <c r="A687" t="s">
        <v>45</v>
      </c>
      <c r="B687" t="s">
        <v>9</v>
      </c>
      <c r="C687" t="s">
        <v>10</v>
      </c>
      <c r="D687" t="s">
        <v>69</v>
      </c>
      <c r="E687" t="s">
        <v>12</v>
      </c>
      <c r="F687">
        <v>2016</v>
      </c>
      <c r="G687">
        <v>1.2430619884215299</v>
      </c>
    </row>
    <row r="688" spans="1:9" x14ac:dyDescent="0.2">
      <c r="A688" t="s">
        <v>45</v>
      </c>
      <c r="B688" t="s">
        <v>9</v>
      </c>
      <c r="C688" t="s">
        <v>10</v>
      </c>
      <c r="D688" t="s">
        <v>69</v>
      </c>
      <c r="E688" t="s">
        <v>12</v>
      </c>
      <c r="F688">
        <v>2017</v>
      </c>
      <c r="G688">
        <v>1.2768520749416801</v>
      </c>
    </row>
    <row r="689" spans="1:7" x14ac:dyDescent="0.2">
      <c r="A689" t="s">
        <v>45</v>
      </c>
      <c r="B689" t="s">
        <v>9</v>
      </c>
      <c r="C689" t="s">
        <v>10</v>
      </c>
      <c r="D689" t="s">
        <v>69</v>
      </c>
      <c r="E689" t="s">
        <v>12</v>
      </c>
      <c r="F689">
        <v>2018</v>
      </c>
      <c r="G689">
        <v>1.4099858247142201</v>
      </c>
    </row>
    <row r="690" spans="1:7" x14ac:dyDescent="0.2">
      <c r="A690" t="s">
        <v>45</v>
      </c>
      <c r="B690" t="s">
        <v>9</v>
      </c>
      <c r="C690" t="s">
        <v>10</v>
      </c>
      <c r="D690" t="s">
        <v>69</v>
      </c>
      <c r="E690" t="s">
        <v>12</v>
      </c>
      <c r="F690">
        <v>2019</v>
      </c>
      <c r="G690">
        <v>1.63145864003471</v>
      </c>
    </row>
    <row r="691" spans="1:7" x14ac:dyDescent="0.2">
      <c r="A691" t="s">
        <v>45</v>
      </c>
      <c r="B691" t="s">
        <v>9</v>
      </c>
      <c r="C691" t="s">
        <v>10</v>
      </c>
      <c r="D691" t="s">
        <v>69</v>
      </c>
      <c r="E691" t="s">
        <v>12</v>
      </c>
      <c r="F691">
        <v>2020</v>
      </c>
      <c r="G691">
        <v>1.7509204675444501</v>
      </c>
    </row>
    <row r="692" spans="1:7" x14ac:dyDescent="0.2">
      <c r="A692" t="s">
        <v>45</v>
      </c>
      <c r="B692" t="s">
        <v>9</v>
      </c>
      <c r="C692" t="s">
        <v>10</v>
      </c>
      <c r="D692" t="s">
        <v>69</v>
      </c>
      <c r="E692" t="s">
        <v>12</v>
      </c>
      <c r="F692">
        <v>2021</v>
      </c>
      <c r="G692">
        <v>1.75214994873288</v>
      </c>
    </row>
    <row r="693" spans="1:7" x14ac:dyDescent="0.2">
      <c r="A693" t="s">
        <v>46</v>
      </c>
      <c r="B693" t="s">
        <v>9</v>
      </c>
      <c r="C693" t="s">
        <v>10</v>
      </c>
      <c r="D693" t="s">
        <v>69</v>
      </c>
      <c r="E693" t="s">
        <v>12</v>
      </c>
      <c r="F693">
        <v>2000</v>
      </c>
      <c r="G693">
        <v>3.82652327594757</v>
      </c>
    </row>
    <row r="694" spans="1:7" x14ac:dyDescent="0.2">
      <c r="A694" t="s">
        <v>46</v>
      </c>
      <c r="B694" t="s">
        <v>9</v>
      </c>
      <c r="C694" t="s">
        <v>10</v>
      </c>
      <c r="D694" t="s">
        <v>69</v>
      </c>
      <c r="E694" t="s">
        <v>12</v>
      </c>
      <c r="F694">
        <v>2001</v>
      </c>
      <c r="G694">
        <v>4.0644135561925898</v>
      </c>
    </row>
    <row r="695" spans="1:7" x14ac:dyDescent="0.2">
      <c r="A695" t="s">
        <v>46</v>
      </c>
      <c r="B695" t="s">
        <v>9</v>
      </c>
      <c r="C695" t="s">
        <v>10</v>
      </c>
      <c r="D695" t="s">
        <v>69</v>
      </c>
      <c r="E695" t="s">
        <v>12</v>
      </c>
      <c r="F695">
        <v>2002</v>
      </c>
      <c r="G695">
        <v>4.0006502365048497</v>
      </c>
    </row>
    <row r="696" spans="1:7" x14ac:dyDescent="0.2">
      <c r="A696" t="s">
        <v>46</v>
      </c>
      <c r="B696" t="s">
        <v>9</v>
      </c>
      <c r="C696" t="s">
        <v>10</v>
      </c>
      <c r="D696" t="s">
        <v>69</v>
      </c>
      <c r="E696" t="s">
        <v>12</v>
      </c>
      <c r="F696">
        <v>2003</v>
      </c>
      <c r="G696">
        <v>3.7645499587489399</v>
      </c>
    </row>
    <row r="697" spans="1:7" x14ac:dyDescent="0.2">
      <c r="A697" t="s">
        <v>46</v>
      </c>
      <c r="B697" t="s">
        <v>9</v>
      </c>
      <c r="C697" t="s">
        <v>10</v>
      </c>
      <c r="D697" t="s">
        <v>69</v>
      </c>
      <c r="E697" t="s">
        <v>12</v>
      </c>
      <c r="F697">
        <v>2004</v>
      </c>
      <c r="G697">
        <v>3.7490365564708501</v>
      </c>
    </row>
    <row r="698" spans="1:7" x14ac:dyDescent="0.2">
      <c r="A698" t="s">
        <v>46</v>
      </c>
      <c r="B698" t="s">
        <v>9</v>
      </c>
      <c r="C698" t="s">
        <v>10</v>
      </c>
      <c r="D698" t="s">
        <v>69</v>
      </c>
      <c r="E698" t="s">
        <v>12</v>
      </c>
      <c r="F698">
        <v>2005</v>
      </c>
      <c r="G698">
        <v>3.9228165425423098</v>
      </c>
    </row>
    <row r="699" spans="1:7" x14ac:dyDescent="0.2">
      <c r="A699" t="s">
        <v>46</v>
      </c>
      <c r="B699" t="s">
        <v>9</v>
      </c>
      <c r="C699" t="s">
        <v>10</v>
      </c>
      <c r="D699" t="s">
        <v>69</v>
      </c>
      <c r="E699" t="s">
        <v>12</v>
      </c>
      <c r="F699">
        <v>2006</v>
      </c>
      <c r="G699">
        <v>4.0199782261603696</v>
      </c>
    </row>
    <row r="700" spans="1:7" x14ac:dyDescent="0.2">
      <c r="A700" t="s">
        <v>46</v>
      </c>
      <c r="B700" t="s">
        <v>9</v>
      </c>
      <c r="C700" t="s">
        <v>10</v>
      </c>
      <c r="D700" t="s">
        <v>69</v>
      </c>
      <c r="E700" t="s">
        <v>12</v>
      </c>
      <c r="F700">
        <v>2007</v>
      </c>
      <c r="G700">
        <v>4.2999744330920304</v>
      </c>
    </row>
    <row r="701" spans="1:7" x14ac:dyDescent="0.2">
      <c r="A701" t="s">
        <v>46</v>
      </c>
      <c r="B701" t="s">
        <v>9</v>
      </c>
      <c r="C701" t="s">
        <v>10</v>
      </c>
      <c r="D701" t="s">
        <v>69</v>
      </c>
      <c r="E701" t="s">
        <v>12</v>
      </c>
      <c r="F701">
        <v>2008</v>
      </c>
      <c r="G701">
        <v>4.2551232476999497</v>
      </c>
    </row>
    <row r="702" spans="1:7" x14ac:dyDescent="0.2">
      <c r="A702" t="s">
        <v>46</v>
      </c>
      <c r="B702" t="s">
        <v>9</v>
      </c>
      <c r="C702" t="s">
        <v>10</v>
      </c>
      <c r="D702" t="s">
        <v>69</v>
      </c>
      <c r="E702" t="s">
        <v>12</v>
      </c>
      <c r="F702">
        <v>2009</v>
      </c>
      <c r="G702">
        <v>4.0451595655622299</v>
      </c>
    </row>
    <row r="703" spans="1:7" x14ac:dyDescent="0.2">
      <c r="A703" t="s">
        <v>46</v>
      </c>
      <c r="B703" t="s">
        <v>9</v>
      </c>
      <c r="C703" t="s">
        <v>10</v>
      </c>
      <c r="D703" t="s">
        <v>69</v>
      </c>
      <c r="E703" t="s">
        <v>12</v>
      </c>
      <c r="F703">
        <v>2010</v>
      </c>
      <c r="G703">
        <v>3.8632903953226898</v>
      </c>
    </row>
    <row r="704" spans="1:7" x14ac:dyDescent="0.2">
      <c r="A704" t="s">
        <v>46</v>
      </c>
      <c r="B704" t="s">
        <v>9</v>
      </c>
      <c r="C704" t="s">
        <v>10</v>
      </c>
      <c r="D704" t="s">
        <v>69</v>
      </c>
      <c r="E704" t="s">
        <v>12</v>
      </c>
      <c r="F704">
        <v>2011</v>
      </c>
      <c r="G704">
        <v>3.9352075325097902</v>
      </c>
    </row>
    <row r="705" spans="1:7" x14ac:dyDescent="0.2">
      <c r="A705" t="s">
        <v>46</v>
      </c>
      <c r="B705" t="s">
        <v>9</v>
      </c>
      <c r="C705" t="s">
        <v>10</v>
      </c>
      <c r="D705" t="s">
        <v>69</v>
      </c>
      <c r="E705" t="s">
        <v>12</v>
      </c>
      <c r="F705">
        <v>2012</v>
      </c>
      <c r="G705">
        <v>4.08051464335567</v>
      </c>
    </row>
    <row r="706" spans="1:7" x14ac:dyDescent="0.2">
      <c r="A706" t="s">
        <v>46</v>
      </c>
      <c r="B706" t="s">
        <v>9</v>
      </c>
      <c r="C706" t="s">
        <v>10</v>
      </c>
      <c r="D706" t="s">
        <v>69</v>
      </c>
      <c r="E706" t="s">
        <v>12</v>
      </c>
      <c r="F706">
        <v>2013</v>
      </c>
      <c r="G706">
        <v>4.0259861515525301</v>
      </c>
    </row>
    <row r="707" spans="1:7" x14ac:dyDescent="0.2">
      <c r="A707" t="s">
        <v>46</v>
      </c>
      <c r="B707" t="s">
        <v>9</v>
      </c>
      <c r="C707" t="s">
        <v>10</v>
      </c>
      <c r="D707" t="s">
        <v>69</v>
      </c>
      <c r="E707" t="s">
        <v>12</v>
      </c>
      <c r="F707">
        <v>2014</v>
      </c>
      <c r="G707">
        <v>4.1106126557426697</v>
      </c>
    </row>
    <row r="708" spans="1:7" x14ac:dyDescent="0.2">
      <c r="A708" t="s">
        <v>46</v>
      </c>
      <c r="B708" t="s">
        <v>9</v>
      </c>
      <c r="C708" t="s">
        <v>10</v>
      </c>
      <c r="D708" t="s">
        <v>69</v>
      </c>
      <c r="E708" t="s">
        <v>12</v>
      </c>
      <c r="F708">
        <v>2015</v>
      </c>
      <c r="G708">
        <v>4.2146298408085201</v>
      </c>
    </row>
    <row r="709" spans="1:7" x14ac:dyDescent="0.2">
      <c r="A709" t="s">
        <v>46</v>
      </c>
      <c r="B709" t="s">
        <v>9</v>
      </c>
      <c r="C709" t="s">
        <v>10</v>
      </c>
      <c r="D709" t="s">
        <v>69</v>
      </c>
      <c r="E709" t="s">
        <v>12</v>
      </c>
      <c r="F709">
        <v>2016</v>
      </c>
      <c r="G709">
        <v>4.4717369850558697</v>
      </c>
    </row>
    <row r="710" spans="1:7" x14ac:dyDescent="0.2">
      <c r="A710" t="s">
        <v>46</v>
      </c>
      <c r="B710" t="s">
        <v>9</v>
      </c>
      <c r="C710" t="s">
        <v>10</v>
      </c>
      <c r="D710" t="s">
        <v>69</v>
      </c>
      <c r="E710" t="s">
        <v>12</v>
      </c>
      <c r="F710">
        <v>2017</v>
      </c>
      <c r="G710">
        <v>4.6241445637688301</v>
      </c>
    </row>
    <row r="711" spans="1:7" x14ac:dyDescent="0.2">
      <c r="A711" t="s">
        <v>46</v>
      </c>
      <c r="B711" t="s">
        <v>9</v>
      </c>
      <c r="C711" t="s">
        <v>10</v>
      </c>
      <c r="D711" t="s">
        <v>69</v>
      </c>
      <c r="E711" t="s">
        <v>12</v>
      </c>
      <c r="F711">
        <v>2018</v>
      </c>
      <c r="G711">
        <v>4.7761296841037302</v>
      </c>
    </row>
    <row r="712" spans="1:7" x14ac:dyDescent="0.2">
      <c r="A712" t="s">
        <v>46</v>
      </c>
      <c r="B712" t="s">
        <v>9</v>
      </c>
      <c r="C712" t="s">
        <v>10</v>
      </c>
      <c r="D712" t="s">
        <v>69</v>
      </c>
      <c r="E712" t="s">
        <v>12</v>
      </c>
      <c r="F712">
        <v>2019</v>
      </c>
      <c r="G712">
        <v>5.2156428208879699</v>
      </c>
    </row>
    <row r="713" spans="1:7" x14ac:dyDescent="0.2">
      <c r="A713" t="s">
        <v>46</v>
      </c>
      <c r="B713" t="s">
        <v>9</v>
      </c>
      <c r="C713" t="s">
        <v>10</v>
      </c>
      <c r="D713" t="s">
        <v>69</v>
      </c>
      <c r="E713" t="s">
        <v>12</v>
      </c>
      <c r="F713">
        <v>2020</v>
      </c>
      <c r="G713">
        <v>5.7055506207136402</v>
      </c>
    </row>
    <row r="714" spans="1:7" x14ac:dyDescent="0.2">
      <c r="A714" t="s">
        <v>46</v>
      </c>
      <c r="B714" t="s">
        <v>9</v>
      </c>
      <c r="C714" t="s">
        <v>10</v>
      </c>
      <c r="D714" t="s">
        <v>69</v>
      </c>
      <c r="E714" t="s">
        <v>12</v>
      </c>
      <c r="F714">
        <v>2021</v>
      </c>
      <c r="G714">
        <v>5.5567521990052997</v>
      </c>
    </row>
    <row r="715" spans="1:7" x14ac:dyDescent="0.2">
      <c r="A715" t="s">
        <v>47</v>
      </c>
      <c r="B715" t="s">
        <v>9</v>
      </c>
      <c r="C715" t="s">
        <v>10</v>
      </c>
      <c r="D715" t="s">
        <v>69</v>
      </c>
      <c r="E715" t="s">
        <v>12</v>
      </c>
      <c r="F715">
        <v>2000</v>
      </c>
      <c r="G715">
        <v>0.36625849633562002</v>
      </c>
    </row>
    <row r="716" spans="1:7" x14ac:dyDescent="0.2">
      <c r="A716" t="s">
        <v>47</v>
      </c>
      <c r="B716" t="s">
        <v>9</v>
      </c>
      <c r="C716" t="s">
        <v>10</v>
      </c>
      <c r="D716" t="s">
        <v>69</v>
      </c>
      <c r="E716" t="s">
        <v>12</v>
      </c>
      <c r="F716">
        <v>2001</v>
      </c>
      <c r="G716">
        <v>0.39129178116966001</v>
      </c>
    </row>
    <row r="717" spans="1:7" x14ac:dyDescent="0.2">
      <c r="A717" t="s">
        <v>47</v>
      </c>
      <c r="B717" t="s">
        <v>9</v>
      </c>
      <c r="C717" t="s">
        <v>10</v>
      </c>
      <c r="D717" t="s">
        <v>69</v>
      </c>
      <c r="E717" t="s">
        <v>12</v>
      </c>
      <c r="F717">
        <v>2002</v>
      </c>
      <c r="G717">
        <v>0.37721182230424</v>
      </c>
    </row>
    <row r="718" spans="1:7" x14ac:dyDescent="0.2">
      <c r="A718" t="s">
        <v>47</v>
      </c>
      <c r="B718" t="s">
        <v>9</v>
      </c>
      <c r="C718" t="s">
        <v>10</v>
      </c>
      <c r="D718" t="s">
        <v>69</v>
      </c>
      <c r="E718" t="s">
        <v>12</v>
      </c>
      <c r="F718">
        <v>2003</v>
      </c>
      <c r="G718">
        <v>0.39707905892945999</v>
      </c>
    </row>
    <row r="719" spans="1:7" x14ac:dyDescent="0.2">
      <c r="A719" t="s">
        <v>47</v>
      </c>
      <c r="B719" t="s">
        <v>9</v>
      </c>
      <c r="C719" t="s">
        <v>10</v>
      </c>
      <c r="D719" t="s">
        <v>69</v>
      </c>
      <c r="E719" t="s">
        <v>12</v>
      </c>
      <c r="F719">
        <v>2004</v>
      </c>
      <c r="G719">
        <v>0.38942270635743997</v>
      </c>
    </row>
    <row r="720" spans="1:7" x14ac:dyDescent="0.2">
      <c r="A720" t="s">
        <v>47</v>
      </c>
      <c r="B720" t="s">
        <v>9</v>
      </c>
      <c r="C720" t="s">
        <v>10</v>
      </c>
      <c r="D720" t="s">
        <v>69</v>
      </c>
      <c r="E720" t="s">
        <v>12</v>
      </c>
      <c r="F720">
        <v>2005</v>
      </c>
      <c r="G720">
        <v>0.41262363527536999</v>
      </c>
    </row>
    <row r="721" spans="1:7" x14ac:dyDescent="0.2">
      <c r="A721" t="s">
        <v>47</v>
      </c>
      <c r="B721" t="s">
        <v>9</v>
      </c>
      <c r="C721" t="s">
        <v>10</v>
      </c>
      <c r="D721" t="s">
        <v>69</v>
      </c>
      <c r="E721" t="s">
        <v>12</v>
      </c>
      <c r="F721">
        <v>2006</v>
      </c>
      <c r="G721">
        <v>0.45681821762350999</v>
      </c>
    </row>
    <row r="722" spans="1:7" x14ac:dyDescent="0.2">
      <c r="A722" t="s">
        <v>47</v>
      </c>
      <c r="B722" t="s">
        <v>9</v>
      </c>
      <c r="C722" t="s">
        <v>10</v>
      </c>
      <c r="D722" t="s">
        <v>69</v>
      </c>
      <c r="E722" t="s">
        <v>12</v>
      </c>
      <c r="F722">
        <v>2007</v>
      </c>
      <c r="G722">
        <v>0.51148238711121996</v>
      </c>
    </row>
    <row r="723" spans="1:7" x14ac:dyDescent="0.2">
      <c r="A723" t="s">
        <v>47</v>
      </c>
      <c r="B723" t="s">
        <v>9</v>
      </c>
      <c r="C723" t="s">
        <v>10</v>
      </c>
      <c r="D723" t="s">
        <v>69</v>
      </c>
      <c r="E723" t="s">
        <v>12</v>
      </c>
      <c r="F723">
        <v>2008</v>
      </c>
      <c r="G723">
        <v>0.55215060316622999</v>
      </c>
    </row>
    <row r="724" spans="1:7" x14ac:dyDescent="0.2">
      <c r="A724" t="s">
        <v>47</v>
      </c>
      <c r="B724" t="s">
        <v>9</v>
      </c>
      <c r="C724" t="s">
        <v>10</v>
      </c>
      <c r="D724" t="s">
        <v>69</v>
      </c>
      <c r="E724" t="s">
        <v>12</v>
      </c>
      <c r="F724">
        <v>2009</v>
      </c>
      <c r="G724">
        <v>0.44395024697944002</v>
      </c>
    </row>
    <row r="725" spans="1:7" x14ac:dyDescent="0.2">
      <c r="A725" t="s">
        <v>47</v>
      </c>
      <c r="B725" t="s">
        <v>9</v>
      </c>
      <c r="C725" t="s">
        <v>10</v>
      </c>
      <c r="D725" t="s">
        <v>69</v>
      </c>
      <c r="E725" t="s">
        <v>12</v>
      </c>
      <c r="F725">
        <v>2010</v>
      </c>
      <c r="G725">
        <v>0.44666016330941</v>
      </c>
    </row>
    <row r="726" spans="1:7" x14ac:dyDescent="0.2">
      <c r="A726" t="s">
        <v>47</v>
      </c>
      <c r="B726" t="s">
        <v>9</v>
      </c>
      <c r="C726" t="s">
        <v>10</v>
      </c>
      <c r="D726" t="s">
        <v>69</v>
      </c>
      <c r="E726" t="s">
        <v>12</v>
      </c>
      <c r="F726">
        <v>2011</v>
      </c>
      <c r="G726">
        <v>0.47459372248078002</v>
      </c>
    </row>
    <row r="727" spans="1:7" x14ac:dyDescent="0.2">
      <c r="A727" t="s">
        <v>47</v>
      </c>
      <c r="B727" t="s">
        <v>9</v>
      </c>
      <c r="C727" t="s">
        <v>10</v>
      </c>
      <c r="D727" t="s">
        <v>69</v>
      </c>
      <c r="E727" t="s">
        <v>12</v>
      </c>
      <c r="F727">
        <v>2012</v>
      </c>
      <c r="G727">
        <v>0.46239702724441001</v>
      </c>
    </row>
    <row r="728" spans="1:7" x14ac:dyDescent="0.2">
      <c r="A728" t="s">
        <v>47</v>
      </c>
      <c r="B728" t="s">
        <v>9</v>
      </c>
      <c r="C728" t="s">
        <v>10</v>
      </c>
      <c r="D728" t="s">
        <v>69</v>
      </c>
      <c r="E728" t="s">
        <v>12</v>
      </c>
      <c r="F728">
        <v>2013</v>
      </c>
      <c r="G728">
        <v>0.39024185924415</v>
      </c>
    </row>
    <row r="729" spans="1:7" x14ac:dyDescent="0.2">
      <c r="A729" t="s">
        <v>47</v>
      </c>
      <c r="B729" t="s">
        <v>9</v>
      </c>
      <c r="C729" t="s">
        <v>10</v>
      </c>
      <c r="D729" t="s">
        <v>69</v>
      </c>
      <c r="E729" t="s">
        <v>12</v>
      </c>
      <c r="F729">
        <v>2014</v>
      </c>
      <c r="G729">
        <v>0.38208278838960003</v>
      </c>
    </row>
    <row r="730" spans="1:7" x14ac:dyDescent="0.2">
      <c r="A730" t="s">
        <v>47</v>
      </c>
      <c r="B730" t="s">
        <v>9</v>
      </c>
      <c r="C730" t="s">
        <v>10</v>
      </c>
      <c r="D730" t="s">
        <v>69</v>
      </c>
      <c r="E730" t="s">
        <v>12</v>
      </c>
      <c r="F730">
        <v>2015</v>
      </c>
      <c r="G730">
        <v>0.48796073671842999</v>
      </c>
    </row>
    <row r="731" spans="1:7" x14ac:dyDescent="0.2">
      <c r="A731" t="s">
        <v>47</v>
      </c>
      <c r="B731" t="s">
        <v>9</v>
      </c>
      <c r="C731" t="s">
        <v>10</v>
      </c>
      <c r="D731" t="s">
        <v>69</v>
      </c>
      <c r="E731" t="s">
        <v>12</v>
      </c>
      <c r="F731">
        <v>2016</v>
      </c>
      <c r="G731">
        <v>0.48864005624661</v>
      </c>
    </row>
    <row r="732" spans="1:7" x14ac:dyDescent="0.2">
      <c r="A732" t="s">
        <v>47</v>
      </c>
      <c r="B732" t="s">
        <v>9</v>
      </c>
      <c r="C732" t="s">
        <v>10</v>
      </c>
      <c r="D732" t="s">
        <v>69</v>
      </c>
      <c r="E732" t="s">
        <v>12</v>
      </c>
      <c r="F732">
        <v>2017</v>
      </c>
      <c r="G732">
        <v>0.50692662464242999</v>
      </c>
    </row>
    <row r="733" spans="1:7" x14ac:dyDescent="0.2">
      <c r="A733" t="s">
        <v>47</v>
      </c>
      <c r="B733" t="s">
        <v>9</v>
      </c>
      <c r="C733" t="s">
        <v>10</v>
      </c>
      <c r="D733" t="s">
        <v>69</v>
      </c>
      <c r="E733" t="s">
        <v>12</v>
      </c>
      <c r="F733">
        <v>2018</v>
      </c>
      <c r="G733">
        <v>0.49728759754618002</v>
      </c>
    </row>
    <row r="734" spans="1:7" x14ac:dyDescent="0.2">
      <c r="A734" t="s">
        <v>47</v>
      </c>
      <c r="B734" t="s">
        <v>9</v>
      </c>
      <c r="C734" t="s">
        <v>10</v>
      </c>
      <c r="D734" t="s">
        <v>69</v>
      </c>
      <c r="E734" t="s">
        <v>12</v>
      </c>
      <c r="F734">
        <v>2019</v>
      </c>
      <c r="G734">
        <v>0.47615696845988997</v>
      </c>
    </row>
    <row r="735" spans="1:7" x14ac:dyDescent="0.2">
      <c r="A735" t="s">
        <v>47</v>
      </c>
      <c r="B735" t="s">
        <v>9</v>
      </c>
      <c r="C735" t="s">
        <v>10</v>
      </c>
      <c r="D735" t="s">
        <v>69</v>
      </c>
      <c r="E735" t="s">
        <v>12</v>
      </c>
      <c r="F735">
        <v>2020</v>
      </c>
      <c r="G735">
        <v>0.46537530288564999</v>
      </c>
    </row>
    <row r="736" spans="1:7" x14ac:dyDescent="0.2">
      <c r="A736" t="s">
        <v>47</v>
      </c>
      <c r="B736" t="s">
        <v>9</v>
      </c>
      <c r="C736" t="s">
        <v>10</v>
      </c>
      <c r="D736" t="s">
        <v>69</v>
      </c>
      <c r="E736" t="s">
        <v>12</v>
      </c>
      <c r="F736">
        <v>2021</v>
      </c>
      <c r="G736">
        <v>0.47301517573149998</v>
      </c>
    </row>
    <row r="737" spans="1:7" x14ac:dyDescent="0.2">
      <c r="A737" t="s">
        <v>48</v>
      </c>
      <c r="B737" t="s">
        <v>9</v>
      </c>
      <c r="C737" t="s">
        <v>10</v>
      </c>
      <c r="D737" t="s">
        <v>69</v>
      </c>
      <c r="E737" t="s">
        <v>12</v>
      </c>
      <c r="F737">
        <v>2000</v>
      </c>
      <c r="G737">
        <v>0.97843668483818003</v>
      </c>
    </row>
    <row r="738" spans="1:7" x14ac:dyDescent="0.2">
      <c r="A738" t="s">
        <v>48</v>
      </c>
      <c r="B738" t="s">
        <v>9</v>
      </c>
      <c r="C738" t="s">
        <v>10</v>
      </c>
      <c r="D738" t="s">
        <v>69</v>
      </c>
      <c r="E738" t="s">
        <v>12</v>
      </c>
      <c r="F738">
        <v>2001</v>
      </c>
      <c r="G738">
        <v>1.09690033148647</v>
      </c>
    </row>
    <row r="739" spans="1:7" x14ac:dyDescent="0.2">
      <c r="A739" t="s">
        <v>48</v>
      </c>
      <c r="B739" t="s">
        <v>9</v>
      </c>
      <c r="C739" t="s">
        <v>10</v>
      </c>
      <c r="D739" t="s">
        <v>69</v>
      </c>
      <c r="E739" t="s">
        <v>12</v>
      </c>
      <c r="F739">
        <v>2002</v>
      </c>
      <c r="G739">
        <v>1.1617448531464101</v>
      </c>
    </row>
    <row r="740" spans="1:7" x14ac:dyDescent="0.2">
      <c r="A740" t="s">
        <v>48</v>
      </c>
      <c r="B740" t="s">
        <v>9</v>
      </c>
      <c r="C740" t="s">
        <v>10</v>
      </c>
      <c r="D740" t="s">
        <v>69</v>
      </c>
      <c r="E740" t="s">
        <v>12</v>
      </c>
      <c r="F740">
        <v>2003</v>
      </c>
      <c r="G740">
        <v>1.1973211754391699</v>
      </c>
    </row>
    <row r="741" spans="1:7" x14ac:dyDescent="0.2">
      <c r="A741" t="s">
        <v>48</v>
      </c>
      <c r="B741" t="s">
        <v>9</v>
      </c>
      <c r="C741" t="s">
        <v>10</v>
      </c>
      <c r="D741" t="s">
        <v>69</v>
      </c>
      <c r="E741" t="s">
        <v>12</v>
      </c>
      <c r="F741">
        <v>2004</v>
      </c>
      <c r="G741">
        <v>1.0719132081848199</v>
      </c>
    </row>
    <row r="742" spans="1:7" x14ac:dyDescent="0.2">
      <c r="A742" t="s">
        <v>48</v>
      </c>
      <c r="B742" t="s">
        <v>9</v>
      </c>
      <c r="C742" t="s">
        <v>10</v>
      </c>
      <c r="D742" t="s">
        <v>69</v>
      </c>
      <c r="E742" t="s">
        <v>12</v>
      </c>
      <c r="F742">
        <v>2005</v>
      </c>
      <c r="G742">
        <v>0.99429683185172002</v>
      </c>
    </row>
    <row r="743" spans="1:7" x14ac:dyDescent="0.2">
      <c r="A743" t="s">
        <v>48</v>
      </c>
      <c r="B743" t="s">
        <v>9</v>
      </c>
      <c r="C743" t="s">
        <v>10</v>
      </c>
      <c r="D743" t="s">
        <v>69</v>
      </c>
      <c r="E743" t="s">
        <v>12</v>
      </c>
      <c r="F743">
        <v>2006</v>
      </c>
      <c r="G743">
        <v>0.99892586809496997</v>
      </c>
    </row>
    <row r="744" spans="1:7" x14ac:dyDescent="0.2">
      <c r="A744" t="s">
        <v>48</v>
      </c>
      <c r="B744" t="s">
        <v>9</v>
      </c>
      <c r="C744" t="s">
        <v>10</v>
      </c>
      <c r="D744" t="s">
        <v>69</v>
      </c>
      <c r="E744" t="s">
        <v>12</v>
      </c>
      <c r="F744">
        <v>2007</v>
      </c>
      <c r="G744">
        <v>1.03912283128139</v>
      </c>
    </row>
    <row r="745" spans="1:7" x14ac:dyDescent="0.2">
      <c r="A745" t="s">
        <v>48</v>
      </c>
      <c r="B745" t="s">
        <v>9</v>
      </c>
      <c r="C745" t="s">
        <v>10</v>
      </c>
      <c r="D745" t="s">
        <v>69</v>
      </c>
      <c r="E745" t="s">
        <v>12</v>
      </c>
      <c r="F745">
        <v>2008</v>
      </c>
      <c r="G745">
        <v>0.97230527045588999</v>
      </c>
    </row>
    <row r="746" spans="1:7" x14ac:dyDescent="0.2">
      <c r="A746" t="s">
        <v>48</v>
      </c>
      <c r="B746" t="s">
        <v>9</v>
      </c>
      <c r="C746" t="s">
        <v>10</v>
      </c>
      <c r="D746" t="s">
        <v>69</v>
      </c>
      <c r="E746" t="s">
        <v>12</v>
      </c>
      <c r="F746">
        <v>2009</v>
      </c>
      <c r="G746">
        <v>1.1655577891943301</v>
      </c>
    </row>
    <row r="747" spans="1:7" x14ac:dyDescent="0.2">
      <c r="A747" t="s">
        <v>48</v>
      </c>
      <c r="B747" t="s">
        <v>9</v>
      </c>
      <c r="C747" t="s">
        <v>10</v>
      </c>
      <c r="D747" t="s">
        <v>69</v>
      </c>
      <c r="E747" t="s">
        <v>12</v>
      </c>
      <c r="F747">
        <v>2010</v>
      </c>
      <c r="G747">
        <v>1.05223284615462</v>
      </c>
    </row>
    <row r="748" spans="1:7" x14ac:dyDescent="0.2">
      <c r="A748" t="s">
        <v>48</v>
      </c>
      <c r="B748" t="s">
        <v>9</v>
      </c>
      <c r="C748" t="s">
        <v>10</v>
      </c>
      <c r="D748" t="s">
        <v>69</v>
      </c>
      <c r="E748" t="s">
        <v>12</v>
      </c>
      <c r="F748">
        <v>2011</v>
      </c>
      <c r="G748">
        <v>1.0154484677053801</v>
      </c>
    </row>
    <row r="749" spans="1:7" x14ac:dyDescent="0.2">
      <c r="A749" t="s">
        <v>48</v>
      </c>
      <c r="B749" t="s">
        <v>9</v>
      </c>
      <c r="C749" t="s">
        <v>10</v>
      </c>
      <c r="D749" t="s">
        <v>69</v>
      </c>
      <c r="E749" t="s">
        <v>12</v>
      </c>
      <c r="F749">
        <v>2012</v>
      </c>
      <c r="G749">
        <v>1.02765690153822</v>
      </c>
    </row>
    <row r="750" spans="1:7" x14ac:dyDescent="0.2">
      <c r="A750" t="s">
        <v>48</v>
      </c>
      <c r="B750" t="s">
        <v>9</v>
      </c>
      <c r="C750" t="s">
        <v>10</v>
      </c>
      <c r="D750" t="s">
        <v>69</v>
      </c>
      <c r="E750" t="s">
        <v>12</v>
      </c>
      <c r="F750">
        <v>2013</v>
      </c>
      <c r="G750">
        <v>1.0273212268971399</v>
      </c>
    </row>
    <row r="751" spans="1:7" x14ac:dyDescent="0.2">
      <c r="A751" t="s">
        <v>48</v>
      </c>
      <c r="B751" t="s">
        <v>9</v>
      </c>
      <c r="C751" t="s">
        <v>10</v>
      </c>
      <c r="D751" t="s">
        <v>69</v>
      </c>
      <c r="E751" t="s">
        <v>12</v>
      </c>
      <c r="F751">
        <v>2014</v>
      </c>
      <c r="G751">
        <v>1.07241119823246</v>
      </c>
    </row>
    <row r="752" spans="1:7" x14ac:dyDescent="0.2">
      <c r="A752" t="s">
        <v>48</v>
      </c>
      <c r="B752" t="s">
        <v>9</v>
      </c>
      <c r="C752" t="s">
        <v>10</v>
      </c>
      <c r="D752" t="s">
        <v>69</v>
      </c>
      <c r="E752" t="s">
        <v>12</v>
      </c>
      <c r="F752">
        <v>2015</v>
      </c>
      <c r="G752">
        <v>1.1008522823437299</v>
      </c>
    </row>
    <row r="753" spans="1:7" x14ac:dyDescent="0.2">
      <c r="A753" t="s">
        <v>48</v>
      </c>
      <c r="B753" t="s">
        <v>9</v>
      </c>
      <c r="C753" t="s">
        <v>10</v>
      </c>
      <c r="D753" t="s">
        <v>69</v>
      </c>
      <c r="E753" t="s">
        <v>12</v>
      </c>
      <c r="F753">
        <v>2016</v>
      </c>
      <c r="G753">
        <v>1.1023807187966701</v>
      </c>
    </row>
    <row r="754" spans="1:7" x14ac:dyDescent="0.2">
      <c r="A754" t="s">
        <v>48</v>
      </c>
      <c r="B754" t="s">
        <v>9</v>
      </c>
      <c r="C754" t="s">
        <v>10</v>
      </c>
      <c r="D754" t="s">
        <v>69</v>
      </c>
      <c r="E754" t="s">
        <v>12</v>
      </c>
      <c r="F754">
        <v>2017</v>
      </c>
      <c r="G754">
        <v>1.1096661573498099</v>
      </c>
    </row>
    <row r="755" spans="1:7" x14ac:dyDescent="0.2">
      <c r="A755" t="s">
        <v>48</v>
      </c>
      <c r="B755" t="s">
        <v>9</v>
      </c>
      <c r="C755" t="s">
        <v>10</v>
      </c>
      <c r="D755" t="s">
        <v>69</v>
      </c>
      <c r="E755" t="s">
        <v>12</v>
      </c>
      <c r="F755">
        <v>2018</v>
      </c>
      <c r="G755">
        <v>0.99001661258975004</v>
      </c>
    </row>
    <row r="756" spans="1:7" x14ac:dyDescent="0.2">
      <c r="A756" t="s">
        <v>48</v>
      </c>
      <c r="B756" t="s">
        <v>9</v>
      </c>
      <c r="C756" t="s">
        <v>10</v>
      </c>
      <c r="D756" t="s">
        <v>69</v>
      </c>
      <c r="E756" t="s">
        <v>12</v>
      </c>
      <c r="F756">
        <v>2019</v>
      </c>
      <c r="G756">
        <v>1.03878683639605</v>
      </c>
    </row>
    <row r="757" spans="1:7" x14ac:dyDescent="0.2">
      <c r="A757" t="s">
        <v>48</v>
      </c>
      <c r="B757" t="s">
        <v>9</v>
      </c>
      <c r="C757" t="s">
        <v>10</v>
      </c>
      <c r="D757" t="s">
        <v>69</v>
      </c>
      <c r="E757" t="s">
        <v>12</v>
      </c>
      <c r="F757">
        <v>2020</v>
      </c>
      <c r="G757">
        <v>1.0980295377567899</v>
      </c>
    </row>
    <row r="758" spans="1:7" x14ac:dyDescent="0.2">
      <c r="A758" t="s">
        <v>49</v>
      </c>
      <c r="B758" t="s">
        <v>9</v>
      </c>
      <c r="C758" t="s">
        <v>10</v>
      </c>
      <c r="D758" t="s">
        <v>69</v>
      </c>
      <c r="E758" t="s">
        <v>12</v>
      </c>
      <c r="F758">
        <v>2000</v>
      </c>
      <c r="G758">
        <v>1.8169874976152001</v>
      </c>
    </row>
    <row r="759" spans="1:7" x14ac:dyDescent="0.2">
      <c r="A759" t="s">
        <v>49</v>
      </c>
      <c r="B759" t="s">
        <v>9</v>
      </c>
      <c r="C759" t="s">
        <v>10</v>
      </c>
      <c r="D759" t="s">
        <v>69</v>
      </c>
      <c r="E759" t="s">
        <v>12</v>
      </c>
      <c r="F759">
        <v>2001</v>
      </c>
      <c r="G759">
        <v>2.0093035050992798</v>
      </c>
    </row>
    <row r="760" spans="1:7" x14ac:dyDescent="0.2">
      <c r="A760" t="s">
        <v>49</v>
      </c>
      <c r="B760" t="s">
        <v>9</v>
      </c>
      <c r="C760" t="s">
        <v>10</v>
      </c>
      <c r="D760" t="s">
        <v>69</v>
      </c>
      <c r="E760" t="s">
        <v>12</v>
      </c>
      <c r="F760">
        <v>2002</v>
      </c>
      <c r="G760">
        <v>2.0328175157107999</v>
      </c>
    </row>
    <row r="761" spans="1:7" x14ac:dyDescent="0.2">
      <c r="A761" t="s">
        <v>49</v>
      </c>
      <c r="B761" t="s">
        <v>9</v>
      </c>
      <c r="C761" t="s">
        <v>10</v>
      </c>
      <c r="D761" t="s">
        <v>69</v>
      </c>
      <c r="E761" t="s">
        <v>12</v>
      </c>
      <c r="F761">
        <v>2003</v>
      </c>
      <c r="G761">
        <v>1.99679163685891</v>
      </c>
    </row>
    <row r="762" spans="1:7" x14ac:dyDescent="0.2">
      <c r="A762" t="s">
        <v>49</v>
      </c>
      <c r="B762" t="s">
        <v>9</v>
      </c>
      <c r="C762" t="s">
        <v>10</v>
      </c>
      <c r="D762" t="s">
        <v>69</v>
      </c>
      <c r="E762" t="s">
        <v>12</v>
      </c>
      <c r="F762">
        <v>2004</v>
      </c>
      <c r="G762">
        <v>2.0785926257374001</v>
      </c>
    </row>
    <row r="763" spans="1:7" x14ac:dyDescent="0.2">
      <c r="A763" t="s">
        <v>49</v>
      </c>
      <c r="B763" t="s">
        <v>9</v>
      </c>
      <c r="C763" t="s">
        <v>10</v>
      </c>
      <c r="D763" t="s">
        <v>69</v>
      </c>
      <c r="E763" t="s">
        <v>12</v>
      </c>
      <c r="F763">
        <v>2005</v>
      </c>
      <c r="G763">
        <v>2.1480563925856599</v>
      </c>
    </row>
    <row r="764" spans="1:7" x14ac:dyDescent="0.2">
      <c r="A764" t="s">
        <v>49</v>
      </c>
      <c r="B764" t="s">
        <v>9</v>
      </c>
      <c r="C764" t="s">
        <v>10</v>
      </c>
      <c r="D764" t="s">
        <v>69</v>
      </c>
      <c r="E764" t="s">
        <v>12</v>
      </c>
      <c r="F764">
        <v>2006</v>
      </c>
      <c r="G764">
        <v>2.1165630922921399</v>
      </c>
    </row>
    <row r="765" spans="1:7" x14ac:dyDescent="0.2">
      <c r="A765" t="s">
        <v>49</v>
      </c>
      <c r="B765" t="s">
        <v>9</v>
      </c>
      <c r="C765" t="s">
        <v>10</v>
      </c>
      <c r="D765" t="s">
        <v>69</v>
      </c>
      <c r="E765" t="s">
        <v>12</v>
      </c>
      <c r="F765">
        <v>2007</v>
      </c>
      <c r="G765">
        <v>2.3198590673331898</v>
      </c>
    </row>
    <row r="766" spans="1:7" x14ac:dyDescent="0.2">
      <c r="A766" t="s">
        <v>49</v>
      </c>
      <c r="B766" t="s">
        <v>9</v>
      </c>
      <c r="C766" t="s">
        <v>10</v>
      </c>
      <c r="D766" t="s">
        <v>69</v>
      </c>
      <c r="E766" t="s">
        <v>12</v>
      </c>
      <c r="F766">
        <v>2008</v>
      </c>
      <c r="G766">
        <v>2.5967359466397202</v>
      </c>
    </row>
    <row r="767" spans="1:7" x14ac:dyDescent="0.2">
      <c r="A767" t="s">
        <v>49</v>
      </c>
      <c r="B767" t="s">
        <v>9</v>
      </c>
      <c r="C767" t="s">
        <v>10</v>
      </c>
      <c r="D767" t="s">
        <v>69</v>
      </c>
      <c r="E767" t="s">
        <v>12</v>
      </c>
      <c r="F767">
        <v>2009</v>
      </c>
      <c r="G767">
        <v>2.1279026326645898</v>
      </c>
    </row>
    <row r="768" spans="1:7" x14ac:dyDescent="0.2">
      <c r="A768" t="s">
        <v>49</v>
      </c>
      <c r="B768" t="s">
        <v>9</v>
      </c>
      <c r="C768" t="s">
        <v>10</v>
      </c>
      <c r="D768" t="s">
        <v>69</v>
      </c>
      <c r="E768" t="s">
        <v>12</v>
      </c>
      <c r="F768">
        <v>2010</v>
      </c>
      <c r="G768">
        <v>1.9291816229795</v>
      </c>
    </row>
    <row r="769" spans="1:7" x14ac:dyDescent="0.2">
      <c r="A769" t="s">
        <v>49</v>
      </c>
      <c r="B769" t="s">
        <v>9</v>
      </c>
      <c r="C769" t="s">
        <v>10</v>
      </c>
      <c r="D769" t="s">
        <v>69</v>
      </c>
      <c r="E769" t="s">
        <v>12</v>
      </c>
      <c r="F769">
        <v>2011</v>
      </c>
      <c r="G769">
        <v>2.0695487550228702</v>
      </c>
    </row>
    <row r="770" spans="1:7" x14ac:dyDescent="0.2">
      <c r="A770" t="s">
        <v>49</v>
      </c>
      <c r="B770" t="s">
        <v>9</v>
      </c>
      <c r="C770" t="s">
        <v>10</v>
      </c>
      <c r="D770" t="s">
        <v>69</v>
      </c>
      <c r="E770" t="s">
        <v>12</v>
      </c>
      <c r="F770">
        <v>2012</v>
      </c>
      <c r="G770">
        <v>1.9183340315996</v>
      </c>
    </row>
    <row r="771" spans="1:7" x14ac:dyDescent="0.2">
      <c r="A771" t="s">
        <v>49</v>
      </c>
      <c r="B771" t="s">
        <v>9</v>
      </c>
      <c r="C771" t="s">
        <v>10</v>
      </c>
      <c r="D771" t="s">
        <v>69</v>
      </c>
      <c r="E771" t="s">
        <v>12</v>
      </c>
      <c r="F771">
        <v>2013</v>
      </c>
      <c r="G771">
        <v>1.9210393735240201</v>
      </c>
    </row>
    <row r="772" spans="1:7" x14ac:dyDescent="0.2">
      <c r="A772" t="s">
        <v>49</v>
      </c>
      <c r="B772" t="s">
        <v>9</v>
      </c>
      <c r="C772" t="s">
        <v>10</v>
      </c>
      <c r="D772" t="s">
        <v>69</v>
      </c>
      <c r="E772" t="s">
        <v>12</v>
      </c>
      <c r="F772">
        <v>2014</v>
      </c>
      <c r="G772">
        <v>2.0822819220254098</v>
      </c>
    </row>
    <row r="773" spans="1:7" x14ac:dyDescent="0.2">
      <c r="A773" t="s">
        <v>49</v>
      </c>
      <c r="B773" t="s">
        <v>9</v>
      </c>
      <c r="C773" t="s">
        <v>10</v>
      </c>
      <c r="D773" t="s">
        <v>69</v>
      </c>
      <c r="E773" t="s">
        <v>12</v>
      </c>
      <c r="F773">
        <v>2015</v>
      </c>
      <c r="G773">
        <v>2.1744499451049202</v>
      </c>
    </row>
    <row r="774" spans="1:7" x14ac:dyDescent="0.2">
      <c r="A774" t="s">
        <v>49</v>
      </c>
      <c r="B774" t="s">
        <v>9</v>
      </c>
      <c r="C774" t="s">
        <v>10</v>
      </c>
      <c r="D774" t="s">
        <v>69</v>
      </c>
      <c r="E774" t="s">
        <v>12</v>
      </c>
      <c r="F774">
        <v>2016</v>
      </c>
      <c r="G774">
        <v>2.0747131630924902</v>
      </c>
    </row>
    <row r="775" spans="1:7" x14ac:dyDescent="0.2">
      <c r="A775" t="s">
        <v>49</v>
      </c>
      <c r="B775" t="s">
        <v>9</v>
      </c>
      <c r="C775" t="s">
        <v>10</v>
      </c>
      <c r="D775" t="s">
        <v>69</v>
      </c>
      <c r="E775" t="s">
        <v>12</v>
      </c>
      <c r="F775">
        <v>2017</v>
      </c>
      <c r="G775">
        <v>1.8987224832113601</v>
      </c>
    </row>
    <row r="776" spans="1:7" x14ac:dyDescent="0.2">
      <c r="A776" t="s">
        <v>49</v>
      </c>
      <c r="B776" t="s">
        <v>9</v>
      </c>
      <c r="C776" t="s">
        <v>10</v>
      </c>
      <c r="D776" t="s">
        <v>69</v>
      </c>
      <c r="E776" t="s">
        <v>12</v>
      </c>
      <c r="F776">
        <v>2018</v>
      </c>
      <c r="G776">
        <v>1.8139078043846899</v>
      </c>
    </row>
    <row r="777" spans="1:7" x14ac:dyDescent="0.2">
      <c r="A777" t="s">
        <v>49</v>
      </c>
      <c r="B777" t="s">
        <v>9</v>
      </c>
      <c r="C777" t="s">
        <v>10</v>
      </c>
      <c r="D777" t="s">
        <v>69</v>
      </c>
      <c r="E777" t="s">
        <v>12</v>
      </c>
      <c r="F777">
        <v>2019</v>
      </c>
      <c r="G777">
        <v>1.8973434118250101</v>
      </c>
    </row>
    <row r="778" spans="1:7" x14ac:dyDescent="0.2">
      <c r="A778" t="s">
        <v>49</v>
      </c>
      <c r="B778" t="s">
        <v>9</v>
      </c>
      <c r="C778" t="s">
        <v>10</v>
      </c>
      <c r="D778" t="s">
        <v>69</v>
      </c>
      <c r="E778" t="s">
        <v>12</v>
      </c>
      <c r="F778">
        <v>2020</v>
      </c>
      <c r="G778">
        <v>2.2165169211668698</v>
      </c>
    </row>
    <row r="779" spans="1:7" x14ac:dyDescent="0.2">
      <c r="A779" t="s">
        <v>50</v>
      </c>
      <c r="B779" t="s">
        <v>9</v>
      </c>
      <c r="C779" t="s">
        <v>10</v>
      </c>
      <c r="D779" t="s">
        <v>69</v>
      </c>
      <c r="E779" t="s">
        <v>12</v>
      </c>
      <c r="F779">
        <v>2000</v>
      </c>
      <c r="G779">
        <v>1.35981661321034</v>
      </c>
    </row>
    <row r="780" spans="1:7" x14ac:dyDescent="0.2">
      <c r="A780" t="s">
        <v>50</v>
      </c>
      <c r="B780" t="s">
        <v>9</v>
      </c>
      <c r="C780" t="s">
        <v>10</v>
      </c>
      <c r="D780" t="s">
        <v>69</v>
      </c>
      <c r="E780" t="s">
        <v>12</v>
      </c>
      <c r="F780">
        <v>2001</v>
      </c>
      <c r="G780">
        <v>1.46767005657844</v>
      </c>
    </row>
    <row r="781" spans="1:7" x14ac:dyDescent="0.2">
      <c r="A781" t="s">
        <v>50</v>
      </c>
      <c r="B781" t="s">
        <v>9</v>
      </c>
      <c r="C781" t="s">
        <v>10</v>
      </c>
      <c r="D781" t="s">
        <v>69</v>
      </c>
      <c r="E781" t="s">
        <v>12</v>
      </c>
      <c r="F781">
        <v>2002</v>
      </c>
      <c r="G781">
        <v>1.4432475160576199</v>
      </c>
    </row>
    <row r="782" spans="1:7" x14ac:dyDescent="0.2">
      <c r="A782" t="s">
        <v>50</v>
      </c>
      <c r="B782" t="s">
        <v>9</v>
      </c>
      <c r="C782" t="s">
        <v>10</v>
      </c>
      <c r="D782" t="s">
        <v>69</v>
      </c>
      <c r="E782" t="s">
        <v>12</v>
      </c>
      <c r="F782">
        <v>2003</v>
      </c>
      <c r="G782">
        <v>1.24791644598226</v>
      </c>
    </row>
    <row r="783" spans="1:7" x14ac:dyDescent="0.2">
      <c r="A783" t="s">
        <v>50</v>
      </c>
      <c r="B783" t="s">
        <v>9</v>
      </c>
      <c r="C783" t="s">
        <v>10</v>
      </c>
      <c r="D783" t="s">
        <v>69</v>
      </c>
      <c r="E783" t="s">
        <v>12</v>
      </c>
      <c r="F783">
        <v>2004</v>
      </c>
      <c r="G783">
        <v>1.3702639660932401</v>
      </c>
    </row>
    <row r="784" spans="1:7" x14ac:dyDescent="0.2">
      <c r="A784" t="s">
        <v>50</v>
      </c>
      <c r="B784" t="s">
        <v>9</v>
      </c>
      <c r="C784" t="s">
        <v>10</v>
      </c>
      <c r="D784" t="s">
        <v>69</v>
      </c>
      <c r="E784" t="s">
        <v>12</v>
      </c>
      <c r="F784">
        <v>2005</v>
      </c>
      <c r="G784">
        <v>1.41777554474893</v>
      </c>
    </row>
    <row r="785" spans="1:7" x14ac:dyDescent="0.2">
      <c r="A785" t="s">
        <v>50</v>
      </c>
      <c r="B785" t="s">
        <v>9</v>
      </c>
      <c r="C785" t="s">
        <v>10</v>
      </c>
      <c r="D785" t="s">
        <v>69</v>
      </c>
      <c r="E785" t="s">
        <v>12</v>
      </c>
      <c r="F785">
        <v>2006</v>
      </c>
      <c r="G785">
        <v>1.5370523034529999</v>
      </c>
    </row>
    <row r="786" spans="1:7" x14ac:dyDescent="0.2">
      <c r="A786" t="s">
        <v>50</v>
      </c>
      <c r="B786" t="s">
        <v>9</v>
      </c>
      <c r="C786" t="s">
        <v>10</v>
      </c>
      <c r="D786" t="s">
        <v>69</v>
      </c>
      <c r="E786" t="s">
        <v>12</v>
      </c>
      <c r="F786">
        <v>2007</v>
      </c>
      <c r="G786">
        <v>1.42703358676773</v>
      </c>
    </row>
    <row r="787" spans="1:7" x14ac:dyDescent="0.2">
      <c r="A787" t="s">
        <v>50</v>
      </c>
      <c r="B787" t="s">
        <v>9</v>
      </c>
      <c r="C787" t="s">
        <v>10</v>
      </c>
      <c r="D787" t="s">
        <v>69</v>
      </c>
      <c r="E787" t="s">
        <v>12</v>
      </c>
      <c r="F787">
        <v>2008</v>
      </c>
      <c r="G787">
        <v>1.62673184099836</v>
      </c>
    </row>
    <row r="788" spans="1:7" x14ac:dyDescent="0.2">
      <c r="A788" t="s">
        <v>50</v>
      </c>
      <c r="B788" t="s">
        <v>9</v>
      </c>
      <c r="C788" t="s">
        <v>10</v>
      </c>
      <c r="D788" t="s">
        <v>69</v>
      </c>
      <c r="E788" t="s">
        <v>12</v>
      </c>
      <c r="F788">
        <v>2009</v>
      </c>
      <c r="G788">
        <v>1.8118411843215401</v>
      </c>
    </row>
    <row r="789" spans="1:7" x14ac:dyDescent="0.2">
      <c r="A789" t="s">
        <v>50</v>
      </c>
      <c r="B789" t="s">
        <v>9</v>
      </c>
      <c r="C789" t="s">
        <v>10</v>
      </c>
      <c r="D789" t="s">
        <v>69</v>
      </c>
      <c r="E789" t="s">
        <v>12</v>
      </c>
      <c r="F789">
        <v>2010</v>
      </c>
      <c r="G789">
        <v>2.0513250961588199</v>
      </c>
    </row>
    <row r="790" spans="1:7" x14ac:dyDescent="0.2">
      <c r="A790" t="s">
        <v>50</v>
      </c>
      <c r="B790" t="s">
        <v>9</v>
      </c>
      <c r="C790" t="s">
        <v>10</v>
      </c>
      <c r="D790" t="s">
        <v>69</v>
      </c>
      <c r="E790" t="s">
        <v>12</v>
      </c>
      <c r="F790">
        <v>2011</v>
      </c>
      <c r="G790">
        <v>2.4129711779982399</v>
      </c>
    </row>
    <row r="791" spans="1:7" x14ac:dyDescent="0.2">
      <c r="A791" t="s">
        <v>50</v>
      </c>
      <c r="B791" t="s">
        <v>9</v>
      </c>
      <c r="C791" t="s">
        <v>10</v>
      </c>
      <c r="D791" t="s">
        <v>69</v>
      </c>
      <c r="E791" t="s">
        <v>12</v>
      </c>
      <c r="F791">
        <v>2012</v>
      </c>
      <c r="G791">
        <v>2.5606130090894199</v>
      </c>
    </row>
    <row r="792" spans="1:7" x14ac:dyDescent="0.2">
      <c r="A792" t="s">
        <v>50</v>
      </c>
      <c r="B792" t="s">
        <v>9</v>
      </c>
      <c r="C792" t="s">
        <v>10</v>
      </c>
      <c r="D792" t="s">
        <v>69</v>
      </c>
      <c r="E792" t="s">
        <v>12</v>
      </c>
      <c r="F792">
        <v>2013</v>
      </c>
      <c r="G792">
        <v>2.5648682377129699</v>
      </c>
    </row>
    <row r="793" spans="1:7" x14ac:dyDescent="0.2">
      <c r="A793" t="s">
        <v>50</v>
      </c>
      <c r="B793" t="s">
        <v>9</v>
      </c>
      <c r="C793" t="s">
        <v>10</v>
      </c>
      <c r="D793" t="s">
        <v>69</v>
      </c>
      <c r="E793" t="s">
        <v>12</v>
      </c>
      <c r="F793">
        <v>2014</v>
      </c>
      <c r="G793">
        <v>2.3654795999831002</v>
      </c>
    </row>
    <row r="794" spans="1:7" x14ac:dyDescent="0.2">
      <c r="A794" t="s">
        <v>50</v>
      </c>
      <c r="B794" t="s">
        <v>9</v>
      </c>
      <c r="C794" t="s">
        <v>10</v>
      </c>
      <c r="D794" t="s">
        <v>69</v>
      </c>
      <c r="E794" t="s">
        <v>12</v>
      </c>
      <c r="F794">
        <v>2015</v>
      </c>
      <c r="G794">
        <v>2.1956474101318801</v>
      </c>
    </row>
    <row r="795" spans="1:7" x14ac:dyDescent="0.2">
      <c r="A795" t="s">
        <v>50</v>
      </c>
      <c r="B795" t="s">
        <v>9</v>
      </c>
      <c r="C795" t="s">
        <v>10</v>
      </c>
      <c r="D795" t="s">
        <v>69</v>
      </c>
      <c r="E795" t="s">
        <v>12</v>
      </c>
      <c r="F795">
        <v>2016</v>
      </c>
      <c r="G795">
        <v>2.0076370399954002</v>
      </c>
    </row>
    <row r="796" spans="1:7" x14ac:dyDescent="0.2">
      <c r="A796" t="s">
        <v>50</v>
      </c>
      <c r="B796" t="s">
        <v>9</v>
      </c>
      <c r="C796" t="s">
        <v>10</v>
      </c>
      <c r="D796" t="s">
        <v>69</v>
      </c>
      <c r="E796" t="s">
        <v>12</v>
      </c>
      <c r="F796">
        <v>2017</v>
      </c>
      <c r="G796">
        <v>1.8653007865230899</v>
      </c>
    </row>
    <row r="797" spans="1:7" x14ac:dyDescent="0.2">
      <c r="A797" t="s">
        <v>50</v>
      </c>
      <c r="B797" t="s">
        <v>9</v>
      </c>
      <c r="C797" t="s">
        <v>10</v>
      </c>
      <c r="D797" t="s">
        <v>69</v>
      </c>
      <c r="E797" t="s">
        <v>12</v>
      </c>
      <c r="F797">
        <v>2018</v>
      </c>
      <c r="G797">
        <v>1.9459348731546899</v>
      </c>
    </row>
    <row r="798" spans="1:7" x14ac:dyDescent="0.2">
      <c r="A798" t="s">
        <v>50</v>
      </c>
      <c r="B798" t="s">
        <v>9</v>
      </c>
      <c r="C798" t="s">
        <v>10</v>
      </c>
      <c r="D798" t="s">
        <v>69</v>
      </c>
      <c r="E798" t="s">
        <v>12</v>
      </c>
      <c r="F798">
        <v>2019</v>
      </c>
      <c r="G798">
        <v>2.0392158482329301</v>
      </c>
    </row>
    <row r="799" spans="1:7" x14ac:dyDescent="0.2">
      <c r="A799" t="s">
        <v>50</v>
      </c>
      <c r="B799" t="s">
        <v>9</v>
      </c>
      <c r="C799" t="s">
        <v>10</v>
      </c>
      <c r="D799" t="s">
        <v>69</v>
      </c>
      <c r="E799" t="s">
        <v>12</v>
      </c>
      <c r="F799">
        <v>2020</v>
      </c>
      <c r="G799">
        <v>2.1415552071791599</v>
      </c>
    </row>
    <row r="800" spans="1:7" x14ac:dyDescent="0.2">
      <c r="A800" t="s">
        <v>50</v>
      </c>
      <c r="B800" t="s">
        <v>9</v>
      </c>
      <c r="C800" t="s">
        <v>10</v>
      </c>
      <c r="D800" t="s">
        <v>69</v>
      </c>
      <c r="E800" t="s">
        <v>12</v>
      </c>
      <c r="F800">
        <v>2021</v>
      </c>
      <c r="G800">
        <v>2.1279957643108598</v>
      </c>
    </row>
    <row r="801" spans="1:7" x14ac:dyDescent="0.2">
      <c r="A801" t="s">
        <v>51</v>
      </c>
      <c r="B801" t="s">
        <v>9</v>
      </c>
      <c r="C801" t="s">
        <v>10</v>
      </c>
      <c r="D801" t="s">
        <v>69</v>
      </c>
      <c r="E801" t="s">
        <v>12</v>
      </c>
      <c r="F801">
        <v>2001</v>
      </c>
      <c r="G801">
        <v>0.64223680658322002</v>
      </c>
    </row>
    <row r="802" spans="1:7" x14ac:dyDescent="0.2">
      <c r="A802" t="s">
        <v>51</v>
      </c>
      <c r="B802" t="s">
        <v>9</v>
      </c>
      <c r="C802" t="s">
        <v>10</v>
      </c>
      <c r="D802" t="s">
        <v>69</v>
      </c>
      <c r="E802" t="s">
        <v>12</v>
      </c>
      <c r="F802">
        <v>2003</v>
      </c>
      <c r="G802">
        <v>0.67650358955434997</v>
      </c>
    </row>
    <row r="803" spans="1:7" x14ac:dyDescent="0.2">
      <c r="A803" t="s">
        <v>51</v>
      </c>
      <c r="B803" t="s">
        <v>9</v>
      </c>
      <c r="C803" t="s">
        <v>10</v>
      </c>
      <c r="D803" t="s">
        <v>69</v>
      </c>
      <c r="E803" t="s">
        <v>12</v>
      </c>
      <c r="F803">
        <v>2004</v>
      </c>
      <c r="G803">
        <v>0.72680507070453004</v>
      </c>
    </row>
    <row r="804" spans="1:7" x14ac:dyDescent="0.2">
      <c r="A804" t="s">
        <v>51</v>
      </c>
      <c r="B804" t="s">
        <v>9</v>
      </c>
      <c r="C804" t="s">
        <v>10</v>
      </c>
      <c r="D804" t="s">
        <v>69</v>
      </c>
      <c r="E804" t="s">
        <v>12</v>
      </c>
      <c r="F804">
        <v>2005</v>
      </c>
      <c r="G804">
        <v>0.77023562061174</v>
      </c>
    </row>
    <row r="805" spans="1:7" x14ac:dyDescent="0.2">
      <c r="A805" t="s">
        <v>51</v>
      </c>
      <c r="B805" t="s">
        <v>9</v>
      </c>
      <c r="C805" t="s">
        <v>10</v>
      </c>
      <c r="D805" t="s">
        <v>69</v>
      </c>
      <c r="E805" t="s">
        <v>12</v>
      </c>
      <c r="F805">
        <v>2006</v>
      </c>
      <c r="G805">
        <v>0.80290721728999004</v>
      </c>
    </row>
    <row r="806" spans="1:7" x14ac:dyDescent="0.2">
      <c r="A806" t="s">
        <v>51</v>
      </c>
      <c r="B806" t="s">
        <v>9</v>
      </c>
      <c r="C806" t="s">
        <v>10</v>
      </c>
      <c r="D806" t="s">
        <v>69</v>
      </c>
      <c r="E806" t="s">
        <v>12</v>
      </c>
      <c r="F806">
        <v>2007</v>
      </c>
      <c r="G806">
        <v>0.79364456046256004</v>
      </c>
    </row>
    <row r="807" spans="1:7" x14ac:dyDescent="0.2">
      <c r="A807" t="s">
        <v>51</v>
      </c>
      <c r="B807" t="s">
        <v>9</v>
      </c>
      <c r="C807" t="s">
        <v>10</v>
      </c>
      <c r="D807" t="s">
        <v>69</v>
      </c>
      <c r="E807" t="s">
        <v>12</v>
      </c>
      <c r="F807">
        <v>2008</v>
      </c>
      <c r="G807">
        <v>0.80566693428095004</v>
      </c>
    </row>
    <row r="808" spans="1:7" x14ac:dyDescent="0.2">
      <c r="A808" t="s">
        <v>51</v>
      </c>
      <c r="B808" t="s">
        <v>9</v>
      </c>
      <c r="C808" t="s">
        <v>10</v>
      </c>
      <c r="D808" t="s">
        <v>69</v>
      </c>
      <c r="E808" t="s">
        <v>12</v>
      </c>
      <c r="F808">
        <v>2009</v>
      </c>
      <c r="G808">
        <v>0.74992709701217997</v>
      </c>
    </row>
    <row r="809" spans="1:7" x14ac:dyDescent="0.2">
      <c r="A809" t="s">
        <v>51</v>
      </c>
      <c r="B809" t="s">
        <v>9</v>
      </c>
      <c r="C809" t="s">
        <v>10</v>
      </c>
      <c r="D809" t="s">
        <v>69</v>
      </c>
      <c r="E809" t="s">
        <v>12</v>
      </c>
      <c r="F809">
        <v>2010</v>
      </c>
      <c r="G809">
        <v>0.66283928878969001</v>
      </c>
    </row>
    <row r="810" spans="1:7" x14ac:dyDescent="0.2">
      <c r="A810" t="s">
        <v>51</v>
      </c>
      <c r="B810" t="s">
        <v>9</v>
      </c>
      <c r="C810" t="s">
        <v>10</v>
      </c>
      <c r="D810" t="s">
        <v>69</v>
      </c>
      <c r="E810" t="s">
        <v>12</v>
      </c>
      <c r="F810">
        <v>2011</v>
      </c>
      <c r="G810">
        <v>0.66753481676131998</v>
      </c>
    </row>
    <row r="811" spans="1:7" x14ac:dyDescent="0.2">
      <c r="A811" t="s">
        <v>51</v>
      </c>
      <c r="B811" t="s">
        <v>9</v>
      </c>
      <c r="C811" t="s">
        <v>10</v>
      </c>
      <c r="D811" t="s">
        <v>69</v>
      </c>
      <c r="E811" t="s">
        <v>12</v>
      </c>
      <c r="F811">
        <v>2012</v>
      </c>
      <c r="G811">
        <v>0.66933936072586997</v>
      </c>
    </row>
    <row r="812" spans="1:7" x14ac:dyDescent="0.2">
      <c r="A812" t="s">
        <v>51</v>
      </c>
      <c r="B812" t="s">
        <v>9</v>
      </c>
      <c r="C812" t="s">
        <v>10</v>
      </c>
      <c r="D812" t="s">
        <v>69</v>
      </c>
      <c r="E812" t="s">
        <v>12</v>
      </c>
      <c r="F812">
        <v>2013</v>
      </c>
      <c r="G812">
        <v>0.66329880049534995</v>
      </c>
    </row>
    <row r="813" spans="1:7" x14ac:dyDescent="0.2">
      <c r="A813" t="s">
        <v>51</v>
      </c>
      <c r="B813" t="s">
        <v>9</v>
      </c>
      <c r="C813" t="s">
        <v>10</v>
      </c>
      <c r="D813" t="s">
        <v>69</v>
      </c>
      <c r="E813" t="s">
        <v>12</v>
      </c>
      <c r="F813">
        <v>2014</v>
      </c>
      <c r="G813">
        <v>0.70986638466574004</v>
      </c>
    </row>
    <row r="814" spans="1:7" x14ac:dyDescent="0.2">
      <c r="A814" t="s">
        <v>51</v>
      </c>
      <c r="B814" t="s">
        <v>9</v>
      </c>
      <c r="C814" t="s">
        <v>10</v>
      </c>
      <c r="D814" t="s">
        <v>69</v>
      </c>
      <c r="E814" t="s">
        <v>12</v>
      </c>
      <c r="F814">
        <v>2015</v>
      </c>
      <c r="G814">
        <v>0.73146795872383996</v>
      </c>
    </row>
    <row r="815" spans="1:7" x14ac:dyDescent="0.2">
      <c r="A815" t="s">
        <v>51</v>
      </c>
      <c r="B815" t="s">
        <v>9</v>
      </c>
      <c r="C815" t="s">
        <v>10</v>
      </c>
      <c r="D815" t="s">
        <v>69</v>
      </c>
      <c r="E815" t="s">
        <v>12</v>
      </c>
      <c r="F815">
        <v>2016</v>
      </c>
      <c r="G815">
        <v>0.7499226786041</v>
      </c>
    </row>
    <row r="816" spans="1:7" x14ac:dyDescent="0.2">
      <c r="A816" t="s">
        <v>51</v>
      </c>
      <c r="B816" t="s">
        <v>9</v>
      </c>
      <c r="C816" t="s">
        <v>10</v>
      </c>
      <c r="D816" t="s">
        <v>69</v>
      </c>
      <c r="E816" t="s">
        <v>12</v>
      </c>
      <c r="F816">
        <v>2017</v>
      </c>
      <c r="G816">
        <v>0.76256673883079995</v>
      </c>
    </row>
    <row r="817" spans="1:7" x14ac:dyDescent="0.2">
      <c r="A817" t="s">
        <v>51</v>
      </c>
      <c r="B817" t="s">
        <v>9</v>
      </c>
      <c r="C817" t="s">
        <v>10</v>
      </c>
      <c r="D817" t="s">
        <v>69</v>
      </c>
      <c r="E817" t="s">
        <v>12</v>
      </c>
      <c r="F817">
        <v>2018</v>
      </c>
      <c r="G817">
        <v>0.68585982103873999</v>
      </c>
    </row>
    <row r="818" spans="1:7" x14ac:dyDescent="0.2">
      <c r="A818" t="s">
        <v>51</v>
      </c>
      <c r="B818" t="s">
        <v>9</v>
      </c>
      <c r="C818" t="s">
        <v>10</v>
      </c>
      <c r="D818" t="s">
        <v>69</v>
      </c>
      <c r="E818" t="s">
        <v>12</v>
      </c>
      <c r="F818">
        <v>2019</v>
      </c>
      <c r="G818">
        <v>0.61304171032346</v>
      </c>
    </row>
    <row r="819" spans="1:7" x14ac:dyDescent="0.2">
      <c r="A819" t="s">
        <v>51</v>
      </c>
      <c r="B819" t="s">
        <v>9</v>
      </c>
      <c r="C819" t="s">
        <v>10</v>
      </c>
      <c r="D819" t="s">
        <v>69</v>
      </c>
      <c r="E819" t="s">
        <v>12</v>
      </c>
      <c r="F819">
        <v>2020</v>
      </c>
      <c r="G819">
        <v>0.60239746203332001</v>
      </c>
    </row>
    <row r="820" spans="1:7" x14ac:dyDescent="0.2">
      <c r="A820" t="s">
        <v>52</v>
      </c>
      <c r="B820" t="s">
        <v>9</v>
      </c>
      <c r="C820" t="s">
        <v>10</v>
      </c>
      <c r="D820" t="s">
        <v>69</v>
      </c>
      <c r="E820" t="s">
        <v>12</v>
      </c>
      <c r="F820">
        <v>2000</v>
      </c>
      <c r="G820">
        <v>1.9134416863394901</v>
      </c>
    </row>
    <row r="821" spans="1:7" x14ac:dyDescent="0.2">
      <c r="A821" t="s">
        <v>52</v>
      </c>
      <c r="B821" t="s">
        <v>9</v>
      </c>
      <c r="C821" t="s">
        <v>10</v>
      </c>
      <c r="D821" t="s">
        <v>69</v>
      </c>
      <c r="E821" t="s">
        <v>12</v>
      </c>
      <c r="F821">
        <v>2001</v>
      </c>
      <c r="G821">
        <v>2.02554937803309</v>
      </c>
    </row>
    <row r="822" spans="1:7" x14ac:dyDescent="0.2">
      <c r="A822" t="s">
        <v>52</v>
      </c>
      <c r="B822" t="s">
        <v>9</v>
      </c>
      <c r="C822" t="s">
        <v>10</v>
      </c>
      <c r="D822" t="s">
        <v>69</v>
      </c>
      <c r="E822" t="s">
        <v>12</v>
      </c>
      <c r="F822">
        <v>2002</v>
      </c>
      <c r="G822">
        <v>2.1110920508129598</v>
      </c>
    </row>
    <row r="823" spans="1:7" x14ac:dyDescent="0.2">
      <c r="A823" t="s">
        <v>52</v>
      </c>
      <c r="B823" t="s">
        <v>9</v>
      </c>
      <c r="C823" t="s">
        <v>10</v>
      </c>
      <c r="D823" t="s">
        <v>69</v>
      </c>
      <c r="E823" t="s">
        <v>12</v>
      </c>
      <c r="F823">
        <v>2003</v>
      </c>
      <c r="G823">
        <v>2.2239214130610598</v>
      </c>
    </row>
    <row r="824" spans="1:7" x14ac:dyDescent="0.2">
      <c r="A824" t="s">
        <v>52</v>
      </c>
      <c r="B824" t="s">
        <v>9</v>
      </c>
      <c r="C824" t="s">
        <v>10</v>
      </c>
      <c r="D824" t="s">
        <v>69</v>
      </c>
      <c r="E824" t="s">
        <v>12</v>
      </c>
      <c r="F824">
        <v>2004</v>
      </c>
      <c r="G824">
        <v>2.27031180181578</v>
      </c>
    </row>
    <row r="825" spans="1:7" x14ac:dyDescent="0.2">
      <c r="A825" t="s">
        <v>52</v>
      </c>
      <c r="B825" t="s">
        <v>9</v>
      </c>
      <c r="C825" t="s">
        <v>10</v>
      </c>
      <c r="D825" t="s">
        <v>69</v>
      </c>
      <c r="E825" t="s">
        <v>12</v>
      </c>
      <c r="F825">
        <v>2005</v>
      </c>
      <c r="G825">
        <v>2.3343691939842199</v>
      </c>
    </row>
    <row r="826" spans="1:7" x14ac:dyDescent="0.2">
      <c r="A826" t="s">
        <v>52</v>
      </c>
      <c r="B826" t="s">
        <v>9</v>
      </c>
      <c r="C826" t="s">
        <v>10</v>
      </c>
      <c r="D826" t="s">
        <v>69</v>
      </c>
      <c r="E826" t="s">
        <v>12</v>
      </c>
      <c r="F826">
        <v>2006</v>
      </c>
      <c r="G826">
        <v>2.4421168529595398</v>
      </c>
    </row>
    <row r="827" spans="1:7" x14ac:dyDescent="0.2">
      <c r="A827" t="s">
        <v>52</v>
      </c>
      <c r="B827" t="s">
        <v>9</v>
      </c>
      <c r="C827" t="s">
        <v>10</v>
      </c>
      <c r="D827" t="s">
        <v>69</v>
      </c>
      <c r="E827" t="s">
        <v>12</v>
      </c>
      <c r="F827">
        <v>2007</v>
      </c>
      <c r="G827">
        <v>2.4829643389515201</v>
      </c>
    </row>
    <row r="828" spans="1:7" x14ac:dyDescent="0.2">
      <c r="A828" t="s">
        <v>52</v>
      </c>
      <c r="B828" t="s">
        <v>9</v>
      </c>
      <c r="C828" t="s">
        <v>10</v>
      </c>
      <c r="D828" t="s">
        <v>69</v>
      </c>
      <c r="E828" t="s">
        <v>12</v>
      </c>
      <c r="F828">
        <v>2008</v>
      </c>
      <c r="G828">
        <v>2.6723101283509498</v>
      </c>
    </row>
    <row r="829" spans="1:7" x14ac:dyDescent="0.2">
      <c r="A829" t="s">
        <v>52</v>
      </c>
      <c r="B829" t="s">
        <v>9</v>
      </c>
      <c r="C829" t="s">
        <v>10</v>
      </c>
      <c r="D829" t="s">
        <v>69</v>
      </c>
      <c r="E829" t="s">
        <v>12</v>
      </c>
      <c r="F829">
        <v>2009</v>
      </c>
      <c r="G829">
        <v>2.8410890960192199</v>
      </c>
    </row>
    <row r="830" spans="1:7" x14ac:dyDescent="0.2">
      <c r="A830" t="s">
        <v>52</v>
      </c>
      <c r="B830" t="s">
        <v>9</v>
      </c>
      <c r="C830" t="s">
        <v>10</v>
      </c>
      <c r="D830" t="s">
        <v>69</v>
      </c>
      <c r="E830" t="s">
        <v>12</v>
      </c>
      <c r="F830">
        <v>2010</v>
      </c>
      <c r="G830">
        <v>2.8155739643341602</v>
      </c>
    </row>
    <row r="831" spans="1:7" x14ac:dyDescent="0.2">
      <c r="A831" t="s">
        <v>52</v>
      </c>
      <c r="B831" t="s">
        <v>9</v>
      </c>
      <c r="C831" t="s">
        <v>10</v>
      </c>
      <c r="D831" t="s">
        <v>69</v>
      </c>
      <c r="E831" t="s">
        <v>12</v>
      </c>
      <c r="F831">
        <v>2011</v>
      </c>
      <c r="G831">
        <v>2.9122903542649601</v>
      </c>
    </row>
    <row r="832" spans="1:7" x14ac:dyDescent="0.2">
      <c r="A832" t="s">
        <v>52</v>
      </c>
      <c r="B832" t="s">
        <v>9</v>
      </c>
      <c r="C832" t="s">
        <v>10</v>
      </c>
      <c r="D832" t="s">
        <v>69</v>
      </c>
      <c r="E832" t="s">
        <v>12</v>
      </c>
      <c r="F832">
        <v>2012</v>
      </c>
      <c r="G832">
        <v>2.95683306062524</v>
      </c>
    </row>
    <row r="833" spans="1:7" x14ac:dyDescent="0.2">
      <c r="A833" t="s">
        <v>52</v>
      </c>
      <c r="B833" t="s">
        <v>9</v>
      </c>
      <c r="C833" t="s">
        <v>10</v>
      </c>
      <c r="D833" t="s">
        <v>69</v>
      </c>
      <c r="E833" t="s">
        <v>12</v>
      </c>
      <c r="F833">
        <v>2013</v>
      </c>
      <c r="G833">
        <v>3.0020388082623799</v>
      </c>
    </row>
    <row r="834" spans="1:7" x14ac:dyDescent="0.2">
      <c r="A834" t="s">
        <v>52</v>
      </c>
      <c r="B834" t="s">
        <v>9</v>
      </c>
      <c r="C834" t="s">
        <v>10</v>
      </c>
      <c r="D834" t="s">
        <v>69</v>
      </c>
      <c r="E834" t="s">
        <v>12</v>
      </c>
      <c r="F834">
        <v>2014</v>
      </c>
      <c r="G834">
        <v>2.98031559977106</v>
      </c>
    </row>
    <row r="835" spans="1:7" x14ac:dyDescent="0.2">
      <c r="A835" t="s">
        <v>52</v>
      </c>
      <c r="B835" t="s">
        <v>9</v>
      </c>
      <c r="C835" t="s">
        <v>10</v>
      </c>
      <c r="D835" t="s">
        <v>69</v>
      </c>
      <c r="E835" t="s">
        <v>12</v>
      </c>
      <c r="F835">
        <v>2015</v>
      </c>
      <c r="G835">
        <v>2.9998001802260701</v>
      </c>
    </row>
    <row r="836" spans="1:7" x14ac:dyDescent="0.2">
      <c r="A836" t="s">
        <v>52</v>
      </c>
      <c r="B836" t="s">
        <v>9</v>
      </c>
      <c r="C836" t="s">
        <v>10</v>
      </c>
      <c r="D836" t="s">
        <v>69</v>
      </c>
      <c r="E836" t="s">
        <v>12</v>
      </c>
      <c r="F836">
        <v>2016</v>
      </c>
      <c r="G836">
        <v>3.08600800526087</v>
      </c>
    </row>
    <row r="837" spans="1:7" x14ac:dyDescent="0.2">
      <c r="A837" t="s">
        <v>52</v>
      </c>
      <c r="B837" t="s">
        <v>9</v>
      </c>
      <c r="C837" t="s">
        <v>10</v>
      </c>
      <c r="D837" t="s">
        <v>69</v>
      </c>
      <c r="E837" t="s">
        <v>12</v>
      </c>
      <c r="F837">
        <v>2017</v>
      </c>
      <c r="G837">
        <v>3.19463146224671</v>
      </c>
    </row>
    <row r="838" spans="1:7" x14ac:dyDescent="0.2">
      <c r="A838" t="s">
        <v>52</v>
      </c>
      <c r="B838" t="s">
        <v>9</v>
      </c>
      <c r="C838" t="s">
        <v>10</v>
      </c>
      <c r="D838" t="s">
        <v>69</v>
      </c>
      <c r="E838" t="s">
        <v>12</v>
      </c>
      <c r="F838">
        <v>2018</v>
      </c>
      <c r="G838">
        <v>3.3523003790620201</v>
      </c>
    </row>
    <row r="839" spans="1:7" x14ac:dyDescent="0.2">
      <c r="A839" t="s">
        <v>52</v>
      </c>
      <c r="B839" t="s">
        <v>9</v>
      </c>
      <c r="C839" t="s">
        <v>10</v>
      </c>
      <c r="D839" t="s">
        <v>69</v>
      </c>
      <c r="E839" t="s">
        <v>12</v>
      </c>
      <c r="F839">
        <v>2019</v>
      </c>
      <c r="G839">
        <v>3.4931733431512102</v>
      </c>
    </row>
    <row r="840" spans="1:7" x14ac:dyDescent="0.2">
      <c r="A840" t="s">
        <v>52</v>
      </c>
      <c r="B840" t="s">
        <v>9</v>
      </c>
      <c r="C840" t="s">
        <v>10</v>
      </c>
      <c r="D840" t="s">
        <v>69</v>
      </c>
      <c r="E840" t="s">
        <v>12</v>
      </c>
      <c r="F840">
        <v>2020</v>
      </c>
      <c r="G840">
        <v>3.6093315562925898</v>
      </c>
    </row>
    <row r="841" spans="1:7" x14ac:dyDescent="0.2">
      <c r="A841" t="s">
        <v>52</v>
      </c>
      <c r="B841" t="s">
        <v>9</v>
      </c>
      <c r="C841" t="s">
        <v>10</v>
      </c>
      <c r="D841" t="s">
        <v>69</v>
      </c>
      <c r="E841" t="s">
        <v>12</v>
      </c>
      <c r="F841">
        <v>2021</v>
      </c>
      <c r="G841">
        <v>3.7749313160911999</v>
      </c>
    </row>
    <row r="842" spans="1:7" x14ac:dyDescent="0.2">
      <c r="A842" t="s">
        <v>53</v>
      </c>
      <c r="B842" t="s">
        <v>9</v>
      </c>
      <c r="C842" t="s">
        <v>10</v>
      </c>
      <c r="D842" t="s">
        <v>69</v>
      </c>
      <c r="E842" t="s">
        <v>12</v>
      </c>
      <c r="F842">
        <v>2000</v>
      </c>
      <c r="G842">
        <v>2.12411423717238</v>
      </c>
    </row>
    <row r="843" spans="1:7" x14ac:dyDescent="0.2">
      <c r="A843" t="s">
        <v>53</v>
      </c>
      <c r="B843" t="s">
        <v>9</v>
      </c>
      <c r="C843" t="s">
        <v>10</v>
      </c>
      <c r="D843" t="s">
        <v>69</v>
      </c>
      <c r="E843" t="s">
        <v>12</v>
      </c>
      <c r="F843">
        <v>2001</v>
      </c>
      <c r="G843">
        <v>2.1592186046298401</v>
      </c>
    </row>
    <row r="844" spans="1:7" x14ac:dyDescent="0.2">
      <c r="A844" t="s">
        <v>53</v>
      </c>
      <c r="B844" t="s">
        <v>9</v>
      </c>
      <c r="C844" t="s">
        <v>10</v>
      </c>
      <c r="D844" t="s">
        <v>69</v>
      </c>
      <c r="E844" t="s">
        <v>12</v>
      </c>
      <c r="F844">
        <v>2002</v>
      </c>
      <c r="G844">
        <v>2.1360461692918</v>
      </c>
    </row>
    <row r="845" spans="1:7" x14ac:dyDescent="0.2">
      <c r="A845" t="s">
        <v>53</v>
      </c>
      <c r="B845" t="s">
        <v>9</v>
      </c>
      <c r="C845" t="s">
        <v>10</v>
      </c>
      <c r="D845" t="s">
        <v>69</v>
      </c>
      <c r="E845" t="s">
        <v>12</v>
      </c>
      <c r="F845">
        <v>2003</v>
      </c>
      <c r="G845">
        <v>2.1379887481810602</v>
      </c>
    </row>
    <row r="846" spans="1:7" x14ac:dyDescent="0.2">
      <c r="A846" t="s">
        <v>53</v>
      </c>
      <c r="B846" t="s">
        <v>9</v>
      </c>
      <c r="C846" t="s">
        <v>10</v>
      </c>
      <c r="D846" t="s">
        <v>69</v>
      </c>
      <c r="E846" t="s">
        <v>12</v>
      </c>
      <c r="F846">
        <v>2004</v>
      </c>
      <c r="G846">
        <v>2.1100340911737798</v>
      </c>
    </row>
    <row r="847" spans="1:7" x14ac:dyDescent="0.2">
      <c r="A847" t="s">
        <v>53</v>
      </c>
      <c r="B847" t="s">
        <v>9</v>
      </c>
      <c r="C847" t="s">
        <v>10</v>
      </c>
      <c r="D847" t="s">
        <v>69</v>
      </c>
      <c r="E847" t="s">
        <v>12</v>
      </c>
      <c r="F847">
        <v>2005</v>
      </c>
      <c r="G847">
        <v>2.1384678508282202</v>
      </c>
    </row>
    <row r="848" spans="1:7" x14ac:dyDescent="0.2">
      <c r="A848" t="s">
        <v>53</v>
      </c>
      <c r="B848" t="s">
        <v>9</v>
      </c>
      <c r="C848" t="s">
        <v>10</v>
      </c>
      <c r="D848" t="s">
        <v>69</v>
      </c>
      <c r="E848" t="s">
        <v>12</v>
      </c>
      <c r="F848">
        <v>2006</v>
      </c>
      <c r="G848">
        <v>2.1691396355122601</v>
      </c>
    </row>
    <row r="849" spans="1:7" x14ac:dyDescent="0.2">
      <c r="A849" t="s">
        <v>53</v>
      </c>
      <c r="B849" t="s">
        <v>9</v>
      </c>
      <c r="C849" t="s">
        <v>10</v>
      </c>
      <c r="D849" t="s">
        <v>69</v>
      </c>
      <c r="E849" t="s">
        <v>12</v>
      </c>
      <c r="F849">
        <v>2007</v>
      </c>
      <c r="G849">
        <v>2.2125209539406399</v>
      </c>
    </row>
    <row r="850" spans="1:7" x14ac:dyDescent="0.2">
      <c r="A850" t="s">
        <v>53</v>
      </c>
      <c r="B850" t="s">
        <v>9</v>
      </c>
      <c r="C850" t="s">
        <v>10</v>
      </c>
      <c r="D850" t="s">
        <v>69</v>
      </c>
      <c r="E850" t="s">
        <v>12</v>
      </c>
      <c r="F850">
        <v>2008</v>
      </c>
      <c r="G850">
        <v>2.28081453124822</v>
      </c>
    </row>
    <row r="851" spans="1:7" x14ac:dyDescent="0.2">
      <c r="A851" t="s">
        <v>53</v>
      </c>
      <c r="B851" t="s">
        <v>9</v>
      </c>
      <c r="C851" t="s">
        <v>10</v>
      </c>
      <c r="D851" t="s">
        <v>69</v>
      </c>
      <c r="E851" t="s">
        <v>12</v>
      </c>
      <c r="F851">
        <v>2009</v>
      </c>
      <c r="G851">
        <v>2.3264547088857199</v>
      </c>
    </row>
    <row r="852" spans="1:7" x14ac:dyDescent="0.2">
      <c r="A852" t="s">
        <v>53</v>
      </c>
      <c r="B852" t="s">
        <v>9</v>
      </c>
      <c r="C852" t="s">
        <v>10</v>
      </c>
      <c r="D852" t="s">
        <v>69</v>
      </c>
      <c r="E852" t="s">
        <v>12</v>
      </c>
      <c r="F852">
        <v>2010</v>
      </c>
      <c r="G852">
        <v>2.28711264100497</v>
      </c>
    </row>
    <row r="853" spans="1:7" x14ac:dyDescent="0.2">
      <c r="A853" t="s">
        <v>53</v>
      </c>
      <c r="B853" t="s">
        <v>9</v>
      </c>
      <c r="C853" t="s">
        <v>10</v>
      </c>
      <c r="D853" t="s">
        <v>69</v>
      </c>
      <c r="E853" t="s">
        <v>12</v>
      </c>
      <c r="F853">
        <v>2011</v>
      </c>
      <c r="G853">
        <v>2.3144235091085399</v>
      </c>
    </row>
    <row r="854" spans="1:7" x14ac:dyDescent="0.2">
      <c r="A854" t="s">
        <v>53</v>
      </c>
      <c r="B854" t="s">
        <v>9</v>
      </c>
      <c r="C854" t="s">
        <v>10</v>
      </c>
      <c r="D854" t="s">
        <v>69</v>
      </c>
      <c r="E854" t="s">
        <v>12</v>
      </c>
      <c r="F854">
        <v>2012</v>
      </c>
      <c r="G854">
        <v>2.3118528184382301</v>
      </c>
    </row>
    <row r="855" spans="1:7" x14ac:dyDescent="0.2">
      <c r="A855" t="s">
        <v>53</v>
      </c>
      <c r="B855" t="s">
        <v>9</v>
      </c>
      <c r="C855" t="s">
        <v>10</v>
      </c>
      <c r="D855" t="s">
        <v>69</v>
      </c>
      <c r="E855" t="s">
        <v>12</v>
      </c>
      <c r="F855">
        <v>2013</v>
      </c>
      <c r="G855">
        <v>2.3393524874554101</v>
      </c>
    </row>
    <row r="856" spans="1:7" x14ac:dyDescent="0.2">
      <c r="A856" t="s">
        <v>53</v>
      </c>
      <c r="B856" t="s">
        <v>9</v>
      </c>
      <c r="C856" t="s">
        <v>10</v>
      </c>
      <c r="D856" t="s">
        <v>69</v>
      </c>
      <c r="E856" t="s">
        <v>12</v>
      </c>
      <c r="F856">
        <v>2014</v>
      </c>
      <c r="G856">
        <v>2.3641264979938499</v>
      </c>
    </row>
    <row r="857" spans="1:7" x14ac:dyDescent="0.2">
      <c r="A857" t="s">
        <v>53</v>
      </c>
      <c r="B857" t="s">
        <v>9</v>
      </c>
      <c r="C857" t="s">
        <v>10</v>
      </c>
      <c r="D857" t="s">
        <v>69</v>
      </c>
      <c r="E857" t="s">
        <v>12</v>
      </c>
      <c r="F857">
        <v>2015</v>
      </c>
      <c r="G857">
        <v>2.3772685490975198</v>
      </c>
    </row>
    <row r="858" spans="1:7" x14ac:dyDescent="0.2">
      <c r="A858" t="s">
        <v>53</v>
      </c>
      <c r="B858" t="s">
        <v>9</v>
      </c>
      <c r="C858" t="s">
        <v>10</v>
      </c>
      <c r="D858" t="s">
        <v>69</v>
      </c>
      <c r="E858" t="s">
        <v>12</v>
      </c>
      <c r="F858">
        <v>2016</v>
      </c>
      <c r="G858">
        <v>2.3777162795451501</v>
      </c>
    </row>
    <row r="859" spans="1:7" x14ac:dyDescent="0.2">
      <c r="A859" t="s">
        <v>53</v>
      </c>
      <c r="B859" t="s">
        <v>9</v>
      </c>
      <c r="C859" t="s">
        <v>10</v>
      </c>
      <c r="D859" t="s">
        <v>69</v>
      </c>
      <c r="E859" t="s">
        <v>12</v>
      </c>
      <c r="F859">
        <v>2017</v>
      </c>
      <c r="G859">
        <v>2.4196224707180201</v>
      </c>
    </row>
    <row r="860" spans="1:7" x14ac:dyDescent="0.2">
      <c r="A860" t="s">
        <v>53</v>
      </c>
      <c r="B860" t="s">
        <v>9</v>
      </c>
      <c r="C860" t="s">
        <v>10</v>
      </c>
      <c r="D860" t="s">
        <v>69</v>
      </c>
      <c r="E860" t="s">
        <v>12</v>
      </c>
      <c r="F860">
        <v>2018</v>
      </c>
      <c r="G860">
        <v>2.4963348707962201</v>
      </c>
    </row>
    <row r="861" spans="1:7" x14ac:dyDescent="0.2">
      <c r="A861" t="s">
        <v>53</v>
      </c>
      <c r="B861" t="s">
        <v>9</v>
      </c>
      <c r="C861" t="s">
        <v>10</v>
      </c>
      <c r="D861" t="s">
        <v>69</v>
      </c>
      <c r="E861" t="s">
        <v>12</v>
      </c>
      <c r="F861">
        <v>2019</v>
      </c>
      <c r="G861">
        <v>2.57009154799794</v>
      </c>
    </row>
    <row r="862" spans="1:7" x14ac:dyDescent="0.2">
      <c r="A862" t="s">
        <v>53</v>
      </c>
      <c r="B862" t="s">
        <v>9</v>
      </c>
      <c r="C862" t="s">
        <v>10</v>
      </c>
      <c r="D862" t="s">
        <v>69</v>
      </c>
      <c r="E862" t="s">
        <v>12</v>
      </c>
      <c r="F862">
        <v>2020</v>
      </c>
      <c r="G862">
        <v>2.7413982790721199</v>
      </c>
    </row>
    <row r="863" spans="1:7" x14ac:dyDescent="0.2">
      <c r="A863" t="s">
        <v>53</v>
      </c>
      <c r="B863" t="s">
        <v>9</v>
      </c>
      <c r="C863" t="s">
        <v>10</v>
      </c>
      <c r="D863" t="s">
        <v>69</v>
      </c>
      <c r="E863" t="s">
        <v>12</v>
      </c>
      <c r="F863">
        <v>2021</v>
      </c>
      <c r="G863">
        <v>2.7182904474414298</v>
      </c>
    </row>
    <row r="864" spans="1:7" x14ac:dyDescent="0.2">
      <c r="A864" t="s">
        <v>54</v>
      </c>
      <c r="B864" t="s">
        <v>9</v>
      </c>
      <c r="C864" t="s">
        <v>10</v>
      </c>
      <c r="D864" t="s">
        <v>69</v>
      </c>
      <c r="E864" t="s">
        <v>12</v>
      </c>
      <c r="F864">
        <v>2000</v>
      </c>
      <c r="G864">
        <v>0.43482774234220001</v>
      </c>
    </row>
    <row r="865" spans="1:7" x14ac:dyDescent="0.2">
      <c r="A865" t="s">
        <v>54</v>
      </c>
      <c r="B865" t="s">
        <v>9</v>
      </c>
      <c r="C865" t="s">
        <v>10</v>
      </c>
      <c r="D865" t="s">
        <v>69</v>
      </c>
      <c r="E865" t="s">
        <v>12</v>
      </c>
      <c r="F865">
        <v>2001</v>
      </c>
      <c r="G865">
        <v>0.40261856329977003</v>
      </c>
    </row>
    <row r="866" spans="1:7" x14ac:dyDescent="0.2">
      <c r="A866" t="s">
        <v>54</v>
      </c>
      <c r="B866" t="s">
        <v>9</v>
      </c>
      <c r="C866" t="s">
        <v>10</v>
      </c>
      <c r="D866" t="s">
        <v>69</v>
      </c>
      <c r="E866" t="s">
        <v>12</v>
      </c>
      <c r="F866">
        <v>2002</v>
      </c>
      <c r="G866">
        <v>0.40842742374378999</v>
      </c>
    </row>
    <row r="867" spans="1:7" x14ac:dyDescent="0.2">
      <c r="A867" t="s">
        <v>54</v>
      </c>
      <c r="B867" t="s">
        <v>9</v>
      </c>
      <c r="C867" t="s">
        <v>10</v>
      </c>
      <c r="D867" t="s">
        <v>69</v>
      </c>
      <c r="E867" t="s">
        <v>12</v>
      </c>
      <c r="F867">
        <v>2003</v>
      </c>
      <c r="G867">
        <v>0.35929318571766</v>
      </c>
    </row>
    <row r="868" spans="1:7" x14ac:dyDescent="0.2">
      <c r="A868" t="s">
        <v>54</v>
      </c>
      <c r="B868" t="s">
        <v>9</v>
      </c>
      <c r="C868" t="s">
        <v>10</v>
      </c>
      <c r="D868" t="s">
        <v>69</v>
      </c>
      <c r="E868" t="s">
        <v>12</v>
      </c>
      <c r="F868">
        <v>2004</v>
      </c>
      <c r="G868">
        <v>0.39839329142486002</v>
      </c>
    </row>
    <row r="869" spans="1:7" x14ac:dyDescent="0.2">
      <c r="A869" t="s">
        <v>54</v>
      </c>
      <c r="B869" t="s">
        <v>9</v>
      </c>
      <c r="C869" t="s">
        <v>10</v>
      </c>
      <c r="D869" t="s">
        <v>69</v>
      </c>
      <c r="E869" t="s">
        <v>12</v>
      </c>
      <c r="F869">
        <v>2005</v>
      </c>
      <c r="G869">
        <v>0.52707234810002002</v>
      </c>
    </row>
    <row r="870" spans="1:7" x14ac:dyDescent="0.2">
      <c r="A870" t="s">
        <v>54</v>
      </c>
      <c r="B870" t="s">
        <v>9</v>
      </c>
      <c r="C870" t="s">
        <v>10</v>
      </c>
      <c r="D870" t="s">
        <v>69</v>
      </c>
      <c r="E870" t="s">
        <v>12</v>
      </c>
      <c r="F870">
        <v>2006</v>
      </c>
      <c r="G870">
        <v>0.64691125494978996</v>
      </c>
    </row>
    <row r="871" spans="1:7" x14ac:dyDescent="0.2">
      <c r="A871" t="s">
        <v>54</v>
      </c>
      <c r="B871" t="s">
        <v>9</v>
      </c>
      <c r="C871" t="s">
        <v>10</v>
      </c>
      <c r="D871" t="s">
        <v>69</v>
      </c>
      <c r="E871" t="s">
        <v>12</v>
      </c>
      <c r="F871">
        <v>2007</v>
      </c>
      <c r="G871">
        <v>0.55106590798137001</v>
      </c>
    </row>
    <row r="872" spans="1:7" x14ac:dyDescent="0.2">
      <c r="A872" t="s">
        <v>54</v>
      </c>
      <c r="B872" t="s">
        <v>9</v>
      </c>
      <c r="C872" t="s">
        <v>10</v>
      </c>
      <c r="D872" t="s">
        <v>69</v>
      </c>
      <c r="E872" t="s">
        <v>12</v>
      </c>
      <c r="F872">
        <v>2008</v>
      </c>
      <c r="G872">
        <v>0.57720248391332996</v>
      </c>
    </row>
    <row r="873" spans="1:7" x14ac:dyDescent="0.2">
      <c r="A873" t="s">
        <v>54</v>
      </c>
      <c r="B873" t="s">
        <v>9</v>
      </c>
      <c r="C873" t="s">
        <v>10</v>
      </c>
      <c r="D873" t="s">
        <v>69</v>
      </c>
      <c r="E873" t="s">
        <v>12</v>
      </c>
      <c r="F873">
        <v>2009</v>
      </c>
      <c r="G873">
        <v>0.44857875849314999</v>
      </c>
    </row>
    <row r="874" spans="1:7" x14ac:dyDescent="0.2">
      <c r="A874" t="s">
        <v>54</v>
      </c>
      <c r="B874" t="s">
        <v>9</v>
      </c>
      <c r="C874" t="s">
        <v>10</v>
      </c>
      <c r="D874" t="s">
        <v>69</v>
      </c>
      <c r="E874" t="s">
        <v>12</v>
      </c>
      <c r="F874">
        <v>2010</v>
      </c>
      <c r="G874">
        <v>0.60571219118995001</v>
      </c>
    </row>
    <row r="875" spans="1:7" x14ac:dyDescent="0.2">
      <c r="A875" t="s">
        <v>54</v>
      </c>
      <c r="B875" t="s">
        <v>9</v>
      </c>
      <c r="C875" t="s">
        <v>10</v>
      </c>
      <c r="D875" t="s">
        <v>69</v>
      </c>
      <c r="E875" t="s">
        <v>12</v>
      </c>
      <c r="F875">
        <v>2011</v>
      </c>
      <c r="G875">
        <v>0.71561751157669995</v>
      </c>
    </row>
    <row r="876" spans="1:7" x14ac:dyDescent="0.2">
      <c r="A876" t="s">
        <v>54</v>
      </c>
      <c r="B876" t="s">
        <v>9</v>
      </c>
      <c r="C876" t="s">
        <v>10</v>
      </c>
      <c r="D876" t="s">
        <v>69</v>
      </c>
      <c r="E876" t="s">
        <v>12</v>
      </c>
      <c r="F876">
        <v>2012</v>
      </c>
      <c r="G876">
        <v>0.66306551291697002</v>
      </c>
    </row>
    <row r="877" spans="1:7" x14ac:dyDescent="0.2">
      <c r="A877" t="s">
        <v>54</v>
      </c>
      <c r="B877" t="s">
        <v>9</v>
      </c>
      <c r="C877" t="s">
        <v>10</v>
      </c>
      <c r="D877" t="s">
        <v>69</v>
      </c>
      <c r="E877" t="s">
        <v>12</v>
      </c>
      <c r="F877">
        <v>2013</v>
      </c>
      <c r="G877">
        <v>0.61321349808188996</v>
      </c>
    </row>
    <row r="878" spans="1:7" x14ac:dyDescent="0.2">
      <c r="A878" t="s">
        <v>54</v>
      </c>
      <c r="B878" t="s">
        <v>9</v>
      </c>
      <c r="C878" t="s">
        <v>10</v>
      </c>
      <c r="D878" t="s">
        <v>69</v>
      </c>
      <c r="E878" t="s">
        <v>12</v>
      </c>
      <c r="F878">
        <v>2014</v>
      </c>
      <c r="G878">
        <v>0.68907713693698003</v>
      </c>
    </row>
    <row r="879" spans="1:7" x14ac:dyDescent="0.2">
      <c r="A879" t="s">
        <v>54</v>
      </c>
      <c r="B879" t="s">
        <v>9</v>
      </c>
      <c r="C879" t="s">
        <v>10</v>
      </c>
      <c r="D879" t="s">
        <v>69</v>
      </c>
      <c r="E879" t="s">
        <v>12</v>
      </c>
      <c r="F879">
        <v>2015</v>
      </c>
      <c r="G879">
        <v>0.61940102374535999</v>
      </c>
    </row>
    <row r="880" spans="1:7" x14ac:dyDescent="0.2">
      <c r="A880" t="s">
        <v>54</v>
      </c>
      <c r="B880" t="s">
        <v>9</v>
      </c>
      <c r="C880" t="s">
        <v>10</v>
      </c>
      <c r="D880" t="s">
        <v>69</v>
      </c>
      <c r="E880" t="s">
        <v>12</v>
      </c>
      <c r="F880">
        <v>2016</v>
      </c>
      <c r="G880">
        <v>0.43513692860490999</v>
      </c>
    </row>
    <row r="881" spans="1:7" x14ac:dyDescent="0.2">
      <c r="A881" t="s">
        <v>54</v>
      </c>
      <c r="B881" t="s">
        <v>9</v>
      </c>
      <c r="C881" t="s">
        <v>10</v>
      </c>
      <c r="D881" t="s">
        <v>69</v>
      </c>
      <c r="E881" t="s">
        <v>12</v>
      </c>
      <c r="F881">
        <v>2017</v>
      </c>
      <c r="G881">
        <v>0.51103538102876001</v>
      </c>
    </row>
    <row r="882" spans="1:7" x14ac:dyDescent="0.2">
      <c r="A882" t="s">
        <v>54</v>
      </c>
      <c r="B882" t="s">
        <v>9</v>
      </c>
      <c r="C882" t="s">
        <v>10</v>
      </c>
      <c r="D882" t="s">
        <v>69</v>
      </c>
      <c r="E882" t="s">
        <v>12</v>
      </c>
      <c r="F882">
        <v>2018</v>
      </c>
      <c r="G882">
        <v>0.63868709532380996</v>
      </c>
    </row>
    <row r="883" spans="1:7" x14ac:dyDescent="0.2">
      <c r="A883" t="s">
        <v>54</v>
      </c>
      <c r="B883" t="s">
        <v>9</v>
      </c>
      <c r="C883" t="s">
        <v>10</v>
      </c>
      <c r="D883" t="s">
        <v>69</v>
      </c>
      <c r="E883" t="s">
        <v>12</v>
      </c>
      <c r="F883">
        <v>2019</v>
      </c>
      <c r="G883">
        <v>0.63627321219694999</v>
      </c>
    </row>
    <row r="884" spans="1:7" x14ac:dyDescent="0.2">
      <c r="A884" t="s">
        <v>54</v>
      </c>
      <c r="B884" t="s">
        <v>9</v>
      </c>
      <c r="C884" t="s">
        <v>10</v>
      </c>
      <c r="D884" t="s">
        <v>69</v>
      </c>
      <c r="E884" t="s">
        <v>12</v>
      </c>
      <c r="F884">
        <v>2020</v>
      </c>
      <c r="G884">
        <v>0.72991354901599004</v>
      </c>
    </row>
    <row r="885" spans="1:7" x14ac:dyDescent="0.2">
      <c r="A885" t="s">
        <v>54</v>
      </c>
      <c r="B885" t="s">
        <v>9</v>
      </c>
      <c r="C885" t="s">
        <v>10</v>
      </c>
      <c r="D885" t="s">
        <v>69</v>
      </c>
      <c r="E885" t="s">
        <v>12</v>
      </c>
      <c r="F885">
        <v>2021</v>
      </c>
      <c r="G885">
        <v>0.74092226772283998</v>
      </c>
    </row>
    <row r="886" spans="1:7" x14ac:dyDescent="0.2">
      <c r="A886" t="s">
        <v>55</v>
      </c>
      <c r="B886" t="s">
        <v>9</v>
      </c>
      <c r="C886" t="s">
        <v>10</v>
      </c>
      <c r="D886" t="s">
        <v>69</v>
      </c>
      <c r="E886" t="s">
        <v>12</v>
      </c>
      <c r="F886">
        <v>2000</v>
      </c>
      <c r="G886">
        <v>0.58553172051167002</v>
      </c>
    </row>
    <row r="887" spans="1:7" x14ac:dyDescent="0.2">
      <c r="A887" t="s">
        <v>55</v>
      </c>
      <c r="B887" t="s">
        <v>9</v>
      </c>
      <c r="C887" t="s">
        <v>10</v>
      </c>
      <c r="D887" t="s">
        <v>69</v>
      </c>
      <c r="E887" t="s">
        <v>12</v>
      </c>
      <c r="F887">
        <v>2001</v>
      </c>
      <c r="G887">
        <v>0.66761589173699998</v>
      </c>
    </row>
    <row r="888" spans="1:7" x14ac:dyDescent="0.2">
      <c r="A888" t="s">
        <v>55</v>
      </c>
      <c r="B888" t="s">
        <v>9</v>
      </c>
      <c r="C888" t="s">
        <v>10</v>
      </c>
      <c r="D888" t="s">
        <v>69</v>
      </c>
      <c r="E888" t="s">
        <v>12</v>
      </c>
      <c r="F888">
        <v>2002</v>
      </c>
      <c r="G888">
        <v>0.65755131233186004</v>
      </c>
    </row>
    <row r="889" spans="1:7" x14ac:dyDescent="0.2">
      <c r="A889" t="s">
        <v>55</v>
      </c>
      <c r="B889" t="s">
        <v>9</v>
      </c>
      <c r="C889" t="s">
        <v>10</v>
      </c>
      <c r="D889" t="s">
        <v>69</v>
      </c>
      <c r="E889" t="s">
        <v>12</v>
      </c>
      <c r="F889">
        <v>2003</v>
      </c>
      <c r="G889">
        <v>0.66412627402883995</v>
      </c>
    </row>
    <row r="890" spans="1:7" x14ac:dyDescent="0.2">
      <c r="A890" t="s">
        <v>55</v>
      </c>
      <c r="B890" t="s">
        <v>9</v>
      </c>
      <c r="C890" t="s">
        <v>10</v>
      </c>
      <c r="D890" t="s">
        <v>69</v>
      </c>
      <c r="E890" t="s">
        <v>12</v>
      </c>
      <c r="F890">
        <v>2004</v>
      </c>
      <c r="G890">
        <v>0.75140224786473997</v>
      </c>
    </row>
    <row r="891" spans="1:7" x14ac:dyDescent="0.2">
      <c r="A891" t="s">
        <v>55</v>
      </c>
      <c r="B891" t="s">
        <v>9</v>
      </c>
      <c r="C891" t="s">
        <v>10</v>
      </c>
      <c r="D891" t="s">
        <v>69</v>
      </c>
      <c r="E891" t="s">
        <v>12</v>
      </c>
      <c r="F891">
        <v>2005</v>
      </c>
      <c r="G891">
        <v>0.74821057318657003</v>
      </c>
    </row>
    <row r="892" spans="1:7" x14ac:dyDescent="0.2">
      <c r="A892" t="s">
        <v>55</v>
      </c>
      <c r="B892" t="s">
        <v>9</v>
      </c>
      <c r="C892" t="s">
        <v>10</v>
      </c>
      <c r="D892" t="s">
        <v>69</v>
      </c>
      <c r="E892" t="s">
        <v>12</v>
      </c>
      <c r="F892">
        <v>2006</v>
      </c>
      <c r="G892">
        <v>0.79204131058483995</v>
      </c>
    </row>
    <row r="893" spans="1:7" x14ac:dyDescent="0.2">
      <c r="A893" t="s">
        <v>55</v>
      </c>
      <c r="B893" t="s">
        <v>9</v>
      </c>
      <c r="C893" t="s">
        <v>10</v>
      </c>
      <c r="D893" t="s">
        <v>69</v>
      </c>
      <c r="E893" t="s">
        <v>12</v>
      </c>
      <c r="F893">
        <v>2007</v>
      </c>
      <c r="G893">
        <v>0.80173811247009996</v>
      </c>
    </row>
    <row r="894" spans="1:7" x14ac:dyDescent="0.2">
      <c r="A894" t="s">
        <v>55</v>
      </c>
      <c r="B894" t="s">
        <v>9</v>
      </c>
      <c r="C894" t="s">
        <v>10</v>
      </c>
      <c r="D894" t="s">
        <v>69</v>
      </c>
      <c r="E894" t="s">
        <v>12</v>
      </c>
      <c r="F894">
        <v>2008</v>
      </c>
      <c r="G894">
        <v>0.78931560027518</v>
      </c>
    </row>
    <row r="895" spans="1:7" x14ac:dyDescent="0.2">
      <c r="A895" t="s">
        <v>55</v>
      </c>
      <c r="B895" t="s">
        <v>9</v>
      </c>
      <c r="C895" t="s">
        <v>10</v>
      </c>
      <c r="D895" t="s">
        <v>69</v>
      </c>
      <c r="E895" t="s">
        <v>12</v>
      </c>
      <c r="F895">
        <v>2009</v>
      </c>
      <c r="G895">
        <v>0.83083942222311002</v>
      </c>
    </row>
    <row r="896" spans="1:7" x14ac:dyDescent="0.2">
      <c r="A896" t="s">
        <v>55</v>
      </c>
      <c r="B896" t="s">
        <v>9</v>
      </c>
      <c r="C896" t="s">
        <v>10</v>
      </c>
      <c r="D896" t="s">
        <v>69</v>
      </c>
      <c r="E896" t="s">
        <v>12</v>
      </c>
      <c r="F896">
        <v>2010</v>
      </c>
      <c r="G896">
        <v>0.78330350720839004</v>
      </c>
    </row>
    <row r="897" spans="1:7" x14ac:dyDescent="0.2">
      <c r="A897" t="s">
        <v>55</v>
      </c>
      <c r="B897" t="s">
        <v>9</v>
      </c>
      <c r="C897" t="s">
        <v>10</v>
      </c>
      <c r="D897" t="s">
        <v>69</v>
      </c>
      <c r="E897" t="s">
        <v>12</v>
      </c>
      <c r="F897">
        <v>2011</v>
      </c>
      <c r="G897">
        <v>0.90269336200887995</v>
      </c>
    </row>
    <row r="898" spans="1:7" x14ac:dyDescent="0.2">
      <c r="A898" t="s">
        <v>55</v>
      </c>
      <c r="B898" t="s">
        <v>9</v>
      </c>
      <c r="C898" t="s">
        <v>10</v>
      </c>
      <c r="D898" t="s">
        <v>69</v>
      </c>
      <c r="E898" t="s">
        <v>12</v>
      </c>
      <c r="F898">
        <v>2012</v>
      </c>
      <c r="G898">
        <v>0.89304264260579003</v>
      </c>
    </row>
    <row r="899" spans="1:7" x14ac:dyDescent="0.2">
      <c r="A899" t="s">
        <v>55</v>
      </c>
      <c r="B899" t="s">
        <v>9</v>
      </c>
      <c r="C899" t="s">
        <v>10</v>
      </c>
      <c r="D899" t="s">
        <v>69</v>
      </c>
      <c r="E899" t="s">
        <v>12</v>
      </c>
      <c r="F899">
        <v>2013</v>
      </c>
      <c r="G899">
        <v>0.94871677561978995</v>
      </c>
    </row>
    <row r="900" spans="1:7" x14ac:dyDescent="0.2">
      <c r="A900" t="s">
        <v>55</v>
      </c>
      <c r="B900" t="s">
        <v>9</v>
      </c>
      <c r="C900" t="s">
        <v>10</v>
      </c>
      <c r="D900" t="s">
        <v>69</v>
      </c>
      <c r="E900" t="s">
        <v>12</v>
      </c>
      <c r="F900">
        <v>2014</v>
      </c>
      <c r="G900">
        <v>1.0301079760054099</v>
      </c>
    </row>
    <row r="901" spans="1:7" x14ac:dyDescent="0.2">
      <c r="A901" t="s">
        <v>55</v>
      </c>
      <c r="B901" t="s">
        <v>9</v>
      </c>
      <c r="C901" t="s">
        <v>10</v>
      </c>
      <c r="D901" t="s">
        <v>69</v>
      </c>
      <c r="E901" t="s">
        <v>12</v>
      </c>
      <c r="F901">
        <v>2015</v>
      </c>
      <c r="G901">
        <v>1.0434133461956301</v>
      </c>
    </row>
    <row r="902" spans="1:7" x14ac:dyDescent="0.2">
      <c r="A902" t="s">
        <v>55</v>
      </c>
      <c r="B902" t="s">
        <v>9</v>
      </c>
      <c r="C902" t="s">
        <v>10</v>
      </c>
      <c r="D902" t="s">
        <v>69</v>
      </c>
      <c r="E902" t="s">
        <v>12</v>
      </c>
      <c r="F902">
        <v>2016</v>
      </c>
      <c r="G902">
        <v>0.84240976973691994</v>
      </c>
    </row>
    <row r="903" spans="1:7" x14ac:dyDescent="0.2">
      <c r="A903" t="s">
        <v>55</v>
      </c>
      <c r="B903" t="s">
        <v>9</v>
      </c>
      <c r="C903" t="s">
        <v>10</v>
      </c>
      <c r="D903" t="s">
        <v>69</v>
      </c>
      <c r="E903" t="s">
        <v>12</v>
      </c>
      <c r="F903">
        <v>2017</v>
      </c>
      <c r="G903">
        <v>0.89626108400247995</v>
      </c>
    </row>
    <row r="904" spans="1:7" x14ac:dyDescent="0.2">
      <c r="A904" t="s">
        <v>55</v>
      </c>
      <c r="B904" t="s">
        <v>9</v>
      </c>
      <c r="C904" t="s">
        <v>10</v>
      </c>
      <c r="D904" t="s">
        <v>69</v>
      </c>
      <c r="E904" t="s">
        <v>12</v>
      </c>
      <c r="F904">
        <v>2018</v>
      </c>
      <c r="G904">
        <v>0.93662283576996996</v>
      </c>
    </row>
    <row r="905" spans="1:7" x14ac:dyDescent="0.2">
      <c r="A905" t="s">
        <v>55</v>
      </c>
      <c r="B905" t="s">
        <v>9</v>
      </c>
      <c r="C905" t="s">
        <v>10</v>
      </c>
      <c r="D905" t="s">
        <v>69</v>
      </c>
      <c r="E905" t="s">
        <v>12</v>
      </c>
      <c r="F905">
        <v>2019</v>
      </c>
      <c r="G905">
        <v>0.99352856948767998</v>
      </c>
    </row>
    <row r="906" spans="1:7" x14ac:dyDescent="0.2">
      <c r="A906" t="s">
        <v>55</v>
      </c>
      <c r="B906" t="s">
        <v>9</v>
      </c>
      <c r="C906" t="s">
        <v>10</v>
      </c>
      <c r="D906" t="s">
        <v>69</v>
      </c>
      <c r="E906" t="s">
        <v>12</v>
      </c>
      <c r="F906">
        <v>2020</v>
      </c>
      <c r="G906">
        <v>1.1336062527252599</v>
      </c>
    </row>
    <row r="907" spans="1:7" x14ac:dyDescent="0.2">
      <c r="A907" t="s">
        <v>55</v>
      </c>
      <c r="B907" t="s">
        <v>9</v>
      </c>
      <c r="C907" t="s">
        <v>10</v>
      </c>
      <c r="D907" t="s">
        <v>69</v>
      </c>
      <c r="E907" t="s">
        <v>12</v>
      </c>
      <c r="F907">
        <v>2021</v>
      </c>
      <c r="G907">
        <v>1.1107472095502999</v>
      </c>
    </row>
    <row r="908" spans="1:7" x14ac:dyDescent="0.2">
      <c r="A908" t="s">
        <v>56</v>
      </c>
      <c r="B908" t="s">
        <v>9</v>
      </c>
      <c r="C908" t="s">
        <v>10</v>
      </c>
      <c r="D908" t="s">
        <v>69</v>
      </c>
      <c r="E908" t="s">
        <v>12</v>
      </c>
      <c r="F908">
        <v>2000</v>
      </c>
      <c r="G908">
        <v>0.14008124689901999</v>
      </c>
    </row>
    <row r="909" spans="1:7" x14ac:dyDescent="0.2">
      <c r="A909" t="s">
        <v>56</v>
      </c>
      <c r="B909" t="s">
        <v>9</v>
      </c>
      <c r="C909" t="s">
        <v>10</v>
      </c>
      <c r="D909" t="s">
        <v>69</v>
      </c>
      <c r="E909" t="s">
        <v>12</v>
      </c>
      <c r="F909">
        <v>2001</v>
      </c>
      <c r="G909">
        <v>0.14103607268351001</v>
      </c>
    </row>
    <row r="910" spans="1:7" x14ac:dyDescent="0.2">
      <c r="A910" t="s">
        <v>56</v>
      </c>
      <c r="B910" t="s">
        <v>9</v>
      </c>
      <c r="C910" t="s">
        <v>10</v>
      </c>
      <c r="D910" t="s">
        <v>69</v>
      </c>
      <c r="E910" t="s">
        <v>12</v>
      </c>
      <c r="F910">
        <v>2002</v>
      </c>
      <c r="G910">
        <v>0.16390566957986999</v>
      </c>
    </row>
    <row r="911" spans="1:7" x14ac:dyDescent="0.2">
      <c r="A911" t="s">
        <v>56</v>
      </c>
      <c r="B911" t="s">
        <v>9</v>
      </c>
      <c r="C911" t="s">
        <v>10</v>
      </c>
      <c r="D911" t="s">
        <v>69</v>
      </c>
      <c r="E911" t="s">
        <v>12</v>
      </c>
      <c r="F911">
        <v>2003</v>
      </c>
      <c r="G911">
        <v>0.17907181408434</v>
      </c>
    </row>
    <row r="912" spans="1:7" x14ac:dyDescent="0.2">
      <c r="A912" t="s">
        <v>56</v>
      </c>
      <c r="B912" t="s">
        <v>9</v>
      </c>
      <c r="C912" t="s">
        <v>10</v>
      </c>
      <c r="D912" t="s">
        <v>69</v>
      </c>
      <c r="E912" t="s">
        <v>12</v>
      </c>
      <c r="F912">
        <v>2004</v>
      </c>
      <c r="G912">
        <v>0.1737216588479</v>
      </c>
    </row>
    <row r="913" spans="1:7" x14ac:dyDescent="0.2">
      <c r="A913" t="s">
        <v>56</v>
      </c>
      <c r="B913" t="s">
        <v>9</v>
      </c>
      <c r="C913" t="s">
        <v>10</v>
      </c>
      <c r="D913" t="s">
        <v>69</v>
      </c>
      <c r="E913" t="s">
        <v>12</v>
      </c>
      <c r="F913">
        <v>2005</v>
      </c>
      <c r="G913">
        <v>0.16556668352508</v>
      </c>
    </row>
    <row r="914" spans="1:7" x14ac:dyDescent="0.2">
      <c r="A914" t="s">
        <v>56</v>
      </c>
      <c r="B914" t="s">
        <v>9</v>
      </c>
      <c r="C914" t="s">
        <v>10</v>
      </c>
      <c r="D914" t="s">
        <v>69</v>
      </c>
      <c r="E914" t="s">
        <v>12</v>
      </c>
      <c r="F914">
        <v>2006</v>
      </c>
      <c r="G914">
        <v>0.16426629263792</v>
      </c>
    </row>
    <row r="915" spans="1:7" x14ac:dyDescent="0.2">
      <c r="A915" t="s">
        <v>56</v>
      </c>
      <c r="B915" t="s">
        <v>9</v>
      </c>
      <c r="C915" t="s">
        <v>10</v>
      </c>
      <c r="D915" t="s">
        <v>69</v>
      </c>
      <c r="E915" t="s">
        <v>12</v>
      </c>
      <c r="F915">
        <v>2007</v>
      </c>
      <c r="G915">
        <v>0.18306650286321</v>
      </c>
    </row>
    <row r="916" spans="1:7" x14ac:dyDescent="0.2">
      <c r="A916" t="s">
        <v>56</v>
      </c>
      <c r="B916" t="s">
        <v>9</v>
      </c>
      <c r="C916" t="s">
        <v>10</v>
      </c>
      <c r="D916" t="s">
        <v>69</v>
      </c>
      <c r="E916" t="s">
        <v>12</v>
      </c>
      <c r="F916">
        <v>2008</v>
      </c>
      <c r="G916">
        <v>0.19541050662518</v>
      </c>
    </row>
    <row r="917" spans="1:7" x14ac:dyDescent="0.2">
      <c r="A917" t="s">
        <v>56</v>
      </c>
      <c r="B917" t="s">
        <v>9</v>
      </c>
      <c r="C917" t="s">
        <v>10</v>
      </c>
      <c r="D917" t="s">
        <v>69</v>
      </c>
      <c r="E917" t="s">
        <v>12</v>
      </c>
      <c r="F917">
        <v>2009</v>
      </c>
      <c r="G917">
        <v>0.19350531065192</v>
      </c>
    </row>
    <row r="918" spans="1:7" x14ac:dyDescent="0.2">
      <c r="A918" t="s">
        <v>56</v>
      </c>
      <c r="B918" t="s">
        <v>9</v>
      </c>
      <c r="C918" t="s">
        <v>10</v>
      </c>
      <c r="D918" t="s">
        <v>69</v>
      </c>
      <c r="E918" t="s">
        <v>12</v>
      </c>
      <c r="F918">
        <v>2010</v>
      </c>
      <c r="G918">
        <v>0.19357908217782999</v>
      </c>
    </row>
    <row r="919" spans="1:7" x14ac:dyDescent="0.2">
      <c r="A919" t="s">
        <v>56</v>
      </c>
      <c r="B919" t="s">
        <v>9</v>
      </c>
      <c r="C919" t="s">
        <v>10</v>
      </c>
      <c r="D919" t="s">
        <v>69</v>
      </c>
      <c r="E919" t="s">
        <v>12</v>
      </c>
      <c r="F919">
        <v>2011</v>
      </c>
      <c r="G919">
        <v>0.19841981731863001</v>
      </c>
    </row>
    <row r="920" spans="1:7" x14ac:dyDescent="0.2">
      <c r="A920" t="s">
        <v>56</v>
      </c>
      <c r="B920" t="s">
        <v>9</v>
      </c>
      <c r="C920" t="s">
        <v>10</v>
      </c>
      <c r="D920" t="s">
        <v>69</v>
      </c>
      <c r="E920" t="s">
        <v>12</v>
      </c>
      <c r="F920">
        <v>2012</v>
      </c>
      <c r="G920">
        <v>0.22115853776277999</v>
      </c>
    </row>
    <row r="921" spans="1:7" x14ac:dyDescent="0.2">
      <c r="A921" t="s">
        <v>56</v>
      </c>
      <c r="B921" t="s">
        <v>9</v>
      </c>
      <c r="C921" t="s">
        <v>10</v>
      </c>
      <c r="D921" t="s">
        <v>69</v>
      </c>
      <c r="E921" t="s">
        <v>12</v>
      </c>
      <c r="F921">
        <v>2013</v>
      </c>
      <c r="G921">
        <v>0.25760723309750999</v>
      </c>
    </row>
    <row r="922" spans="1:7" x14ac:dyDescent="0.2">
      <c r="A922" t="s">
        <v>56</v>
      </c>
      <c r="B922" t="s">
        <v>9</v>
      </c>
      <c r="C922" t="s">
        <v>10</v>
      </c>
      <c r="D922" t="s">
        <v>69</v>
      </c>
      <c r="E922" t="s">
        <v>12</v>
      </c>
      <c r="F922">
        <v>2014</v>
      </c>
      <c r="G922">
        <v>0.30317360690782003</v>
      </c>
    </row>
    <row r="923" spans="1:7" x14ac:dyDescent="0.2">
      <c r="A923" t="s">
        <v>56</v>
      </c>
      <c r="B923" t="s">
        <v>9</v>
      </c>
      <c r="C923" t="s">
        <v>10</v>
      </c>
      <c r="D923" t="s">
        <v>69</v>
      </c>
      <c r="E923" t="s">
        <v>12</v>
      </c>
      <c r="F923">
        <v>2015</v>
      </c>
      <c r="G923">
        <v>0.36542298009184998</v>
      </c>
    </row>
    <row r="924" spans="1:7" x14ac:dyDescent="0.2">
      <c r="A924" t="s">
        <v>56</v>
      </c>
      <c r="B924" t="s">
        <v>9</v>
      </c>
      <c r="C924" t="s">
        <v>10</v>
      </c>
      <c r="D924" t="s">
        <v>69</v>
      </c>
      <c r="E924" t="s">
        <v>12</v>
      </c>
      <c r="F924">
        <v>2016</v>
      </c>
      <c r="G924">
        <v>0.27051053474798997</v>
      </c>
    </row>
    <row r="925" spans="1:7" x14ac:dyDescent="0.2">
      <c r="A925" t="s">
        <v>56</v>
      </c>
      <c r="B925" t="s">
        <v>9</v>
      </c>
      <c r="C925" t="s">
        <v>10</v>
      </c>
      <c r="D925" t="s">
        <v>69</v>
      </c>
      <c r="E925" t="s">
        <v>12</v>
      </c>
      <c r="F925">
        <v>2017</v>
      </c>
      <c r="G925">
        <v>0.26108776776248999</v>
      </c>
    </row>
    <row r="926" spans="1:7" x14ac:dyDescent="0.2">
      <c r="A926" t="s">
        <v>56</v>
      </c>
      <c r="B926" t="s">
        <v>9</v>
      </c>
      <c r="C926" t="s">
        <v>10</v>
      </c>
      <c r="D926" t="s">
        <v>69</v>
      </c>
      <c r="E926" t="s">
        <v>12</v>
      </c>
      <c r="F926">
        <v>2018</v>
      </c>
      <c r="G926">
        <v>0.31233076243477997</v>
      </c>
    </row>
    <row r="927" spans="1:7" x14ac:dyDescent="0.2">
      <c r="A927" t="s">
        <v>56</v>
      </c>
      <c r="B927" t="s">
        <v>9</v>
      </c>
      <c r="C927" t="s">
        <v>10</v>
      </c>
      <c r="D927" t="s">
        <v>69</v>
      </c>
      <c r="E927" t="s">
        <v>12</v>
      </c>
      <c r="F927">
        <v>2019</v>
      </c>
      <c r="G927">
        <v>0.32201201526605</v>
      </c>
    </row>
    <row r="928" spans="1:7" x14ac:dyDescent="0.2">
      <c r="A928" t="s">
        <v>56</v>
      </c>
      <c r="B928" t="s">
        <v>9</v>
      </c>
      <c r="C928" t="s">
        <v>10</v>
      </c>
      <c r="D928" t="s">
        <v>69</v>
      </c>
      <c r="E928" t="s">
        <v>12</v>
      </c>
      <c r="F928">
        <v>2020</v>
      </c>
      <c r="G928">
        <v>0.28961405636496002</v>
      </c>
    </row>
    <row r="929" spans="1:7" x14ac:dyDescent="0.2">
      <c r="A929" t="s">
        <v>57</v>
      </c>
      <c r="B929" t="s">
        <v>9</v>
      </c>
      <c r="C929" t="s">
        <v>10</v>
      </c>
      <c r="D929" t="s">
        <v>69</v>
      </c>
      <c r="E929" t="s">
        <v>12</v>
      </c>
      <c r="F929">
        <v>2000</v>
      </c>
      <c r="G929">
        <v>1.6755786205971199</v>
      </c>
    </row>
    <row r="930" spans="1:7" x14ac:dyDescent="0.2">
      <c r="A930" t="s">
        <v>57</v>
      </c>
      <c r="B930" t="s">
        <v>9</v>
      </c>
      <c r="C930" t="s">
        <v>10</v>
      </c>
      <c r="D930" t="s">
        <v>69</v>
      </c>
      <c r="E930" t="s">
        <v>12</v>
      </c>
      <c r="F930">
        <v>2001</v>
      </c>
      <c r="G930">
        <v>1.6987195780712201</v>
      </c>
    </row>
    <row r="931" spans="1:7" x14ac:dyDescent="0.2">
      <c r="A931" t="s">
        <v>57</v>
      </c>
      <c r="B931" t="s">
        <v>9</v>
      </c>
      <c r="C931" t="s">
        <v>10</v>
      </c>
      <c r="D931" t="s">
        <v>69</v>
      </c>
      <c r="E931" t="s">
        <v>12</v>
      </c>
      <c r="F931">
        <v>2002</v>
      </c>
      <c r="G931">
        <v>1.70900257156572</v>
      </c>
    </row>
    <row r="932" spans="1:7" x14ac:dyDescent="0.2">
      <c r="A932" t="s">
        <v>57</v>
      </c>
      <c r="B932" t="s">
        <v>9</v>
      </c>
      <c r="C932" t="s">
        <v>10</v>
      </c>
      <c r="D932" t="s">
        <v>69</v>
      </c>
      <c r="E932" t="s">
        <v>12</v>
      </c>
      <c r="F932">
        <v>2003</v>
      </c>
      <c r="G932">
        <v>1.7029719879449401</v>
      </c>
    </row>
    <row r="933" spans="1:7" x14ac:dyDescent="0.2">
      <c r="A933" t="s">
        <v>57</v>
      </c>
      <c r="B933" t="s">
        <v>9</v>
      </c>
      <c r="C933" t="s">
        <v>10</v>
      </c>
      <c r="D933" t="s">
        <v>69</v>
      </c>
      <c r="E933" t="s">
        <v>12</v>
      </c>
      <c r="F933">
        <v>2004</v>
      </c>
      <c r="G933">
        <v>1.68115073726256</v>
      </c>
    </row>
    <row r="934" spans="1:7" x14ac:dyDescent="0.2">
      <c r="A934" t="s">
        <v>57</v>
      </c>
      <c r="B934" t="s">
        <v>9</v>
      </c>
      <c r="C934" t="s">
        <v>10</v>
      </c>
      <c r="D934" t="s">
        <v>69</v>
      </c>
      <c r="E934" t="s">
        <v>12</v>
      </c>
      <c r="F934">
        <v>2005</v>
      </c>
      <c r="G934">
        <v>1.68039307151912</v>
      </c>
    </row>
    <row r="935" spans="1:7" x14ac:dyDescent="0.2">
      <c r="A935" t="s">
        <v>57</v>
      </c>
      <c r="B935" t="s">
        <v>9</v>
      </c>
      <c r="C935" t="s">
        <v>10</v>
      </c>
      <c r="D935" t="s">
        <v>69</v>
      </c>
      <c r="E935" t="s">
        <v>12</v>
      </c>
      <c r="F935">
        <v>2006</v>
      </c>
      <c r="G935">
        <v>1.70186413896637</v>
      </c>
    </row>
    <row r="936" spans="1:7" x14ac:dyDescent="0.2">
      <c r="A936" t="s">
        <v>57</v>
      </c>
      <c r="B936" t="s">
        <v>9</v>
      </c>
      <c r="C936" t="s">
        <v>10</v>
      </c>
      <c r="D936" t="s">
        <v>69</v>
      </c>
      <c r="E936" t="s">
        <v>12</v>
      </c>
      <c r="F936">
        <v>2007</v>
      </c>
      <c r="G936">
        <v>1.70343117348641</v>
      </c>
    </row>
    <row r="937" spans="1:7" x14ac:dyDescent="0.2">
      <c r="A937" t="s">
        <v>57</v>
      </c>
      <c r="B937" t="s">
        <v>9</v>
      </c>
      <c r="C937" t="s">
        <v>10</v>
      </c>
      <c r="D937" t="s">
        <v>69</v>
      </c>
      <c r="E937" t="s">
        <v>12</v>
      </c>
      <c r="F937">
        <v>2008</v>
      </c>
      <c r="G937">
        <v>1.77879968100715</v>
      </c>
    </row>
    <row r="938" spans="1:7" x14ac:dyDescent="0.2">
      <c r="A938" t="s">
        <v>57</v>
      </c>
      <c r="B938" t="s">
        <v>9</v>
      </c>
      <c r="C938" t="s">
        <v>10</v>
      </c>
      <c r="D938" t="s">
        <v>69</v>
      </c>
      <c r="E938" t="s">
        <v>12</v>
      </c>
      <c r="F938">
        <v>2009</v>
      </c>
      <c r="G938">
        <v>1.85785072971771</v>
      </c>
    </row>
    <row r="939" spans="1:7" x14ac:dyDescent="0.2">
      <c r="A939" t="s">
        <v>57</v>
      </c>
      <c r="B939" t="s">
        <v>9</v>
      </c>
      <c r="C939" t="s">
        <v>10</v>
      </c>
      <c r="D939" t="s">
        <v>69</v>
      </c>
      <c r="E939" t="s">
        <v>12</v>
      </c>
      <c r="F939">
        <v>2010</v>
      </c>
      <c r="G939">
        <v>1.86169287477375</v>
      </c>
    </row>
    <row r="940" spans="1:7" x14ac:dyDescent="0.2">
      <c r="A940" t="s">
        <v>57</v>
      </c>
      <c r="B940" t="s">
        <v>9</v>
      </c>
      <c r="C940" t="s">
        <v>10</v>
      </c>
      <c r="D940" t="s">
        <v>69</v>
      </c>
      <c r="E940" t="s">
        <v>12</v>
      </c>
      <c r="F940">
        <v>2011</v>
      </c>
      <c r="G940">
        <v>1.9052756359722101</v>
      </c>
    </row>
    <row r="941" spans="1:7" x14ac:dyDescent="0.2">
      <c r="A941" t="s">
        <v>57</v>
      </c>
      <c r="B941" t="s">
        <v>9</v>
      </c>
      <c r="C941" t="s">
        <v>10</v>
      </c>
      <c r="D941" t="s">
        <v>69</v>
      </c>
      <c r="E941" t="s">
        <v>12</v>
      </c>
      <c r="F941">
        <v>2012</v>
      </c>
      <c r="G941">
        <v>1.9594005023157599</v>
      </c>
    </row>
    <row r="942" spans="1:7" x14ac:dyDescent="0.2">
      <c r="A942" t="s">
        <v>57</v>
      </c>
      <c r="B942" t="s">
        <v>9</v>
      </c>
      <c r="C942" t="s">
        <v>10</v>
      </c>
      <c r="D942" t="s">
        <v>69</v>
      </c>
      <c r="E942" t="s">
        <v>12</v>
      </c>
      <c r="F942">
        <v>2013</v>
      </c>
      <c r="G942">
        <v>1.9777482410704399</v>
      </c>
    </row>
    <row r="943" spans="1:7" x14ac:dyDescent="0.2">
      <c r="A943" t="s">
        <v>57</v>
      </c>
      <c r="B943" t="s">
        <v>9</v>
      </c>
      <c r="C943" t="s">
        <v>10</v>
      </c>
      <c r="D943" t="s">
        <v>69</v>
      </c>
      <c r="E943" t="s">
        <v>12</v>
      </c>
      <c r="F943">
        <v>2014</v>
      </c>
      <c r="G943">
        <v>2.0014609566063202</v>
      </c>
    </row>
    <row r="944" spans="1:7" x14ac:dyDescent="0.2">
      <c r="A944" t="s">
        <v>57</v>
      </c>
      <c r="B944" t="s">
        <v>9</v>
      </c>
      <c r="C944" t="s">
        <v>10</v>
      </c>
      <c r="D944" t="s">
        <v>69</v>
      </c>
      <c r="E944" t="s">
        <v>12</v>
      </c>
      <c r="F944">
        <v>2015</v>
      </c>
      <c r="G944">
        <v>2.0039363337999401</v>
      </c>
    </row>
    <row r="945" spans="1:7" x14ac:dyDescent="0.2">
      <c r="A945" t="s">
        <v>57</v>
      </c>
      <c r="B945" t="s">
        <v>9</v>
      </c>
      <c r="C945" t="s">
        <v>10</v>
      </c>
      <c r="D945" t="s">
        <v>69</v>
      </c>
      <c r="E945" t="s">
        <v>12</v>
      </c>
      <c r="F945">
        <v>2016</v>
      </c>
      <c r="G945">
        <v>1.99319963821299</v>
      </c>
    </row>
    <row r="946" spans="1:7" x14ac:dyDescent="0.2">
      <c r="A946" t="s">
        <v>57</v>
      </c>
      <c r="B946" t="s">
        <v>9</v>
      </c>
      <c r="C946" t="s">
        <v>10</v>
      </c>
      <c r="D946" t="s">
        <v>69</v>
      </c>
      <c r="E946" t="s">
        <v>12</v>
      </c>
      <c r="F946">
        <v>2017</v>
      </c>
      <c r="G946">
        <v>2.0307527427250101</v>
      </c>
    </row>
    <row r="947" spans="1:7" x14ac:dyDescent="0.2">
      <c r="A947" t="s">
        <v>57</v>
      </c>
      <c r="B947" t="s">
        <v>9</v>
      </c>
      <c r="C947" t="s">
        <v>10</v>
      </c>
      <c r="D947" t="s">
        <v>69</v>
      </c>
      <c r="E947" t="s">
        <v>12</v>
      </c>
      <c r="F947">
        <v>2018</v>
      </c>
      <c r="G947">
        <v>2.07323977173855</v>
      </c>
    </row>
    <row r="948" spans="1:7" x14ac:dyDescent="0.2">
      <c r="A948" t="s">
        <v>57</v>
      </c>
      <c r="B948" t="s">
        <v>9</v>
      </c>
      <c r="C948" t="s">
        <v>10</v>
      </c>
      <c r="D948" t="s">
        <v>69</v>
      </c>
      <c r="E948" t="s">
        <v>12</v>
      </c>
      <c r="F948">
        <v>2019</v>
      </c>
      <c r="G948">
        <v>2.1083342343683098</v>
      </c>
    </row>
    <row r="949" spans="1:7" x14ac:dyDescent="0.2">
      <c r="A949" t="s">
        <v>57</v>
      </c>
      <c r="B949" t="s">
        <v>9</v>
      </c>
      <c r="C949" t="s">
        <v>10</v>
      </c>
      <c r="D949" t="s">
        <v>69</v>
      </c>
      <c r="E949" t="s">
        <v>12</v>
      </c>
      <c r="F949">
        <v>2020</v>
      </c>
      <c r="G949">
        <v>2.18446650223227</v>
      </c>
    </row>
    <row r="950" spans="1:7" x14ac:dyDescent="0.2">
      <c r="A950" t="s">
        <v>57</v>
      </c>
      <c r="B950" t="s">
        <v>9</v>
      </c>
      <c r="C950" t="s">
        <v>10</v>
      </c>
      <c r="D950" t="s">
        <v>69</v>
      </c>
      <c r="E950" t="s">
        <v>12</v>
      </c>
      <c r="F950">
        <v>2021</v>
      </c>
      <c r="G950">
        <v>2.1562384982420699</v>
      </c>
    </row>
    <row r="951" spans="1:7" x14ac:dyDescent="0.2">
      <c r="A951" t="s">
        <v>58</v>
      </c>
      <c r="B951" t="s">
        <v>9</v>
      </c>
      <c r="C951" t="s">
        <v>10</v>
      </c>
      <c r="D951" t="s">
        <v>69</v>
      </c>
      <c r="E951" t="s">
        <v>12</v>
      </c>
      <c r="F951">
        <v>2014</v>
      </c>
      <c r="G951">
        <v>0.55621329894236005</v>
      </c>
    </row>
    <row r="952" spans="1:7" x14ac:dyDescent="0.2">
      <c r="A952" t="s">
        <v>58</v>
      </c>
      <c r="B952" t="s">
        <v>9</v>
      </c>
      <c r="C952" t="s">
        <v>10</v>
      </c>
      <c r="D952" t="s">
        <v>69</v>
      </c>
      <c r="E952" t="s">
        <v>12</v>
      </c>
      <c r="F952">
        <v>2015</v>
      </c>
      <c r="G952">
        <v>0.48577119641170002</v>
      </c>
    </row>
    <row r="953" spans="1:7" x14ac:dyDescent="0.2">
      <c r="A953" t="s">
        <v>58</v>
      </c>
      <c r="B953" t="s">
        <v>9</v>
      </c>
      <c r="C953" t="s">
        <v>10</v>
      </c>
      <c r="D953" t="s">
        <v>69</v>
      </c>
      <c r="E953" t="s">
        <v>12</v>
      </c>
      <c r="F953">
        <v>2016</v>
      </c>
      <c r="G953">
        <v>0.44410768472984002</v>
      </c>
    </row>
    <row r="954" spans="1:7" x14ac:dyDescent="0.2">
      <c r="A954" t="s">
        <v>58</v>
      </c>
      <c r="B954" t="s">
        <v>9</v>
      </c>
      <c r="C954" t="s">
        <v>10</v>
      </c>
      <c r="D954" t="s">
        <v>69</v>
      </c>
      <c r="E954" t="s">
        <v>12</v>
      </c>
      <c r="F954">
        <v>2017</v>
      </c>
      <c r="G954">
        <v>0.43053924088888001</v>
      </c>
    </row>
    <row r="955" spans="1:7" x14ac:dyDescent="0.2">
      <c r="A955" t="s">
        <v>58</v>
      </c>
      <c r="B955" t="s">
        <v>9</v>
      </c>
      <c r="C955" t="s">
        <v>10</v>
      </c>
      <c r="D955" t="s">
        <v>69</v>
      </c>
      <c r="E955" t="s">
        <v>12</v>
      </c>
      <c r="F955">
        <v>2018</v>
      </c>
      <c r="G955">
        <v>0.37129998927052998</v>
      </c>
    </row>
    <row r="956" spans="1:7" x14ac:dyDescent="0.2">
      <c r="A956" t="s">
        <v>58</v>
      </c>
      <c r="B956" t="s">
        <v>9</v>
      </c>
      <c r="C956" t="s">
        <v>10</v>
      </c>
      <c r="D956" t="s">
        <v>69</v>
      </c>
      <c r="E956" t="s">
        <v>12</v>
      </c>
      <c r="F956">
        <v>2020</v>
      </c>
      <c r="G956">
        <v>0.33002157004618998</v>
      </c>
    </row>
    <row r="957" spans="1:7" x14ac:dyDescent="0.2">
      <c r="A957" t="s">
        <v>58</v>
      </c>
      <c r="B957" t="s">
        <v>9</v>
      </c>
      <c r="C957" t="s">
        <v>10</v>
      </c>
      <c r="D957" t="s">
        <v>69</v>
      </c>
      <c r="E957" t="s">
        <v>12</v>
      </c>
      <c r="F957">
        <v>2021</v>
      </c>
      <c r="G957">
        <v>0.27530782495874001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5269-A54D-B049-99C5-E2A7024E95EA}">
  <dimension ref="A4:U34"/>
  <sheetViews>
    <sheetView topLeftCell="B14" workbookViewId="0">
      <selection activeCell="Q9" sqref="Q9:T9"/>
    </sheetView>
  </sheetViews>
  <sheetFormatPr baseColWidth="10" defaultRowHeight="16" x14ac:dyDescent="0.2"/>
  <cols>
    <col min="13" max="13" width="10.83203125" customWidth="1"/>
    <col min="19" max="19" width="12.83203125" bestFit="1" customWidth="1"/>
  </cols>
  <sheetData>
    <row r="4" spans="1:21" x14ac:dyDescent="0.2">
      <c r="A4" t="s">
        <v>85</v>
      </c>
    </row>
    <row r="5" spans="1:21" x14ac:dyDescent="0.2">
      <c r="E5" s="9" t="s">
        <v>92</v>
      </c>
      <c r="F5" s="9" t="s">
        <v>93</v>
      </c>
      <c r="G5" s="9" t="s">
        <v>94</v>
      </c>
      <c r="H5" s="9" t="s">
        <v>95</v>
      </c>
      <c r="I5" s="9" t="s">
        <v>96</v>
      </c>
      <c r="J5" s="9" t="s">
        <v>97</v>
      </c>
      <c r="K5" s="9" t="s">
        <v>98</v>
      </c>
      <c r="L5" s="9" t="s">
        <v>99</v>
      </c>
      <c r="M5" s="9" t="s">
        <v>100</v>
      </c>
      <c r="P5">
        <v>2021</v>
      </c>
      <c r="Q5" s="17" t="s">
        <v>106</v>
      </c>
      <c r="R5" s="17" t="s">
        <v>108</v>
      </c>
      <c r="S5" s="17" t="s">
        <v>107</v>
      </c>
      <c r="T5" s="17" t="s">
        <v>104</v>
      </c>
      <c r="U5" t="s">
        <v>105</v>
      </c>
    </row>
    <row r="6" spans="1:21" x14ac:dyDescent="0.2">
      <c r="A6" s="34" t="s">
        <v>78</v>
      </c>
      <c r="B6" s="35"/>
      <c r="C6" s="5" t="s">
        <v>79</v>
      </c>
      <c r="D6" s="6" t="s">
        <v>80</v>
      </c>
      <c r="E6" s="7">
        <v>12691955</v>
      </c>
      <c r="F6" s="7">
        <v>13586360</v>
      </c>
      <c r="G6" s="7">
        <v>13685745</v>
      </c>
      <c r="H6" s="7">
        <v>13318291</v>
      </c>
      <c r="I6" s="7">
        <v>13798898</v>
      </c>
      <c r="J6" s="7">
        <v>14231616</v>
      </c>
      <c r="K6" s="7">
        <v>14212065</v>
      </c>
      <c r="L6" s="7">
        <v>13860823</v>
      </c>
      <c r="M6" s="7">
        <v>14224449</v>
      </c>
      <c r="O6" t="s">
        <v>68</v>
      </c>
      <c r="P6" s="16">
        <v>2795630.727</v>
      </c>
      <c r="Q6" s="20">
        <f>M11/P6</f>
        <v>0.76920242334995637</v>
      </c>
      <c r="R6" s="20">
        <f>M20/P6</f>
        <v>0.1528011038347698</v>
      </c>
      <c r="S6" s="20">
        <f>M28/P6</f>
        <v>7.7996472815273943E-2</v>
      </c>
      <c r="T6" s="18">
        <v>0</v>
      </c>
      <c r="U6" s="19">
        <f t="shared" ref="U6:U11" si="0">SUM(Q6:T6)</f>
        <v>1.0000000000000002</v>
      </c>
    </row>
    <row r="7" spans="1:21" x14ac:dyDescent="0.2">
      <c r="A7" s="34" t="s">
        <v>81</v>
      </c>
      <c r="B7" s="35"/>
      <c r="C7" s="5" t="s">
        <v>82</v>
      </c>
      <c r="D7" s="6" t="s">
        <v>80</v>
      </c>
      <c r="E7" s="8">
        <v>46559916.252999999</v>
      </c>
      <c r="F7" s="8">
        <v>49854464.990000002</v>
      </c>
      <c r="G7" s="8">
        <v>51136420.5</v>
      </c>
      <c r="H7" s="8">
        <v>53952471.259999998</v>
      </c>
      <c r="I7" s="8">
        <v>62563446.960000001</v>
      </c>
      <c r="J7" s="8">
        <v>68834432.329999998</v>
      </c>
      <c r="K7" s="8">
        <v>71506662.118000001</v>
      </c>
      <c r="L7" s="8">
        <v>73599778.040000007</v>
      </c>
      <c r="M7" s="8">
        <v>80807627.656000003</v>
      </c>
      <c r="O7" t="s">
        <v>65</v>
      </c>
      <c r="P7" s="8">
        <v>806013</v>
      </c>
      <c r="Q7" s="20">
        <f>M8/P7</f>
        <v>0.77602470431618353</v>
      </c>
      <c r="R7" s="20">
        <f>M17/P7</f>
        <v>8.2911814077440443E-2</v>
      </c>
      <c r="S7" s="20">
        <f>M25/P7</f>
        <v>0.10426010498589973</v>
      </c>
      <c r="T7" s="20">
        <f>M33/P7</f>
        <v>3.6803376620476343E-2</v>
      </c>
      <c r="U7" s="19">
        <f t="shared" si="0"/>
        <v>1</v>
      </c>
    </row>
    <row r="8" spans="1:21" ht="24" x14ac:dyDescent="0.2">
      <c r="A8" s="34" t="s">
        <v>83</v>
      </c>
      <c r="B8" s="35"/>
      <c r="C8" s="5" t="s">
        <v>84</v>
      </c>
      <c r="D8" s="6" t="s">
        <v>80</v>
      </c>
      <c r="E8" s="7">
        <v>322528</v>
      </c>
      <c r="F8" s="7">
        <v>340728</v>
      </c>
      <c r="G8" s="7">
        <v>367312</v>
      </c>
      <c r="H8" s="7">
        <v>390336</v>
      </c>
      <c r="I8" s="7">
        <v>416601</v>
      </c>
      <c r="J8" s="7">
        <v>457861</v>
      </c>
      <c r="K8" s="7">
        <v>508420</v>
      </c>
      <c r="L8" s="7">
        <v>554742</v>
      </c>
      <c r="M8" s="7">
        <v>625486</v>
      </c>
      <c r="O8" t="s">
        <v>63</v>
      </c>
      <c r="P8" s="7">
        <v>113183.57799999999</v>
      </c>
      <c r="Q8" s="20">
        <f>M10/P8</f>
        <v>0.66936526781296846</v>
      </c>
      <c r="R8" s="20">
        <f>M19/P8</f>
        <v>0.14808748138356256</v>
      </c>
      <c r="S8" s="20">
        <f>M27/P8</f>
        <v>0.18254725080346904</v>
      </c>
      <c r="T8" s="20">
        <f>1-SUM(Q8:S8)</f>
        <v>0</v>
      </c>
      <c r="U8" s="19">
        <f t="shared" si="0"/>
        <v>1</v>
      </c>
    </row>
    <row r="9" spans="1:21" ht="36" x14ac:dyDescent="0.2">
      <c r="A9" s="34" t="s">
        <v>86</v>
      </c>
      <c r="B9" s="35"/>
      <c r="C9" s="5" t="s">
        <v>87</v>
      </c>
      <c r="D9" s="6" t="s">
        <v>80</v>
      </c>
      <c r="E9" s="7">
        <v>18447.8</v>
      </c>
      <c r="F9" s="7">
        <v>31519</v>
      </c>
      <c r="G9" s="7">
        <v>33153</v>
      </c>
      <c r="H9" s="7">
        <v>35616</v>
      </c>
      <c r="I9" s="7">
        <v>37335</v>
      </c>
      <c r="J9" s="7">
        <v>40993</v>
      </c>
      <c r="K9" s="7">
        <v>42184</v>
      </c>
      <c r="L9" s="7">
        <v>43995</v>
      </c>
      <c r="M9" s="7">
        <v>46929</v>
      </c>
      <c r="O9" t="s">
        <v>73</v>
      </c>
      <c r="P9" s="7">
        <v>66172.179999999993</v>
      </c>
      <c r="Q9" s="20">
        <f>M9/P9</f>
        <v>0.70919531440554029</v>
      </c>
      <c r="R9" s="20">
        <f>M18/P9</f>
        <v>5.085551057861476E-2</v>
      </c>
      <c r="S9" s="20">
        <f>M26/P9</f>
        <v>0.22524571504218241</v>
      </c>
      <c r="T9" s="20">
        <f>M34/P9</f>
        <v>1.4703459973662651E-2</v>
      </c>
      <c r="U9" s="19">
        <f t="shared" si="0"/>
        <v>1.0000000000000002</v>
      </c>
    </row>
    <row r="10" spans="1:21" x14ac:dyDescent="0.2">
      <c r="A10" s="36" t="s">
        <v>88</v>
      </c>
      <c r="B10" s="37"/>
      <c r="C10" s="5" t="s">
        <v>89</v>
      </c>
      <c r="D10" s="6" t="s">
        <v>80</v>
      </c>
      <c r="E10" s="7">
        <v>53566.2</v>
      </c>
      <c r="F10" s="7">
        <v>56996.5</v>
      </c>
      <c r="G10" s="7">
        <v>60952</v>
      </c>
      <c r="H10" s="7">
        <v>62826</v>
      </c>
      <c r="I10" s="7">
        <v>68787.3</v>
      </c>
      <c r="J10" s="7">
        <v>72101.3</v>
      </c>
      <c r="K10" s="7">
        <v>75830.399999999994</v>
      </c>
      <c r="L10" s="7">
        <v>71032</v>
      </c>
      <c r="M10" s="7">
        <v>75761.156000000003</v>
      </c>
      <c r="O10" t="s">
        <v>67</v>
      </c>
      <c r="P10" s="7">
        <v>102135243.544</v>
      </c>
      <c r="Q10" s="20">
        <f>M7/P10</f>
        <v>0.79118260114774164</v>
      </c>
      <c r="R10" s="20">
        <f>M16/P10</f>
        <v>9.7710013250232861E-2</v>
      </c>
      <c r="S10" s="20">
        <f>M24/P10</f>
        <v>9.1355486747141876E-2</v>
      </c>
      <c r="T10" s="20">
        <f>M32/P10</f>
        <v>1.9751898854883685E-2</v>
      </c>
      <c r="U10" s="19">
        <f t="shared" si="0"/>
        <v>1</v>
      </c>
    </row>
    <row r="11" spans="1:21" ht="36" x14ac:dyDescent="0.2">
      <c r="A11" s="5" t="s">
        <v>90</v>
      </c>
      <c r="C11" s="5" t="s">
        <v>91</v>
      </c>
      <c r="D11" s="6" t="s">
        <v>80</v>
      </c>
      <c r="E11" s="8">
        <v>907584.53</v>
      </c>
      <c r="F11" s="8">
        <v>1006063.57</v>
      </c>
      <c r="G11" s="8">
        <v>1088134.976</v>
      </c>
      <c r="H11" s="8">
        <v>1214395.936</v>
      </c>
      <c r="I11" s="8">
        <v>1366022.818</v>
      </c>
      <c r="J11" s="8">
        <v>1523372.432</v>
      </c>
      <c r="K11" s="8">
        <v>1692179.0360000001</v>
      </c>
      <c r="L11" s="8">
        <v>1867375.412</v>
      </c>
      <c r="M11" s="8">
        <v>2150405.9300000002</v>
      </c>
      <c r="O11" t="s">
        <v>66</v>
      </c>
      <c r="P11" s="8">
        <v>18106499</v>
      </c>
      <c r="Q11" s="20">
        <f>M6/P11</f>
        <v>0.78559908240681975</v>
      </c>
      <c r="R11" s="20">
        <f>M15/P11</f>
        <v>8.3560935772288167E-2</v>
      </c>
      <c r="S11" s="20">
        <f>M23/P11</f>
        <v>0.11872146017846961</v>
      </c>
      <c r="T11" s="20">
        <f>M31/P11</f>
        <v>1.2118521642422424E-2</v>
      </c>
      <c r="U11" s="19">
        <f t="shared" si="0"/>
        <v>1</v>
      </c>
    </row>
    <row r="13" spans="1:21" x14ac:dyDescent="0.2">
      <c r="A13" t="s">
        <v>103</v>
      </c>
    </row>
    <row r="15" spans="1:21" x14ac:dyDescent="0.2">
      <c r="A15" s="34" t="s">
        <v>78</v>
      </c>
      <c r="B15" s="35"/>
      <c r="C15" s="5" t="s">
        <v>79</v>
      </c>
      <c r="D15" s="6" t="s">
        <v>80</v>
      </c>
      <c r="E15" s="7">
        <v>1529297</v>
      </c>
      <c r="F15" s="7">
        <v>1454760</v>
      </c>
      <c r="G15" s="7">
        <v>1377232</v>
      </c>
      <c r="H15" s="7">
        <v>1276596</v>
      </c>
      <c r="I15" s="7">
        <v>1368366</v>
      </c>
      <c r="J15" s="7">
        <v>1389130</v>
      </c>
      <c r="K15" s="7">
        <v>1402496</v>
      </c>
      <c r="L15" s="7">
        <v>1458614</v>
      </c>
      <c r="M15" s="7">
        <v>1512996</v>
      </c>
    </row>
    <row r="16" spans="1:21" x14ac:dyDescent="0.2">
      <c r="A16" s="34" t="s">
        <v>81</v>
      </c>
      <c r="B16" s="35"/>
      <c r="C16" s="5" t="s">
        <v>82</v>
      </c>
      <c r="D16" s="6" t="s">
        <v>80</v>
      </c>
      <c r="E16" s="8">
        <v>6471895.6100000003</v>
      </c>
      <c r="F16" s="8">
        <v>7146441.3959999997</v>
      </c>
      <c r="G16" s="8">
        <v>7745312.5480000004</v>
      </c>
      <c r="H16" s="8">
        <v>8012527.25</v>
      </c>
      <c r="I16" s="8">
        <v>8429716</v>
      </c>
      <c r="J16" s="8">
        <v>8636201.5</v>
      </c>
      <c r="K16" s="8">
        <v>8898118</v>
      </c>
      <c r="L16" s="8">
        <v>9407681</v>
      </c>
      <c r="M16" s="8">
        <v>9979636</v>
      </c>
    </row>
    <row r="17" spans="1:13" ht="24" x14ac:dyDescent="0.2">
      <c r="A17" s="34" t="s">
        <v>83</v>
      </c>
      <c r="B17" s="35"/>
      <c r="C17" s="5" t="s">
        <v>84</v>
      </c>
      <c r="D17" s="6" t="s">
        <v>80</v>
      </c>
      <c r="E17" s="8">
        <v>52372</v>
      </c>
      <c r="F17" s="8">
        <v>54106</v>
      </c>
      <c r="G17" s="8">
        <v>54666</v>
      </c>
      <c r="H17" s="8">
        <v>52508</v>
      </c>
      <c r="I17" s="8">
        <v>54129</v>
      </c>
      <c r="J17" s="8">
        <v>60218</v>
      </c>
      <c r="K17" s="8">
        <v>64801</v>
      </c>
      <c r="L17" s="8">
        <v>66641</v>
      </c>
      <c r="M17" s="8">
        <v>66828</v>
      </c>
    </row>
    <row r="18" spans="1:13" ht="36" x14ac:dyDescent="0.2">
      <c r="A18" s="34" t="s">
        <v>86</v>
      </c>
      <c r="B18" s="35"/>
      <c r="C18" s="5" t="s">
        <v>87</v>
      </c>
      <c r="D18" s="6" t="s">
        <v>80</v>
      </c>
      <c r="E18" s="8">
        <v>2280.9</v>
      </c>
      <c r="F18" s="8">
        <v>2222.1999999999998</v>
      </c>
      <c r="G18" s="8">
        <v>2091.3000000000002</v>
      </c>
      <c r="H18" s="8">
        <v>2171.21</v>
      </c>
      <c r="I18" s="8">
        <v>2205.6999999999998</v>
      </c>
      <c r="J18" s="8">
        <v>2603.98</v>
      </c>
      <c r="K18" s="8">
        <v>2661.9</v>
      </c>
      <c r="L18" s="8">
        <v>3079.61</v>
      </c>
      <c r="M18" s="8">
        <v>3365.22</v>
      </c>
    </row>
    <row r="19" spans="1:13" x14ac:dyDescent="0.2">
      <c r="A19" s="36" t="s">
        <v>88</v>
      </c>
      <c r="B19" s="37"/>
      <c r="C19" s="5" t="s">
        <v>89</v>
      </c>
      <c r="D19" s="6" t="s">
        <v>80</v>
      </c>
      <c r="E19" s="7">
        <v>11861.635</v>
      </c>
      <c r="F19" s="7">
        <v>12319.97</v>
      </c>
      <c r="G19" s="7">
        <v>12485.607</v>
      </c>
      <c r="H19" s="7">
        <v>12720.861000000001</v>
      </c>
      <c r="I19" s="7">
        <v>13484.009</v>
      </c>
      <c r="J19" s="7">
        <v>14168.026</v>
      </c>
      <c r="K19" s="7">
        <v>15022.2</v>
      </c>
      <c r="L19" s="7">
        <v>15589.054</v>
      </c>
      <c r="M19" s="7">
        <v>16761.071</v>
      </c>
    </row>
    <row r="20" spans="1:13" ht="36" x14ac:dyDescent="0.2">
      <c r="A20" s="5" t="s">
        <v>90</v>
      </c>
      <c r="C20" s="5" t="s">
        <v>91</v>
      </c>
      <c r="D20" s="6" t="s">
        <v>80</v>
      </c>
      <c r="E20" s="7">
        <v>191403.86900000001</v>
      </c>
      <c r="F20" s="7">
        <v>205684.891</v>
      </c>
      <c r="G20" s="7">
        <v>228994.641</v>
      </c>
      <c r="H20" s="7">
        <v>246054.9</v>
      </c>
      <c r="I20" s="7">
        <v>267994.02</v>
      </c>
      <c r="J20" s="7">
        <v>298632.30300000001</v>
      </c>
      <c r="K20" s="7">
        <v>342517.05099999998</v>
      </c>
      <c r="L20" s="7">
        <v>383687.41499999998</v>
      </c>
      <c r="M20" s="7">
        <v>427175.46100000001</v>
      </c>
    </row>
    <row r="22" spans="1:13" x14ac:dyDescent="0.2">
      <c r="A22" t="s">
        <v>101</v>
      </c>
    </row>
    <row r="23" spans="1:13" x14ac:dyDescent="0.2">
      <c r="A23" s="34" t="s">
        <v>78</v>
      </c>
      <c r="B23" s="35"/>
      <c r="C23" s="5" t="s">
        <v>79</v>
      </c>
      <c r="D23" s="6" t="s">
        <v>80</v>
      </c>
      <c r="E23" s="8">
        <v>2246108</v>
      </c>
      <c r="F23" s="8">
        <v>2197763</v>
      </c>
      <c r="G23" s="8">
        <v>2140809</v>
      </c>
      <c r="H23" s="8">
        <v>2083097</v>
      </c>
      <c r="I23" s="8">
        <v>2103675</v>
      </c>
      <c r="J23" s="8">
        <v>2071381</v>
      </c>
      <c r="K23" s="8">
        <v>2099362</v>
      </c>
      <c r="L23" s="8">
        <v>2061944</v>
      </c>
      <c r="M23" s="8">
        <v>2149630</v>
      </c>
    </row>
    <row r="24" spans="1:13" x14ac:dyDescent="0.2">
      <c r="A24" s="34" t="s">
        <v>81</v>
      </c>
      <c r="B24" s="35"/>
      <c r="C24" s="5" t="s">
        <v>82</v>
      </c>
      <c r="D24" s="6" t="s">
        <v>80</v>
      </c>
      <c r="E24" s="7">
        <v>5480322.5300000003</v>
      </c>
      <c r="F24" s="7">
        <v>5766960.8700000001</v>
      </c>
      <c r="G24" s="7">
        <v>5998872.4790000003</v>
      </c>
      <c r="H24" s="7">
        <v>6339887.9289999995</v>
      </c>
      <c r="I24" s="7">
        <v>6682523.0149999997</v>
      </c>
      <c r="J24" s="7">
        <v>7050415.0080000004</v>
      </c>
      <c r="K24" s="7">
        <v>7371649</v>
      </c>
      <c r="L24" s="7">
        <v>8353350.4500000002</v>
      </c>
      <c r="M24" s="7">
        <v>9330614.8880000003</v>
      </c>
    </row>
    <row r="25" spans="1:13" ht="24" x14ac:dyDescent="0.2">
      <c r="A25" s="38" t="s">
        <v>83</v>
      </c>
      <c r="B25" s="39"/>
      <c r="C25" s="10" t="s">
        <v>84</v>
      </c>
      <c r="D25" s="11"/>
      <c r="E25" s="12">
        <v>61548</v>
      </c>
      <c r="F25" s="12">
        <v>62351</v>
      </c>
      <c r="G25" s="12">
        <v>64635</v>
      </c>
      <c r="H25" s="12">
        <v>67792</v>
      </c>
      <c r="I25" s="12">
        <v>71114</v>
      </c>
      <c r="J25" s="12">
        <v>74878</v>
      </c>
      <c r="K25" s="12">
        <v>78146</v>
      </c>
      <c r="L25" s="12">
        <v>80842</v>
      </c>
      <c r="M25" s="12">
        <v>84035</v>
      </c>
    </row>
    <row r="26" spans="1:13" ht="36" x14ac:dyDescent="0.2">
      <c r="A26" s="34" t="s">
        <v>86</v>
      </c>
      <c r="B26" s="35"/>
      <c r="C26" s="5" t="s">
        <v>87</v>
      </c>
      <c r="D26" s="6" t="s">
        <v>80</v>
      </c>
      <c r="E26" s="7">
        <v>7628.3</v>
      </c>
      <c r="F26" s="7">
        <v>7888.5</v>
      </c>
      <c r="G26" s="7">
        <v>7670.22</v>
      </c>
      <c r="H26" s="7">
        <v>7707</v>
      </c>
      <c r="I26" s="7">
        <v>8143.89</v>
      </c>
      <c r="J26" s="7">
        <v>13975</v>
      </c>
      <c r="K26" s="7">
        <v>13995</v>
      </c>
      <c r="L26" s="7">
        <v>13869</v>
      </c>
      <c r="M26" s="7">
        <v>14905</v>
      </c>
    </row>
    <row r="27" spans="1:13" x14ac:dyDescent="0.2">
      <c r="A27" s="36" t="s">
        <v>88</v>
      </c>
      <c r="B27" s="37"/>
      <c r="C27" s="5" t="s">
        <v>89</v>
      </c>
      <c r="D27" s="6" t="s">
        <v>80</v>
      </c>
      <c r="E27" s="7">
        <v>14301.708000000001</v>
      </c>
      <c r="F27" s="7">
        <v>14930.296</v>
      </c>
      <c r="G27" s="7">
        <v>15344.212</v>
      </c>
      <c r="H27" s="7">
        <v>16626.695</v>
      </c>
      <c r="I27" s="7">
        <v>17282.307000000001</v>
      </c>
      <c r="J27" s="7">
        <v>18399.719000000001</v>
      </c>
      <c r="K27" s="7">
        <v>19172.810000000001</v>
      </c>
      <c r="L27" s="7">
        <v>19961.917000000001</v>
      </c>
      <c r="M27" s="7">
        <v>20661.350999999999</v>
      </c>
    </row>
    <row r="28" spans="1:13" ht="36" x14ac:dyDescent="0.2">
      <c r="A28" s="5" t="s">
        <v>90</v>
      </c>
      <c r="C28" s="5" t="s">
        <v>91</v>
      </c>
      <c r="D28" s="6" t="s">
        <v>80</v>
      </c>
      <c r="E28" s="8">
        <v>85671.395999999993</v>
      </c>
      <c r="F28" s="8">
        <v>89814.508000000002</v>
      </c>
      <c r="G28" s="8">
        <v>99858.843999999997</v>
      </c>
      <c r="H28" s="8">
        <v>107224.01</v>
      </c>
      <c r="I28" s="8">
        <v>126596.111</v>
      </c>
      <c r="J28" s="8">
        <v>145788.20199999999</v>
      </c>
      <c r="K28" s="8">
        <v>179661.652</v>
      </c>
      <c r="L28" s="8">
        <v>188248.40599999999</v>
      </c>
      <c r="M28" s="8">
        <v>218049.33600000001</v>
      </c>
    </row>
    <row r="30" spans="1:13" x14ac:dyDescent="0.2">
      <c r="A30" t="s">
        <v>102</v>
      </c>
    </row>
    <row r="31" spans="1:13" x14ac:dyDescent="0.2">
      <c r="A31" s="38" t="s">
        <v>78</v>
      </c>
      <c r="B31" s="39"/>
      <c r="C31" s="10" t="s">
        <v>79</v>
      </c>
      <c r="D31" s="11"/>
      <c r="E31" s="12">
        <v>212709</v>
      </c>
      <c r="F31" s="12">
        <v>234024</v>
      </c>
      <c r="G31" s="12">
        <v>232266</v>
      </c>
      <c r="H31" s="12">
        <v>233554</v>
      </c>
      <c r="I31" s="12">
        <v>241322</v>
      </c>
      <c r="J31" s="12">
        <v>226887</v>
      </c>
      <c r="K31" s="12">
        <v>240971</v>
      </c>
      <c r="L31" s="12">
        <v>241067</v>
      </c>
      <c r="M31" s="12">
        <v>219424</v>
      </c>
    </row>
    <row r="32" spans="1:13" x14ac:dyDescent="0.2">
      <c r="A32" s="38" t="s">
        <v>81</v>
      </c>
      <c r="B32" s="39"/>
      <c r="C32" s="13" t="s">
        <v>82</v>
      </c>
      <c r="D32" s="14"/>
      <c r="E32" s="15">
        <v>788814.93700000003</v>
      </c>
      <c r="F32" s="15">
        <v>966259.53700000001</v>
      </c>
      <c r="G32" s="15">
        <v>1078766.2</v>
      </c>
      <c r="H32" s="15">
        <v>1100643.4469999999</v>
      </c>
      <c r="I32" s="15">
        <v>1113501.3999999999</v>
      </c>
      <c r="J32" s="15">
        <v>1207665.8999999999</v>
      </c>
      <c r="K32" s="15">
        <v>1270648</v>
      </c>
      <c r="L32" s="15">
        <v>1710877</v>
      </c>
      <c r="M32" s="15">
        <v>2017365</v>
      </c>
    </row>
    <row r="33" spans="1:13" ht="24" x14ac:dyDescent="0.2">
      <c r="A33" s="34" t="s">
        <v>83</v>
      </c>
      <c r="B33" s="35"/>
      <c r="C33" s="5" t="s">
        <v>84</v>
      </c>
      <c r="D33" s="6" t="s">
        <v>80</v>
      </c>
      <c r="E33" s="8">
        <v>18681</v>
      </c>
      <c r="F33" s="8">
        <v>19817</v>
      </c>
      <c r="G33" s="8">
        <v>20787</v>
      </c>
      <c r="H33" s="8">
        <v>22829</v>
      </c>
      <c r="I33" s="8">
        <v>23841</v>
      </c>
      <c r="J33" s="8">
        <v>25109</v>
      </c>
      <c r="K33" s="8">
        <v>26514</v>
      </c>
      <c r="L33" s="8">
        <v>28105</v>
      </c>
      <c r="M33" s="8">
        <v>29664</v>
      </c>
    </row>
    <row r="34" spans="1:13" ht="36" x14ac:dyDescent="0.2">
      <c r="A34" s="34" t="s">
        <v>86</v>
      </c>
      <c r="B34" s="35"/>
      <c r="C34" s="5" t="s">
        <v>87</v>
      </c>
      <c r="D34" s="6" t="s">
        <v>80</v>
      </c>
      <c r="E34" s="7">
        <v>518.1</v>
      </c>
      <c r="F34" s="7">
        <v>554</v>
      </c>
      <c r="G34" s="7">
        <v>697.37</v>
      </c>
      <c r="H34" s="7">
        <v>722.24</v>
      </c>
      <c r="I34" s="7">
        <v>754.28</v>
      </c>
      <c r="J34" s="7">
        <v>782.18</v>
      </c>
      <c r="K34" s="7">
        <v>822.74</v>
      </c>
      <c r="L34" s="7">
        <v>897.83</v>
      </c>
      <c r="M34" s="7">
        <v>972.96</v>
      </c>
    </row>
  </sheetData>
  <mergeCells count="19">
    <mergeCell ref="A34:B34"/>
    <mergeCell ref="A25:B25"/>
    <mergeCell ref="A26:B26"/>
    <mergeCell ref="A27:B27"/>
    <mergeCell ref="A31:B31"/>
    <mergeCell ref="A32:B32"/>
    <mergeCell ref="A33:B33"/>
    <mergeCell ref="A24:B24"/>
    <mergeCell ref="A6:B6"/>
    <mergeCell ref="A7:B7"/>
    <mergeCell ref="A8:B8"/>
    <mergeCell ref="A9:B9"/>
    <mergeCell ref="A10:B10"/>
    <mergeCell ref="A15:B15"/>
    <mergeCell ref="A16:B16"/>
    <mergeCell ref="A18:B18"/>
    <mergeCell ref="A19:B19"/>
    <mergeCell ref="A17:B17"/>
    <mergeCell ref="A23:B23"/>
  </mergeCells>
  <hyperlinks>
    <hyperlink ref="A10" r:id="rId1" display="http://stats.oecd.org/OECDStat_Metadata/ShowMetadata.ashx?Dataset=GERD_TOE&amp;Coords=%5bCOUNTRY%5d.%5bDEU%5d&amp;ShowOnWeb=true&amp;Lang=en" xr:uid="{EEDD162E-0609-514B-9369-EFFFB3E254FC}"/>
    <hyperlink ref="A19" r:id="rId2" display="http://stats.oecd.org/OECDStat_Metadata/ShowMetadata.ashx?Dataset=GERD_TOE&amp;Coords=%5bCOUNTRY%5d.%5bDEU%5d&amp;ShowOnWeb=true&amp;Lang=en" xr:uid="{F1FD30F5-8FD8-9B41-9FAF-8EEE2D313988}"/>
    <hyperlink ref="A27" r:id="rId3" display="http://stats.oecd.org/OECDStat_Metadata/ShowMetadata.ashx?Dataset=GERD_TORD&amp;Coords=[COUNTRY].[DEU]&amp;ShowOnWeb=true&amp;Lang=en" xr:uid="{31F8359D-427C-604A-97A4-56BFBCB8273C}"/>
  </hyperlinks>
  <pageMargins left="0.7" right="0.7" top="0.75" bottom="0.75" header="0.3" footer="0.3"/>
  <drawing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D92EB-70AD-7240-9AA9-B3C1DF4866B5}">
  <dimension ref="A1:M53"/>
  <sheetViews>
    <sheetView topLeftCell="A24" workbookViewId="0">
      <selection activeCell="A45" sqref="A45"/>
    </sheetView>
  </sheetViews>
  <sheetFormatPr baseColWidth="10" defaultRowHeight="16" x14ac:dyDescent="0.2"/>
  <cols>
    <col min="1" max="3" width="24" customWidth="1"/>
    <col min="4" max="4" width="2.1640625" customWidth="1"/>
  </cols>
  <sheetData>
    <row r="1" spans="1:13" hidden="1" x14ac:dyDescent="0.2">
      <c r="A1" s="21" t="e">
        <f ca="1">DotStatQuery(B1)</f>
        <v>#NAME?</v>
      </c>
      <c r="B1" s="21" t="s">
        <v>109</v>
      </c>
    </row>
    <row r="2" spans="1:13" ht="27" x14ac:dyDescent="0.2">
      <c r="A2" s="22" t="s">
        <v>110</v>
      </c>
    </row>
    <row r="3" spans="1:13" x14ac:dyDescent="0.2">
      <c r="A3" s="42" t="s">
        <v>111</v>
      </c>
      <c r="B3" s="43"/>
      <c r="C3" s="43"/>
      <c r="D3" s="44"/>
      <c r="E3" s="45" t="s">
        <v>112</v>
      </c>
      <c r="F3" s="46"/>
      <c r="G3" s="46"/>
      <c r="H3" s="46"/>
      <c r="I3" s="46"/>
      <c r="J3" s="46"/>
      <c r="K3" s="46"/>
      <c r="L3" s="46"/>
      <c r="M3" s="47"/>
    </row>
    <row r="4" spans="1:13" x14ac:dyDescent="0.2">
      <c r="A4" s="42" t="s">
        <v>113</v>
      </c>
      <c r="B4" s="43"/>
      <c r="C4" s="43"/>
      <c r="D4" s="44"/>
      <c r="E4" s="45" t="s">
        <v>114</v>
      </c>
      <c r="F4" s="46"/>
      <c r="G4" s="46"/>
      <c r="H4" s="46"/>
      <c r="I4" s="46"/>
      <c r="J4" s="46"/>
      <c r="K4" s="46"/>
      <c r="L4" s="46"/>
      <c r="M4" s="47"/>
    </row>
    <row r="5" spans="1:13" x14ac:dyDescent="0.2">
      <c r="A5" s="48" t="s">
        <v>115</v>
      </c>
      <c r="B5" s="49"/>
      <c r="C5" s="49"/>
      <c r="D5" s="50"/>
      <c r="E5" s="9" t="s">
        <v>93</v>
      </c>
      <c r="F5" s="9" t="s">
        <v>94</v>
      </c>
      <c r="G5" s="9" t="s">
        <v>95</v>
      </c>
      <c r="H5" s="9" t="s">
        <v>96</v>
      </c>
      <c r="I5" s="9" t="s">
        <v>97</v>
      </c>
      <c r="J5" s="9" t="s">
        <v>98</v>
      </c>
      <c r="K5" s="9" t="s">
        <v>99</v>
      </c>
      <c r="L5" s="9" t="s">
        <v>100</v>
      </c>
      <c r="M5" s="9" t="s">
        <v>116</v>
      </c>
    </row>
    <row r="6" spans="1:13" x14ac:dyDescent="0.2">
      <c r="A6" s="40" t="s">
        <v>117</v>
      </c>
      <c r="B6" s="41"/>
      <c r="C6" s="23" t="s">
        <v>118</v>
      </c>
      <c r="D6" s="6" t="s">
        <v>80</v>
      </c>
      <c r="E6" s="6" t="s">
        <v>80</v>
      </c>
      <c r="F6" s="6" t="s">
        <v>80</v>
      </c>
      <c r="G6" s="6" t="s">
        <v>80</v>
      </c>
      <c r="H6" s="6" t="s">
        <v>80</v>
      </c>
      <c r="I6" s="6" t="s">
        <v>80</v>
      </c>
      <c r="J6" s="6" t="s">
        <v>80</v>
      </c>
      <c r="K6" s="6" t="s">
        <v>80</v>
      </c>
      <c r="L6" s="6" t="s">
        <v>80</v>
      </c>
      <c r="M6" s="6" t="s">
        <v>80</v>
      </c>
    </row>
    <row r="7" spans="1:13" x14ac:dyDescent="0.2">
      <c r="A7" s="34" t="s">
        <v>119</v>
      </c>
      <c r="B7" s="35"/>
      <c r="C7" s="5" t="s">
        <v>120</v>
      </c>
      <c r="D7" s="6" t="s">
        <v>80</v>
      </c>
      <c r="E7" s="7">
        <v>309.45499999999998</v>
      </c>
      <c r="F7" s="7">
        <v>356.13900000000001</v>
      </c>
      <c r="G7" s="7">
        <v>333.64299999999997</v>
      </c>
      <c r="H7" s="7">
        <v>368.47399999999999</v>
      </c>
      <c r="I7" s="7">
        <v>338.12700000000001</v>
      </c>
      <c r="J7" s="7">
        <v>289.24299999999999</v>
      </c>
      <c r="K7" s="7">
        <v>341.30399999999997</v>
      </c>
      <c r="L7" s="7">
        <v>317.16300000000001</v>
      </c>
      <c r="M7" s="7" t="s">
        <v>121</v>
      </c>
    </row>
    <row r="8" spans="1:13" x14ac:dyDescent="0.2">
      <c r="A8" s="34" t="s">
        <v>122</v>
      </c>
      <c r="B8" s="35"/>
      <c r="C8" s="5" t="s">
        <v>120</v>
      </c>
      <c r="D8" s="6" t="s">
        <v>80</v>
      </c>
      <c r="E8" s="8">
        <v>1.2310000000000001</v>
      </c>
      <c r="F8" s="8">
        <v>1.093</v>
      </c>
      <c r="G8" s="8">
        <v>3.2080000000000002</v>
      </c>
      <c r="H8" s="8">
        <v>5.9619999999999997</v>
      </c>
      <c r="I8" s="8">
        <v>6.2670000000000003</v>
      </c>
      <c r="J8" s="8">
        <v>6.4320000000000004</v>
      </c>
      <c r="K8" s="8">
        <v>5.5270000000000001</v>
      </c>
      <c r="L8" s="8">
        <v>5.7949999999999999</v>
      </c>
      <c r="M8" s="8">
        <v>6.8019999999999996</v>
      </c>
    </row>
    <row r="9" spans="1:13" x14ac:dyDescent="0.2">
      <c r="A9" s="34" t="s">
        <v>123</v>
      </c>
      <c r="B9" s="35"/>
      <c r="C9" s="5" t="s">
        <v>120</v>
      </c>
      <c r="D9" s="6" t="s">
        <v>80</v>
      </c>
      <c r="E9" s="7">
        <v>5.2830000000000004</v>
      </c>
      <c r="F9" s="7">
        <v>3.2480000000000002</v>
      </c>
      <c r="G9" s="7">
        <v>2.9449999999999998</v>
      </c>
      <c r="H9" s="7">
        <v>3.1850000000000001</v>
      </c>
      <c r="I9" s="7">
        <v>3.637</v>
      </c>
      <c r="J9" s="7">
        <v>5.3979999999999997</v>
      </c>
      <c r="K9" s="7">
        <v>27.459</v>
      </c>
      <c r="L9" s="7">
        <v>31.050999999999998</v>
      </c>
      <c r="M9" s="7">
        <v>41.514000000000003</v>
      </c>
    </row>
    <row r="10" spans="1:13" x14ac:dyDescent="0.2">
      <c r="A10" s="34" t="s">
        <v>124</v>
      </c>
      <c r="B10" s="35"/>
      <c r="C10" s="5" t="s">
        <v>120</v>
      </c>
      <c r="D10" s="6" t="s">
        <v>80</v>
      </c>
      <c r="E10" s="8">
        <v>229.18899999999999</v>
      </c>
      <c r="F10" s="8">
        <v>204.32</v>
      </c>
      <c r="G10" s="8">
        <v>180.69499999999999</v>
      </c>
      <c r="H10" s="8" t="s">
        <v>121</v>
      </c>
      <c r="I10" s="8" t="s">
        <v>121</v>
      </c>
      <c r="J10" s="8" t="s">
        <v>121</v>
      </c>
      <c r="K10" s="8" t="s">
        <v>121</v>
      </c>
      <c r="L10" s="8" t="s">
        <v>121</v>
      </c>
      <c r="M10" s="8" t="s">
        <v>121</v>
      </c>
    </row>
    <row r="11" spans="1:13" x14ac:dyDescent="0.2">
      <c r="A11" s="34" t="s">
        <v>125</v>
      </c>
      <c r="B11" s="35"/>
      <c r="C11" s="5" t="s">
        <v>120</v>
      </c>
      <c r="D11" s="6" t="s">
        <v>80</v>
      </c>
      <c r="E11" s="7">
        <v>0.254</v>
      </c>
      <c r="F11" s="7">
        <v>0.159</v>
      </c>
      <c r="G11" s="7">
        <v>0.34100000000000003</v>
      </c>
      <c r="H11" s="7">
        <v>0.19900000000000001</v>
      </c>
      <c r="I11" s="7">
        <v>0</v>
      </c>
      <c r="J11" s="7">
        <v>4.0000000000000001E-3</v>
      </c>
      <c r="K11" s="7">
        <v>0</v>
      </c>
      <c r="L11" s="7">
        <v>0</v>
      </c>
      <c r="M11" s="7" t="s">
        <v>121</v>
      </c>
    </row>
    <row r="12" spans="1:13" x14ac:dyDescent="0.2">
      <c r="A12" s="34" t="s">
        <v>126</v>
      </c>
      <c r="B12" s="35"/>
      <c r="C12" s="5" t="s">
        <v>120</v>
      </c>
      <c r="D12" s="6" t="s">
        <v>80</v>
      </c>
      <c r="E12" s="8">
        <v>30.100999999999999</v>
      </c>
      <c r="F12" s="8">
        <v>28.324999999999999</v>
      </c>
      <c r="G12" s="8">
        <v>25.157</v>
      </c>
      <c r="H12" s="8">
        <v>29.161000000000001</v>
      </c>
      <c r="I12" s="8">
        <v>28.664000000000001</v>
      </c>
      <c r="J12" s="8">
        <v>27.183</v>
      </c>
      <c r="K12" s="8">
        <v>25.561</v>
      </c>
      <c r="L12" s="8">
        <v>8.0579999999999998</v>
      </c>
      <c r="M12" s="8">
        <v>16.785</v>
      </c>
    </row>
    <row r="13" spans="1:13" x14ac:dyDescent="0.2">
      <c r="A13" s="34" t="s">
        <v>127</v>
      </c>
      <c r="B13" s="35"/>
      <c r="C13" s="5" t="s">
        <v>120</v>
      </c>
      <c r="D13" s="6" t="s">
        <v>80</v>
      </c>
      <c r="E13" s="7">
        <v>8.5790000000000006</v>
      </c>
      <c r="F13" s="7">
        <v>8.8149999999999995</v>
      </c>
      <c r="G13" s="7">
        <v>8.4930000000000003</v>
      </c>
      <c r="H13" s="7">
        <v>8.4879999999999995</v>
      </c>
      <c r="I13" s="7">
        <v>8.3439999999999994</v>
      </c>
      <c r="J13" s="7">
        <v>8.7479999999999993</v>
      </c>
      <c r="K13" s="7">
        <v>9.4139999999999997</v>
      </c>
      <c r="L13" s="7">
        <v>10.141</v>
      </c>
      <c r="M13" s="7">
        <v>10.288</v>
      </c>
    </row>
    <row r="14" spans="1:13" x14ac:dyDescent="0.2">
      <c r="A14" s="34" t="s">
        <v>128</v>
      </c>
      <c r="B14" s="35"/>
      <c r="C14" s="5" t="s">
        <v>120</v>
      </c>
      <c r="D14" s="6" t="s">
        <v>80</v>
      </c>
      <c r="E14" s="8">
        <v>3.5350000000000001</v>
      </c>
      <c r="F14" s="8">
        <v>3.9049999999999998</v>
      </c>
      <c r="G14" s="8">
        <v>6.0069999999999997</v>
      </c>
      <c r="H14" s="8">
        <v>4.7270000000000003</v>
      </c>
      <c r="I14" s="8">
        <v>10.342000000000001</v>
      </c>
      <c r="J14" s="8">
        <v>4.97</v>
      </c>
      <c r="K14" s="8">
        <v>7.2990000000000004</v>
      </c>
      <c r="L14" s="8">
        <v>7.4180000000000001</v>
      </c>
      <c r="M14" s="8">
        <v>7.4059999999999997</v>
      </c>
    </row>
    <row r="15" spans="1:13" x14ac:dyDescent="0.2">
      <c r="A15" s="34" t="s">
        <v>129</v>
      </c>
      <c r="B15" s="35"/>
      <c r="C15" s="5" t="s">
        <v>120</v>
      </c>
      <c r="D15" s="6" t="s">
        <v>80</v>
      </c>
      <c r="E15" s="7">
        <v>48.024000000000001</v>
      </c>
      <c r="F15" s="7">
        <v>41.058</v>
      </c>
      <c r="G15" s="7">
        <v>39.095999999999997</v>
      </c>
      <c r="H15" s="7">
        <v>45.503</v>
      </c>
      <c r="I15" s="7">
        <v>50.838999999999999</v>
      </c>
      <c r="J15" s="7">
        <v>52.408999999999999</v>
      </c>
      <c r="K15" s="7">
        <v>46.896999999999998</v>
      </c>
      <c r="L15" s="7">
        <v>48.386000000000003</v>
      </c>
      <c r="M15" s="7">
        <v>44.731999999999999</v>
      </c>
    </row>
    <row r="16" spans="1:13" x14ac:dyDescent="0.2">
      <c r="A16" s="34" t="s">
        <v>130</v>
      </c>
      <c r="B16" s="35"/>
      <c r="C16" s="5" t="s">
        <v>120</v>
      </c>
      <c r="D16" s="6" t="s">
        <v>80</v>
      </c>
      <c r="E16" s="8">
        <v>1228.098</v>
      </c>
      <c r="F16" s="8">
        <v>1258.1189999999999</v>
      </c>
      <c r="G16" s="8">
        <v>1239.316</v>
      </c>
      <c r="H16" s="8">
        <v>1437.962</v>
      </c>
      <c r="I16" s="8">
        <v>1269.904</v>
      </c>
      <c r="J16" s="8">
        <v>1448.3720000000001</v>
      </c>
      <c r="K16" s="8">
        <v>1695.2460000000001</v>
      </c>
      <c r="L16" s="8">
        <v>2162.759</v>
      </c>
      <c r="M16" s="8">
        <v>1757.375</v>
      </c>
    </row>
    <row r="17" spans="1:13" x14ac:dyDescent="0.2">
      <c r="A17" s="36" t="s">
        <v>88</v>
      </c>
      <c r="B17" s="37"/>
      <c r="C17" s="5" t="s">
        <v>120</v>
      </c>
      <c r="D17" s="6" t="s">
        <v>80</v>
      </c>
      <c r="E17" s="7">
        <v>1279.3720000000001</v>
      </c>
      <c r="F17" s="7">
        <v>1062.777</v>
      </c>
      <c r="G17" s="7">
        <v>963.54399999999998</v>
      </c>
      <c r="H17" s="7">
        <v>1441.94</v>
      </c>
      <c r="I17" s="7">
        <v>1265.0540000000001</v>
      </c>
      <c r="J17" s="7">
        <v>1774.08</v>
      </c>
      <c r="K17" s="7">
        <v>1837.646</v>
      </c>
      <c r="L17" s="7">
        <v>1942.8679999999999</v>
      </c>
      <c r="M17" s="7">
        <v>2478.1129999999998</v>
      </c>
    </row>
    <row r="18" spans="1:13" x14ac:dyDescent="0.2">
      <c r="A18" s="34" t="s">
        <v>131</v>
      </c>
      <c r="B18" s="35"/>
      <c r="C18" s="5" t="s">
        <v>120</v>
      </c>
      <c r="D18" s="6" t="s">
        <v>80</v>
      </c>
      <c r="E18" s="8">
        <v>1.522</v>
      </c>
      <c r="F18" s="8">
        <v>1.3460000000000001</v>
      </c>
      <c r="G18" s="8">
        <v>14.367000000000001</v>
      </c>
      <c r="H18" s="8">
        <v>25.507000000000001</v>
      </c>
      <c r="I18" s="8">
        <v>31.817</v>
      </c>
      <c r="J18" s="8">
        <v>32.767000000000003</v>
      </c>
      <c r="K18" s="8">
        <v>37.683</v>
      </c>
      <c r="L18" s="8">
        <v>36.981000000000002</v>
      </c>
      <c r="M18" s="8">
        <v>44.676000000000002</v>
      </c>
    </row>
    <row r="19" spans="1:13" x14ac:dyDescent="0.2">
      <c r="A19" s="34" t="s">
        <v>132</v>
      </c>
      <c r="B19" s="35"/>
      <c r="C19" s="5" t="s">
        <v>120</v>
      </c>
      <c r="D19" s="6" t="s">
        <v>80</v>
      </c>
      <c r="E19" s="7">
        <v>1.048</v>
      </c>
      <c r="F19" s="7">
        <v>4.3360000000000003</v>
      </c>
      <c r="G19" s="7">
        <v>1.361</v>
      </c>
      <c r="H19" s="7">
        <v>3.8540000000000001</v>
      </c>
      <c r="I19" s="7">
        <v>0.27900000000000003</v>
      </c>
      <c r="J19" s="7">
        <v>0.27800000000000002</v>
      </c>
      <c r="K19" s="7">
        <v>4.6289999999999996</v>
      </c>
      <c r="L19" s="7">
        <v>91.724999999999994</v>
      </c>
      <c r="M19" s="7">
        <v>81.911000000000001</v>
      </c>
    </row>
    <row r="20" spans="1:13" x14ac:dyDescent="0.2">
      <c r="A20" s="34" t="s">
        <v>133</v>
      </c>
      <c r="B20" s="35"/>
      <c r="C20" s="5" t="s">
        <v>120</v>
      </c>
      <c r="D20" s="6" t="s">
        <v>80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 t="s">
        <v>121</v>
      </c>
      <c r="L20" s="8">
        <v>0</v>
      </c>
      <c r="M20" s="8">
        <v>0</v>
      </c>
    </row>
    <row r="21" spans="1:13" x14ac:dyDescent="0.2">
      <c r="A21" s="34" t="s">
        <v>134</v>
      </c>
      <c r="B21" s="35"/>
      <c r="C21" s="5" t="s">
        <v>120</v>
      </c>
      <c r="D21" s="6" t="s">
        <v>80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2">
      <c r="A22" s="34" t="s">
        <v>135</v>
      </c>
      <c r="B22" s="35"/>
      <c r="C22" s="5" t="s">
        <v>120</v>
      </c>
      <c r="D22" s="6" t="s">
        <v>80</v>
      </c>
      <c r="E22" s="8">
        <v>95.372</v>
      </c>
      <c r="F22" s="8">
        <v>85.555999999999997</v>
      </c>
      <c r="G22" s="8">
        <v>72.950999999999993</v>
      </c>
      <c r="H22" s="8">
        <v>70.617000000000004</v>
      </c>
      <c r="I22" s="8">
        <v>72.244</v>
      </c>
      <c r="J22" s="8">
        <v>75.305999999999997</v>
      </c>
      <c r="K22" s="8">
        <v>67.632000000000005</v>
      </c>
      <c r="L22" s="8">
        <v>83.918000000000006</v>
      </c>
      <c r="M22" s="8">
        <v>91.582999999999998</v>
      </c>
    </row>
    <row r="23" spans="1:13" x14ac:dyDescent="0.2">
      <c r="A23" s="34" t="s">
        <v>78</v>
      </c>
      <c r="B23" s="35"/>
      <c r="C23" s="5" t="s">
        <v>120</v>
      </c>
      <c r="D23" s="6" t="s">
        <v>80</v>
      </c>
      <c r="E23" s="7">
        <v>1594.1959999999999</v>
      </c>
      <c r="F23" s="7">
        <v>1466.568</v>
      </c>
      <c r="G23" s="7">
        <v>1020.28</v>
      </c>
      <c r="H23" s="7">
        <v>1177.395</v>
      </c>
      <c r="I23" s="7">
        <v>1003.294</v>
      </c>
      <c r="J23" s="7">
        <v>1234.57</v>
      </c>
      <c r="K23" s="7">
        <v>1213.82</v>
      </c>
      <c r="L23" s="7">
        <v>1082.558</v>
      </c>
      <c r="M23" s="7">
        <v>1559.7829999999999</v>
      </c>
    </row>
    <row r="24" spans="1:13" x14ac:dyDescent="0.2">
      <c r="A24" s="34" t="s">
        <v>340</v>
      </c>
      <c r="B24" s="35"/>
      <c r="C24" s="5" t="s">
        <v>120</v>
      </c>
      <c r="D24" s="6" t="s">
        <v>80</v>
      </c>
      <c r="E24" s="8">
        <v>2884.3009999999999</v>
      </c>
      <c r="F24" s="8">
        <v>2969.3139999999999</v>
      </c>
      <c r="G24" s="8">
        <v>3068.0929999999998</v>
      </c>
      <c r="H24" s="8">
        <v>3271.7739999999999</v>
      </c>
      <c r="I24" s="8">
        <v>3476.6289999999999</v>
      </c>
      <c r="J24" s="8">
        <v>3813.9270000000001</v>
      </c>
      <c r="K24" s="8">
        <v>4457.152</v>
      </c>
      <c r="L24" s="8">
        <v>4624.4520000000002</v>
      </c>
      <c r="M24" s="8" t="s">
        <v>121</v>
      </c>
    </row>
    <row r="25" spans="1:13" x14ac:dyDescent="0.2">
      <c r="A25" s="34" t="s">
        <v>136</v>
      </c>
      <c r="B25" s="35"/>
      <c r="C25" s="5" t="s">
        <v>120</v>
      </c>
      <c r="D25" s="6" t="s">
        <v>80</v>
      </c>
      <c r="E25" s="7">
        <v>1.4079999999999999</v>
      </c>
      <c r="F25" s="7">
        <v>1.8089999999999999</v>
      </c>
      <c r="G25" s="7">
        <v>2.79</v>
      </c>
      <c r="H25" s="7" t="s">
        <v>121</v>
      </c>
      <c r="I25" s="7" t="s">
        <v>121</v>
      </c>
      <c r="J25" s="7" t="s">
        <v>121</v>
      </c>
      <c r="K25" s="7" t="s">
        <v>121</v>
      </c>
      <c r="L25" s="7">
        <v>2.294</v>
      </c>
      <c r="M25" s="7" t="s">
        <v>121</v>
      </c>
    </row>
    <row r="26" spans="1:13" x14ac:dyDescent="0.2">
      <c r="A26" s="34" t="s">
        <v>137</v>
      </c>
      <c r="B26" s="35"/>
      <c r="C26" s="5" t="s">
        <v>120</v>
      </c>
      <c r="D26" s="6" t="s">
        <v>80</v>
      </c>
      <c r="E26" s="8">
        <v>6.5000000000000002E-2</v>
      </c>
      <c r="F26" s="8">
        <v>0.26700000000000002</v>
      </c>
      <c r="G26" s="8">
        <v>0.68700000000000006</v>
      </c>
      <c r="H26" s="8">
        <v>0.41699999999999998</v>
      </c>
      <c r="I26" s="8">
        <v>0.41899999999999998</v>
      </c>
      <c r="J26" s="8">
        <v>0.82299999999999995</v>
      </c>
      <c r="K26" s="8">
        <v>22.472999999999999</v>
      </c>
      <c r="L26" s="8">
        <v>7.117</v>
      </c>
      <c r="M26" s="8">
        <v>0.89</v>
      </c>
    </row>
    <row r="27" spans="1:13" x14ac:dyDescent="0.2">
      <c r="A27" s="34" t="s">
        <v>138</v>
      </c>
      <c r="B27" s="35"/>
      <c r="C27" s="5" t="s">
        <v>120</v>
      </c>
      <c r="D27" s="6" t="s">
        <v>80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</row>
    <row r="28" spans="1:13" x14ac:dyDescent="0.2">
      <c r="A28" s="34" t="s">
        <v>139</v>
      </c>
      <c r="B28" s="35"/>
      <c r="C28" s="5" t="s">
        <v>120</v>
      </c>
      <c r="D28" s="6" t="s">
        <v>80</v>
      </c>
      <c r="E28" s="8">
        <v>12.04</v>
      </c>
      <c r="F28" s="8">
        <v>11.563000000000001</v>
      </c>
      <c r="G28" s="8">
        <v>9.3989999999999991</v>
      </c>
      <c r="H28" s="8">
        <v>8.4619999999999997</v>
      </c>
      <c r="I28" s="8">
        <v>7.6959999999999997</v>
      </c>
      <c r="J28" s="8">
        <v>10.016999999999999</v>
      </c>
      <c r="K28" s="8">
        <v>9.8010000000000002</v>
      </c>
      <c r="L28" s="8">
        <v>9.82</v>
      </c>
      <c r="M28" s="8">
        <v>8.6560000000000006</v>
      </c>
    </row>
    <row r="29" spans="1:13" x14ac:dyDescent="0.2">
      <c r="A29" s="34" t="s">
        <v>140</v>
      </c>
      <c r="B29" s="35"/>
      <c r="C29" s="5" t="s">
        <v>120</v>
      </c>
      <c r="D29" s="6" t="s">
        <v>80</v>
      </c>
      <c r="E29" s="7">
        <v>73.906000000000006</v>
      </c>
      <c r="F29" s="7">
        <v>76.066000000000003</v>
      </c>
      <c r="G29" s="7">
        <v>75.066000000000003</v>
      </c>
      <c r="H29" s="7">
        <v>66.457999999999998</v>
      </c>
      <c r="I29" s="7">
        <v>76.930000000000007</v>
      </c>
      <c r="J29" s="7">
        <v>80.78</v>
      </c>
      <c r="K29" s="7">
        <v>132.16800000000001</v>
      </c>
      <c r="L29" s="7">
        <v>235.58600000000001</v>
      </c>
      <c r="M29" s="7">
        <v>220.429</v>
      </c>
    </row>
    <row r="30" spans="1:13" x14ac:dyDescent="0.2">
      <c r="A30" s="34" t="s">
        <v>141</v>
      </c>
      <c r="B30" s="35"/>
      <c r="C30" s="5" t="s">
        <v>120</v>
      </c>
      <c r="D30" s="6" t="s">
        <v>80</v>
      </c>
      <c r="E30" s="8">
        <v>0</v>
      </c>
      <c r="F30" s="8">
        <v>0</v>
      </c>
      <c r="G30" s="8">
        <v>0</v>
      </c>
      <c r="H30" s="8">
        <v>0</v>
      </c>
      <c r="I30" s="8" t="s">
        <v>121</v>
      </c>
      <c r="J30" s="8" t="s">
        <v>121</v>
      </c>
      <c r="K30" s="8" t="s">
        <v>121</v>
      </c>
      <c r="L30" s="8" t="s">
        <v>121</v>
      </c>
      <c r="M30" s="8" t="s">
        <v>121</v>
      </c>
    </row>
    <row r="31" spans="1:13" x14ac:dyDescent="0.2">
      <c r="A31" s="34" t="s">
        <v>142</v>
      </c>
      <c r="B31" s="35"/>
      <c r="C31" s="5" t="s">
        <v>120</v>
      </c>
      <c r="D31" s="6" t="s">
        <v>80</v>
      </c>
      <c r="E31" s="7">
        <v>110.196</v>
      </c>
      <c r="F31" s="7">
        <v>110.43899999999999</v>
      </c>
      <c r="G31" s="7">
        <v>112.318</v>
      </c>
      <c r="H31" s="7">
        <v>112.93899999999999</v>
      </c>
      <c r="I31" s="7">
        <v>114.479</v>
      </c>
      <c r="J31" s="7">
        <v>99.623000000000005</v>
      </c>
      <c r="K31" s="7">
        <v>101.673</v>
      </c>
      <c r="L31" s="7">
        <v>105.623</v>
      </c>
      <c r="M31" s="7">
        <v>104.193</v>
      </c>
    </row>
    <row r="32" spans="1:13" x14ac:dyDescent="0.2">
      <c r="A32" s="34" t="s">
        <v>143</v>
      </c>
      <c r="B32" s="35"/>
      <c r="C32" s="5" t="s">
        <v>120</v>
      </c>
      <c r="D32" s="6" t="s">
        <v>80</v>
      </c>
      <c r="E32" s="8">
        <v>202.678</v>
      </c>
      <c r="F32" s="8">
        <v>210.12799999999999</v>
      </c>
      <c r="G32" s="8">
        <v>535.75800000000004</v>
      </c>
      <c r="H32" s="8">
        <v>369.12</v>
      </c>
      <c r="I32" s="8">
        <v>193.857</v>
      </c>
      <c r="J32" s="8">
        <v>254.49600000000001</v>
      </c>
      <c r="K32" s="8">
        <v>183.9</v>
      </c>
      <c r="L32" s="8">
        <v>259.07</v>
      </c>
      <c r="M32" s="8">
        <v>237.09700000000001</v>
      </c>
    </row>
    <row r="33" spans="1:13" x14ac:dyDescent="0.2">
      <c r="A33" s="34" t="s">
        <v>144</v>
      </c>
      <c r="B33" s="35"/>
      <c r="C33" s="5" t="s">
        <v>120</v>
      </c>
      <c r="D33" s="6" t="s">
        <v>80</v>
      </c>
      <c r="E33" s="7">
        <v>3.7320000000000002</v>
      </c>
      <c r="F33" s="7">
        <v>3.7269999999999999</v>
      </c>
      <c r="G33" s="7">
        <v>3.681</v>
      </c>
      <c r="H33" s="7">
        <v>3.819</v>
      </c>
      <c r="I33" s="7">
        <v>4.4000000000000004</v>
      </c>
      <c r="J33" s="7">
        <v>3.5030000000000001</v>
      </c>
      <c r="K33" s="7">
        <v>2.8079999999999998</v>
      </c>
      <c r="L33" s="7">
        <v>3.1869999999999998</v>
      </c>
      <c r="M33" s="7">
        <v>3.181</v>
      </c>
    </row>
    <row r="34" spans="1:13" x14ac:dyDescent="0.2">
      <c r="A34" s="34" t="s">
        <v>145</v>
      </c>
      <c r="B34" s="35"/>
      <c r="C34" s="5" t="s">
        <v>120</v>
      </c>
      <c r="D34" s="6" t="s">
        <v>80</v>
      </c>
      <c r="E34" s="8">
        <v>8.0449999999999999</v>
      </c>
      <c r="F34" s="8">
        <v>12.664</v>
      </c>
      <c r="G34" s="8">
        <v>9.4819999999999993</v>
      </c>
      <c r="H34" s="8">
        <v>10.445</v>
      </c>
      <c r="I34" s="8">
        <v>12.019</v>
      </c>
      <c r="J34" s="8">
        <v>16.355</v>
      </c>
      <c r="K34" s="8">
        <v>14.281000000000001</v>
      </c>
      <c r="L34" s="8">
        <v>16.181000000000001</v>
      </c>
      <c r="M34" s="8">
        <v>17.632999999999999</v>
      </c>
    </row>
    <row r="35" spans="1:13" x14ac:dyDescent="0.2">
      <c r="A35" s="34" t="s">
        <v>146</v>
      </c>
      <c r="B35" s="35"/>
      <c r="C35" s="5" t="s">
        <v>120</v>
      </c>
      <c r="D35" s="6" t="s">
        <v>80</v>
      </c>
      <c r="E35" s="7">
        <v>0.56499999999999995</v>
      </c>
      <c r="F35" s="7">
        <v>0.56799999999999995</v>
      </c>
      <c r="G35" s="7">
        <v>0.438</v>
      </c>
      <c r="H35" s="7">
        <v>0.77600000000000002</v>
      </c>
      <c r="I35" s="7">
        <v>0.89400000000000002</v>
      </c>
      <c r="J35" s="7">
        <v>2.0680000000000001</v>
      </c>
      <c r="K35" s="7">
        <v>2.2229999999999999</v>
      </c>
      <c r="L35" s="7">
        <v>2.508</v>
      </c>
      <c r="M35" s="7">
        <v>4.2510000000000003</v>
      </c>
    </row>
    <row r="36" spans="1:13" x14ac:dyDescent="0.2">
      <c r="A36" s="34" t="s">
        <v>147</v>
      </c>
      <c r="B36" s="35"/>
      <c r="C36" s="5" t="s">
        <v>120</v>
      </c>
      <c r="D36" s="6" t="s">
        <v>80</v>
      </c>
      <c r="E36" s="8">
        <v>109.794</v>
      </c>
      <c r="F36" s="8">
        <v>129.34</v>
      </c>
      <c r="G36" s="8">
        <v>91.105999999999995</v>
      </c>
      <c r="H36" s="8">
        <v>96.225999999999999</v>
      </c>
      <c r="I36" s="8">
        <v>85.99</v>
      </c>
      <c r="J36" s="8">
        <v>139.238</v>
      </c>
      <c r="K36" s="8">
        <v>136.53299999999999</v>
      </c>
      <c r="L36" s="8">
        <v>116.81100000000001</v>
      </c>
      <c r="M36" s="8">
        <v>467.15300000000002</v>
      </c>
    </row>
    <row r="37" spans="1:13" x14ac:dyDescent="0.2">
      <c r="A37" s="34" t="s">
        <v>148</v>
      </c>
      <c r="B37" s="35"/>
      <c r="C37" s="5" t="s">
        <v>120</v>
      </c>
      <c r="D37" s="6" t="s">
        <v>80</v>
      </c>
      <c r="E37" s="7">
        <v>142.30600000000001</v>
      </c>
      <c r="F37" s="7">
        <v>125.157</v>
      </c>
      <c r="G37" s="7">
        <v>130.702</v>
      </c>
      <c r="H37" s="7">
        <v>85.481999999999999</v>
      </c>
      <c r="I37" s="7">
        <v>91.581999999999994</v>
      </c>
      <c r="J37" s="7">
        <v>108.342</v>
      </c>
      <c r="K37" s="7">
        <v>98.536000000000001</v>
      </c>
      <c r="L37" s="7">
        <v>93.007999999999996</v>
      </c>
      <c r="M37" s="7">
        <v>98.87</v>
      </c>
    </row>
    <row r="38" spans="1:13" x14ac:dyDescent="0.2">
      <c r="A38" s="34" t="s">
        <v>149</v>
      </c>
      <c r="B38" s="35"/>
      <c r="C38" s="5" t="s">
        <v>120</v>
      </c>
      <c r="D38" s="6" t="s">
        <v>80</v>
      </c>
      <c r="E38" s="8">
        <v>21.992999999999999</v>
      </c>
      <c r="F38" s="8">
        <v>20.030999999999999</v>
      </c>
      <c r="G38" s="8" t="s">
        <v>121</v>
      </c>
      <c r="H38" s="8">
        <v>19.151</v>
      </c>
      <c r="I38" s="8">
        <v>19.065000000000001</v>
      </c>
      <c r="J38" s="8">
        <v>21.212</v>
      </c>
      <c r="K38" s="8">
        <v>24.428000000000001</v>
      </c>
      <c r="L38" s="8">
        <v>34.253</v>
      </c>
      <c r="M38" s="8">
        <v>32.69</v>
      </c>
    </row>
    <row r="39" spans="1:13" x14ac:dyDescent="0.2">
      <c r="A39" s="34" t="s">
        <v>150</v>
      </c>
      <c r="B39" s="35"/>
      <c r="C39" s="5" t="s">
        <v>120</v>
      </c>
      <c r="D39" s="6" t="s">
        <v>80</v>
      </c>
      <c r="E39" s="7">
        <v>709.26800000000003</v>
      </c>
      <c r="F39" s="7">
        <v>738.95</v>
      </c>
      <c r="G39" s="7">
        <v>947.87300000000005</v>
      </c>
      <c r="H39" s="7">
        <v>1330.51</v>
      </c>
      <c r="I39" s="7">
        <v>1603.787</v>
      </c>
      <c r="J39" s="7">
        <v>1510.8150000000001</v>
      </c>
      <c r="K39" s="7">
        <v>902.90899999999999</v>
      </c>
      <c r="L39" s="7">
        <v>1149.644</v>
      </c>
      <c r="M39" s="7">
        <v>1783.1030000000001</v>
      </c>
    </row>
    <row r="40" spans="1:13" x14ac:dyDescent="0.2">
      <c r="A40" s="34" t="s">
        <v>341</v>
      </c>
      <c r="B40" s="35"/>
      <c r="C40" s="5" t="s">
        <v>120</v>
      </c>
      <c r="D40" s="6" t="s">
        <v>80</v>
      </c>
      <c r="E40" s="8">
        <v>2494.4340000000002</v>
      </c>
      <c r="F40" s="8">
        <v>2364.5909999999999</v>
      </c>
      <c r="G40" s="8">
        <v>2312.4850000000001</v>
      </c>
      <c r="H40" s="8">
        <v>2289.616</v>
      </c>
      <c r="I40" s="8">
        <v>2267.886</v>
      </c>
      <c r="J40" s="8">
        <v>1376.9849999999999</v>
      </c>
      <c r="K40" s="8">
        <v>1359.8330000000001</v>
      </c>
      <c r="L40" s="8">
        <v>2329.473</v>
      </c>
      <c r="M40" s="8" t="s">
        <v>121</v>
      </c>
    </row>
    <row r="41" spans="1:13" x14ac:dyDescent="0.2">
      <c r="A41" s="34" t="s">
        <v>83</v>
      </c>
      <c r="B41" s="35"/>
      <c r="C41" s="5" t="s">
        <v>120</v>
      </c>
      <c r="D41" s="6" t="s">
        <v>80</v>
      </c>
      <c r="E41" s="7">
        <v>46570.326999999997</v>
      </c>
      <c r="F41" s="7">
        <v>47927</v>
      </c>
      <c r="G41" s="7">
        <v>53248.349000000002</v>
      </c>
      <c r="H41" s="7">
        <v>53867.595000000001</v>
      </c>
      <c r="I41" s="7">
        <v>64038.998</v>
      </c>
      <c r="J41" s="7">
        <v>65582.717000000004</v>
      </c>
      <c r="K41" s="7">
        <v>73694.044999999998</v>
      </c>
      <c r="L41" s="7">
        <v>67257.861000000004</v>
      </c>
      <c r="M41" s="7">
        <v>64481.536999999997</v>
      </c>
    </row>
    <row r="42" spans="1:13" x14ac:dyDescent="0.2">
      <c r="A42" s="51" t="s">
        <v>151</v>
      </c>
      <c r="B42" s="5" t="s">
        <v>152</v>
      </c>
      <c r="C42" s="5" t="s">
        <v>120</v>
      </c>
      <c r="D42" s="6" t="s">
        <v>80</v>
      </c>
      <c r="E42" s="8">
        <v>15.807</v>
      </c>
      <c r="F42" s="8">
        <v>17.731000000000002</v>
      </c>
      <c r="G42" s="8">
        <v>21.882999999999999</v>
      </c>
      <c r="H42" s="8">
        <v>40.261000000000003</v>
      </c>
      <c r="I42" s="8">
        <v>66.587000000000003</v>
      </c>
      <c r="J42" s="8">
        <v>83.697000000000003</v>
      </c>
      <c r="K42" s="8">
        <v>59.061</v>
      </c>
      <c r="L42" s="8">
        <v>30.085000000000001</v>
      </c>
      <c r="M42" s="8">
        <v>16.948</v>
      </c>
    </row>
    <row r="43" spans="1:13" x14ac:dyDescent="0.2">
      <c r="A43" s="52"/>
      <c r="B43" s="5" t="s">
        <v>153</v>
      </c>
      <c r="C43" s="5" t="s">
        <v>120</v>
      </c>
      <c r="D43" s="6" t="s">
        <v>80</v>
      </c>
      <c r="E43" s="7">
        <v>187.905</v>
      </c>
      <c r="F43" s="7">
        <v>187.74700000000001</v>
      </c>
      <c r="G43" s="7">
        <v>406.06900000000002</v>
      </c>
      <c r="H43" s="7">
        <v>512.27599999999995</v>
      </c>
      <c r="I43" s="7">
        <v>528.33299999999997</v>
      </c>
      <c r="J43" s="7">
        <v>778.55600000000004</v>
      </c>
      <c r="K43" s="7">
        <v>634.23199999999997</v>
      </c>
      <c r="L43" s="7">
        <v>616.80100000000004</v>
      </c>
      <c r="M43" s="7">
        <v>807.47199999999998</v>
      </c>
    </row>
    <row r="44" spans="1:13" x14ac:dyDescent="0.2">
      <c r="A44" s="31" t="s">
        <v>342</v>
      </c>
      <c r="B44" s="31"/>
      <c r="C44" s="31"/>
      <c r="D44" s="32"/>
      <c r="E44" s="33"/>
      <c r="F44" s="33"/>
      <c r="G44" s="33"/>
      <c r="H44" s="33"/>
      <c r="I44" s="7">
        <v>27000</v>
      </c>
      <c r="J44" s="33"/>
      <c r="K44" s="33"/>
      <c r="L44" s="33"/>
      <c r="M44" s="33"/>
    </row>
    <row r="45" spans="1:13" x14ac:dyDescent="0.2">
      <c r="A45" s="24" t="s">
        <v>154</v>
      </c>
    </row>
    <row r="46" spans="1:13" x14ac:dyDescent="0.2">
      <c r="A46" s="25" t="s">
        <v>155</v>
      </c>
    </row>
    <row r="47" spans="1:13" x14ac:dyDescent="0.2">
      <c r="A47" s="26" t="s">
        <v>156</v>
      </c>
      <c r="B47" s="25" t="s">
        <v>157</v>
      </c>
      <c r="H47" t="s">
        <v>68</v>
      </c>
      <c r="I47" s="7">
        <v>27000</v>
      </c>
    </row>
    <row r="48" spans="1:13" x14ac:dyDescent="0.2">
      <c r="A48" s="26" t="s">
        <v>158</v>
      </c>
      <c r="B48" s="25" t="s">
        <v>159</v>
      </c>
      <c r="I48" s="7"/>
    </row>
    <row r="49" spans="1:2" x14ac:dyDescent="0.2">
      <c r="A49" s="26" t="s">
        <v>160</v>
      </c>
      <c r="B49" s="25" t="s">
        <v>161</v>
      </c>
    </row>
    <row r="50" spans="1:2" x14ac:dyDescent="0.2">
      <c r="A50" s="26" t="s">
        <v>162</v>
      </c>
      <c r="B50" s="25" t="s">
        <v>163</v>
      </c>
    </row>
    <row r="51" spans="1:2" x14ac:dyDescent="0.2">
      <c r="A51" s="26" t="s">
        <v>164</v>
      </c>
      <c r="B51" s="25" t="s">
        <v>165</v>
      </c>
    </row>
    <row r="52" spans="1:2" x14ac:dyDescent="0.2">
      <c r="A52" s="26" t="s">
        <v>166</v>
      </c>
      <c r="B52" s="25" t="s">
        <v>167</v>
      </c>
    </row>
    <row r="53" spans="1:2" x14ac:dyDescent="0.2">
      <c r="A53" s="26" t="s">
        <v>168</v>
      </c>
      <c r="B53" s="25" t="s">
        <v>169</v>
      </c>
    </row>
  </sheetData>
  <mergeCells count="42">
    <mergeCell ref="A42:A43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30:B30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18:B18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6:B6"/>
    <mergeCell ref="A3:D3"/>
    <mergeCell ref="E3:M3"/>
    <mergeCell ref="A4:D4"/>
    <mergeCell ref="E4:M4"/>
    <mergeCell ref="A5:D5"/>
  </mergeCells>
  <hyperlinks>
    <hyperlink ref="A2" r:id="rId1" display="http://localhost/OECDStat_Metadata/ShowMetadata.ashx?Dataset=GBARD_NABS2007&amp;ShowOnWeb=true&amp;Lang=en" xr:uid="{9C202229-5867-8542-9BD4-4745FFA8CF05}"/>
    <hyperlink ref="A45" r:id="rId2" display="https://stats-3.oecd.org/index.aspx?DatasetCode=GBARD_NABS2007" xr:uid="{EE582F4E-1BBD-1643-88DC-7CC1199BCCF2}"/>
  </hyperlinks>
  <pageMargins left="0.7" right="0.7" top="0.75" bottom="0.75" header="0.3" footer="0.3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3EC93-A520-DF4B-BD50-CEDCE378FC91}">
  <dimension ref="A1:BW113"/>
  <sheetViews>
    <sheetView workbookViewId="0">
      <pane xSplit="1" ySplit="11" topLeftCell="I88" activePane="bottomRight" state="frozen"/>
      <selection pane="topRight" activeCell="B1" sqref="B1"/>
      <selection pane="bottomLeft" activeCell="A12" sqref="A12"/>
      <selection pane="bottomRight" activeCell="A99" sqref="A99"/>
    </sheetView>
  </sheetViews>
  <sheetFormatPr baseColWidth="10" defaultRowHeight="16" x14ac:dyDescent="0.2"/>
  <sheetData>
    <row r="1" spans="1:75" x14ac:dyDescent="0.2">
      <c r="A1" t="s">
        <v>170</v>
      </c>
      <c r="B1" t="s">
        <v>171</v>
      </c>
    </row>
    <row r="2" spans="1:75" x14ac:dyDescent="0.2">
      <c r="A2" t="s">
        <v>172</v>
      </c>
    </row>
    <row r="3" spans="1:75" x14ac:dyDescent="0.2">
      <c r="A3" t="s">
        <v>173</v>
      </c>
    </row>
    <row r="4" spans="1:75" x14ac:dyDescent="0.2">
      <c r="A4" t="s">
        <v>174</v>
      </c>
    </row>
    <row r="5" spans="1:75" x14ac:dyDescent="0.2">
      <c r="A5" t="s">
        <v>175</v>
      </c>
      <c r="B5" t="s">
        <v>176</v>
      </c>
    </row>
    <row r="8" spans="1:75" x14ac:dyDescent="0.2">
      <c r="A8" t="s">
        <v>177</v>
      </c>
    </row>
    <row r="9" spans="1:75" x14ac:dyDescent="0.2">
      <c r="A9" t="s">
        <v>178</v>
      </c>
    </row>
    <row r="11" spans="1:75" x14ac:dyDescent="0.2">
      <c r="B11">
        <v>1950</v>
      </c>
      <c r="C11">
        <v>1951</v>
      </c>
      <c r="D11">
        <v>1952</v>
      </c>
      <c r="E11">
        <v>1953</v>
      </c>
      <c r="F11">
        <v>1954</v>
      </c>
      <c r="G11">
        <v>1955</v>
      </c>
      <c r="H11">
        <v>1956</v>
      </c>
      <c r="I11">
        <v>1957</v>
      </c>
      <c r="J11">
        <v>1958</v>
      </c>
      <c r="K11">
        <v>1959</v>
      </c>
      <c r="L11">
        <v>1960</v>
      </c>
      <c r="M11">
        <v>1961</v>
      </c>
      <c r="N11">
        <v>1962</v>
      </c>
      <c r="O11">
        <v>1963</v>
      </c>
      <c r="P11">
        <v>1964</v>
      </c>
      <c r="Q11">
        <v>1965</v>
      </c>
      <c r="R11">
        <v>1966</v>
      </c>
      <c r="S11">
        <v>1967</v>
      </c>
      <c r="T11">
        <v>1968</v>
      </c>
      <c r="U11">
        <v>1969</v>
      </c>
      <c r="V11">
        <v>1970</v>
      </c>
      <c r="W11">
        <v>1971</v>
      </c>
      <c r="X11">
        <v>1972</v>
      </c>
      <c r="Y11">
        <v>1973</v>
      </c>
      <c r="Z11">
        <v>1974</v>
      </c>
      <c r="AA11">
        <v>1975</v>
      </c>
      <c r="AB11">
        <v>1976</v>
      </c>
      <c r="AC11">
        <v>1977</v>
      </c>
      <c r="AD11">
        <v>1978</v>
      </c>
      <c r="AE11">
        <v>1979</v>
      </c>
      <c r="AF11">
        <v>1980</v>
      </c>
      <c r="AG11">
        <v>1981</v>
      </c>
      <c r="AH11">
        <v>1982</v>
      </c>
      <c r="AI11">
        <v>1983</v>
      </c>
      <c r="AJ11">
        <v>1984</v>
      </c>
      <c r="AK11">
        <v>1985</v>
      </c>
      <c r="AL11">
        <v>1986</v>
      </c>
      <c r="AM11">
        <v>1987</v>
      </c>
      <c r="AN11">
        <v>1988</v>
      </c>
      <c r="AO11">
        <v>1989</v>
      </c>
      <c r="AP11">
        <v>1990</v>
      </c>
      <c r="AQ11">
        <v>1991</v>
      </c>
      <c r="AR11">
        <v>1992</v>
      </c>
      <c r="AS11">
        <v>1993</v>
      </c>
      <c r="AT11">
        <v>1994</v>
      </c>
      <c r="AU11">
        <v>1995</v>
      </c>
      <c r="AV11">
        <v>1996</v>
      </c>
      <c r="AW11">
        <v>1997</v>
      </c>
      <c r="AX11">
        <v>1998</v>
      </c>
      <c r="AY11">
        <v>1999</v>
      </c>
      <c r="AZ11">
        <v>2000</v>
      </c>
      <c r="BA11">
        <v>2001</v>
      </c>
      <c r="BB11">
        <v>2002</v>
      </c>
      <c r="BC11">
        <v>2003</v>
      </c>
      <c r="BD11">
        <v>2004</v>
      </c>
      <c r="BE11">
        <v>2005</v>
      </c>
      <c r="BF11">
        <v>2006</v>
      </c>
      <c r="BG11">
        <v>2007</v>
      </c>
      <c r="BH11">
        <v>2008</v>
      </c>
      <c r="BI11">
        <v>2009</v>
      </c>
      <c r="BJ11">
        <v>2010</v>
      </c>
      <c r="BK11">
        <v>2011</v>
      </c>
      <c r="BL11">
        <v>2012</v>
      </c>
      <c r="BM11">
        <v>2013</v>
      </c>
      <c r="BN11">
        <v>2014</v>
      </c>
      <c r="BO11">
        <v>2015</v>
      </c>
      <c r="BP11">
        <v>2016</v>
      </c>
      <c r="BQ11">
        <v>2017</v>
      </c>
      <c r="BR11">
        <v>2018</v>
      </c>
      <c r="BS11">
        <v>2019</v>
      </c>
      <c r="BT11">
        <v>2020</v>
      </c>
      <c r="BU11">
        <v>2021</v>
      </c>
      <c r="BV11">
        <v>2022</v>
      </c>
      <c r="BW11" t="s">
        <v>105</v>
      </c>
    </row>
    <row r="12" spans="1:75" x14ac:dyDescent="0.2">
      <c r="A12" t="s">
        <v>179</v>
      </c>
      <c r="BQ12">
        <v>1</v>
      </c>
      <c r="BW12">
        <v>1</v>
      </c>
    </row>
    <row r="13" spans="1:75" x14ac:dyDescent="0.2">
      <c r="A13" t="s">
        <v>180</v>
      </c>
      <c r="H13">
        <v>39</v>
      </c>
      <c r="M13">
        <v>30</v>
      </c>
      <c r="N13">
        <v>42</v>
      </c>
      <c r="O13">
        <v>7</v>
      </c>
      <c r="P13">
        <v>8</v>
      </c>
      <c r="Q13">
        <v>140</v>
      </c>
      <c r="R13">
        <v>74</v>
      </c>
      <c r="S13">
        <v>163</v>
      </c>
      <c r="T13">
        <v>265</v>
      </c>
      <c r="U13">
        <v>297</v>
      </c>
      <c r="V13">
        <v>250</v>
      </c>
      <c r="W13">
        <v>332</v>
      </c>
      <c r="X13">
        <v>134</v>
      </c>
      <c r="Y13">
        <v>106</v>
      </c>
      <c r="Z13">
        <v>137</v>
      </c>
      <c r="AA13">
        <v>53</v>
      </c>
      <c r="AB13">
        <v>5</v>
      </c>
      <c r="AC13">
        <v>7</v>
      </c>
      <c r="AD13">
        <v>5</v>
      </c>
      <c r="AU13">
        <v>26</v>
      </c>
      <c r="BW13">
        <v>2119</v>
      </c>
    </row>
    <row r="14" spans="1:75" x14ac:dyDescent="0.2">
      <c r="A14" t="s">
        <v>181</v>
      </c>
      <c r="AN14">
        <v>5</v>
      </c>
      <c r="AP14">
        <v>45</v>
      </c>
      <c r="AQ14">
        <v>80</v>
      </c>
      <c r="AU14">
        <v>5</v>
      </c>
      <c r="AZ14">
        <v>10</v>
      </c>
      <c r="BA14">
        <v>11</v>
      </c>
      <c r="BB14">
        <v>14</v>
      </c>
      <c r="BF14">
        <v>66</v>
      </c>
      <c r="BJ14">
        <v>18</v>
      </c>
      <c r="BN14">
        <v>158</v>
      </c>
      <c r="BO14">
        <v>241</v>
      </c>
      <c r="BP14">
        <v>491</v>
      </c>
      <c r="BQ14">
        <v>21</v>
      </c>
      <c r="BR14">
        <v>59</v>
      </c>
      <c r="BS14">
        <v>24</v>
      </c>
      <c r="BT14">
        <v>3</v>
      </c>
      <c r="BW14">
        <v>1249</v>
      </c>
    </row>
    <row r="15" spans="1:75" x14ac:dyDescent="0.2">
      <c r="A15" t="s">
        <v>182</v>
      </c>
      <c r="BO15">
        <v>2</v>
      </c>
      <c r="BP15">
        <v>15</v>
      </c>
      <c r="BS15">
        <v>16</v>
      </c>
      <c r="BT15">
        <v>42</v>
      </c>
      <c r="BW15">
        <v>75</v>
      </c>
    </row>
    <row r="16" spans="1:75" x14ac:dyDescent="0.2">
      <c r="A16" t="s">
        <v>183</v>
      </c>
      <c r="BJ16">
        <v>1</v>
      </c>
      <c r="BW16">
        <v>1</v>
      </c>
    </row>
    <row r="17" spans="1:75" x14ac:dyDescent="0.2">
      <c r="A17" t="s">
        <v>184</v>
      </c>
      <c r="AY17">
        <v>2</v>
      </c>
      <c r="BW17">
        <v>2</v>
      </c>
    </row>
    <row r="18" spans="1:75" x14ac:dyDescent="0.2">
      <c r="A18" t="s">
        <v>119</v>
      </c>
      <c r="BU18">
        <v>2</v>
      </c>
      <c r="BW18">
        <v>2</v>
      </c>
    </row>
    <row r="19" spans="1:75" x14ac:dyDescent="0.2">
      <c r="A19" t="s">
        <v>185</v>
      </c>
      <c r="BQ19">
        <v>0</v>
      </c>
      <c r="BW19">
        <v>0</v>
      </c>
    </row>
    <row r="20" spans="1:75" x14ac:dyDescent="0.2">
      <c r="A20" t="s">
        <v>186</v>
      </c>
      <c r="BP20">
        <v>4</v>
      </c>
      <c r="BW20">
        <v>4</v>
      </c>
    </row>
    <row r="21" spans="1:75" x14ac:dyDescent="0.2">
      <c r="A21" t="s">
        <v>187</v>
      </c>
      <c r="AA21">
        <v>5</v>
      </c>
      <c r="AB21">
        <v>20</v>
      </c>
      <c r="AC21">
        <v>21</v>
      </c>
      <c r="AD21">
        <v>9</v>
      </c>
      <c r="AE21">
        <v>1</v>
      </c>
      <c r="AF21">
        <v>53</v>
      </c>
      <c r="AG21">
        <v>20</v>
      </c>
      <c r="AH21">
        <v>59</v>
      </c>
      <c r="AI21">
        <v>109</v>
      </c>
      <c r="AJ21">
        <v>9</v>
      </c>
      <c r="AK21">
        <v>79</v>
      </c>
      <c r="AL21">
        <v>1</v>
      </c>
      <c r="AM21">
        <v>1</v>
      </c>
      <c r="AN21">
        <v>231</v>
      </c>
      <c r="AO21">
        <v>302</v>
      </c>
      <c r="AP21">
        <v>97</v>
      </c>
      <c r="AQ21">
        <v>61</v>
      </c>
      <c r="AR21">
        <v>87</v>
      </c>
      <c r="AS21">
        <v>5</v>
      </c>
      <c r="AT21">
        <v>20</v>
      </c>
      <c r="AU21">
        <v>9</v>
      </c>
      <c r="AV21">
        <v>7</v>
      </c>
      <c r="AY21">
        <v>33</v>
      </c>
      <c r="AZ21">
        <v>11</v>
      </c>
      <c r="BA21">
        <v>2</v>
      </c>
      <c r="BD21">
        <v>7</v>
      </c>
      <c r="BE21">
        <v>1</v>
      </c>
      <c r="BF21">
        <v>184</v>
      </c>
      <c r="BG21">
        <v>67</v>
      </c>
      <c r="BH21">
        <v>9</v>
      </c>
      <c r="BJ21">
        <v>13</v>
      </c>
      <c r="BK21">
        <v>81</v>
      </c>
      <c r="BL21">
        <v>149</v>
      </c>
      <c r="BM21">
        <v>488</v>
      </c>
      <c r="BN21">
        <v>201</v>
      </c>
      <c r="BO21">
        <v>450</v>
      </c>
      <c r="BP21">
        <v>262</v>
      </c>
      <c r="BQ21">
        <v>208</v>
      </c>
      <c r="BR21">
        <v>92</v>
      </c>
      <c r="BS21">
        <v>637</v>
      </c>
      <c r="BT21">
        <v>27</v>
      </c>
      <c r="BU21">
        <v>15</v>
      </c>
      <c r="BV21">
        <v>103</v>
      </c>
      <c r="BW21">
        <v>4245</v>
      </c>
    </row>
    <row r="22" spans="1:75" x14ac:dyDescent="0.2">
      <c r="A22" t="s">
        <v>188</v>
      </c>
      <c r="BP22">
        <v>2</v>
      </c>
      <c r="BQ22">
        <v>1</v>
      </c>
      <c r="BR22">
        <v>1</v>
      </c>
      <c r="BW22">
        <v>4</v>
      </c>
    </row>
    <row r="23" spans="1:75" x14ac:dyDescent="0.2">
      <c r="A23" t="s">
        <v>189</v>
      </c>
      <c r="BJ23">
        <v>0</v>
      </c>
      <c r="BM23">
        <v>0</v>
      </c>
      <c r="BV23">
        <v>1</v>
      </c>
      <c r="BW23">
        <v>1</v>
      </c>
    </row>
    <row r="24" spans="1:75" x14ac:dyDescent="0.2">
      <c r="A24" t="s">
        <v>190</v>
      </c>
      <c r="AR24">
        <v>12</v>
      </c>
      <c r="AS24">
        <v>3</v>
      </c>
      <c r="AU24">
        <v>2</v>
      </c>
      <c r="BC24">
        <v>5</v>
      </c>
      <c r="BK24">
        <v>21</v>
      </c>
      <c r="BN24">
        <v>20</v>
      </c>
      <c r="BP24">
        <v>4</v>
      </c>
      <c r="BR24">
        <v>1</v>
      </c>
      <c r="BW24">
        <v>68</v>
      </c>
    </row>
    <row r="25" spans="1:75" x14ac:dyDescent="0.2">
      <c r="A25" t="s">
        <v>191</v>
      </c>
      <c r="AS25">
        <v>6</v>
      </c>
      <c r="AT25">
        <v>6</v>
      </c>
      <c r="BW25">
        <v>12</v>
      </c>
    </row>
    <row r="26" spans="1:75" x14ac:dyDescent="0.2">
      <c r="A26" t="s">
        <v>192</v>
      </c>
      <c r="AK26">
        <v>0</v>
      </c>
      <c r="BW26">
        <v>0</v>
      </c>
    </row>
    <row r="27" spans="1:75" x14ac:dyDescent="0.2">
      <c r="A27" t="s">
        <v>193</v>
      </c>
      <c r="BL27">
        <v>5</v>
      </c>
      <c r="BW27">
        <v>5</v>
      </c>
    </row>
    <row r="28" spans="1:75" x14ac:dyDescent="0.2">
      <c r="A28" t="s">
        <v>194</v>
      </c>
      <c r="Q28">
        <v>1</v>
      </c>
      <c r="R28">
        <v>28</v>
      </c>
      <c r="S28">
        <v>9</v>
      </c>
      <c r="T28">
        <v>13</v>
      </c>
      <c r="AD28">
        <v>38</v>
      </c>
      <c r="AK28">
        <v>5</v>
      </c>
      <c r="AN28">
        <v>2</v>
      </c>
      <c r="AT28">
        <v>4</v>
      </c>
      <c r="BG28">
        <v>56</v>
      </c>
      <c r="BI28">
        <v>4</v>
      </c>
      <c r="BL28">
        <v>16</v>
      </c>
      <c r="BM28">
        <v>39</v>
      </c>
      <c r="BR28">
        <v>2</v>
      </c>
      <c r="BS28">
        <v>1</v>
      </c>
      <c r="BU28">
        <v>23</v>
      </c>
      <c r="BV28">
        <v>14</v>
      </c>
      <c r="BW28">
        <v>254</v>
      </c>
    </row>
    <row r="29" spans="1:75" x14ac:dyDescent="0.2">
      <c r="A29" t="s">
        <v>195</v>
      </c>
      <c r="AB29">
        <v>18</v>
      </c>
      <c r="BL29">
        <v>9</v>
      </c>
      <c r="BM29">
        <v>119</v>
      </c>
      <c r="BN29">
        <v>85</v>
      </c>
      <c r="BW29">
        <v>231</v>
      </c>
    </row>
    <row r="30" spans="1:75" x14ac:dyDescent="0.2">
      <c r="A30" t="s">
        <v>196</v>
      </c>
      <c r="BR30">
        <v>2</v>
      </c>
      <c r="BU30">
        <v>1</v>
      </c>
      <c r="BW30">
        <v>2</v>
      </c>
    </row>
    <row r="31" spans="1:75" x14ac:dyDescent="0.2">
      <c r="A31" t="s">
        <v>197</v>
      </c>
      <c r="BG31">
        <v>4</v>
      </c>
      <c r="BH31">
        <v>2</v>
      </c>
      <c r="BJ31">
        <v>16</v>
      </c>
      <c r="BM31">
        <v>39</v>
      </c>
      <c r="BU31">
        <v>25</v>
      </c>
      <c r="BW31">
        <v>86</v>
      </c>
    </row>
    <row r="32" spans="1:75" x14ac:dyDescent="0.2">
      <c r="A32" t="s">
        <v>198</v>
      </c>
      <c r="W32">
        <v>14</v>
      </c>
      <c r="AD32">
        <v>14</v>
      </c>
      <c r="BF32">
        <v>1</v>
      </c>
      <c r="BG32">
        <v>0</v>
      </c>
      <c r="BI32">
        <v>1</v>
      </c>
      <c r="BW32">
        <v>29</v>
      </c>
    </row>
    <row r="33" spans="1:75" x14ac:dyDescent="0.2">
      <c r="A33" t="s">
        <v>199</v>
      </c>
      <c r="BQ33">
        <v>4</v>
      </c>
      <c r="BV33">
        <v>6</v>
      </c>
      <c r="BW33">
        <v>10</v>
      </c>
    </row>
    <row r="34" spans="1:75" x14ac:dyDescent="0.2">
      <c r="A34" t="s">
        <v>200</v>
      </c>
      <c r="BN34">
        <v>8</v>
      </c>
      <c r="BO34">
        <v>1</v>
      </c>
      <c r="BP34">
        <v>4</v>
      </c>
      <c r="BS34">
        <v>0</v>
      </c>
      <c r="BU34">
        <v>24</v>
      </c>
      <c r="BW34">
        <v>38</v>
      </c>
    </row>
    <row r="35" spans="1:75" x14ac:dyDescent="0.2">
      <c r="A35" t="s">
        <v>201</v>
      </c>
      <c r="Y35">
        <v>1</v>
      </c>
      <c r="Z35">
        <v>1</v>
      </c>
      <c r="AA35">
        <v>25</v>
      </c>
      <c r="AB35">
        <v>91</v>
      </c>
      <c r="AD35">
        <v>28</v>
      </c>
      <c r="AG35">
        <v>6</v>
      </c>
      <c r="AH35">
        <v>6</v>
      </c>
      <c r="AM35">
        <v>18</v>
      </c>
      <c r="BO35">
        <v>2</v>
      </c>
      <c r="BW35">
        <v>175</v>
      </c>
    </row>
    <row r="36" spans="1:75" x14ac:dyDescent="0.2">
      <c r="A36" t="s">
        <v>202</v>
      </c>
      <c r="AT36">
        <v>4</v>
      </c>
      <c r="BF36">
        <v>0</v>
      </c>
      <c r="BJ36">
        <v>8</v>
      </c>
      <c r="BW36">
        <v>12</v>
      </c>
    </row>
    <row r="37" spans="1:75" x14ac:dyDescent="0.2">
      <c r="A37" t="s">
        <v>203</v>
      </c>
      <c r="AA37">
        <v>88</v>
      </c>
      <c r="AE37">
        <v>200</v>
      </c>
      <c r="AF37">
        <v>270</v>
      </c>
      <c r="AH37">
        <v>405</v>
      </c>
      <c r="AI37">
        <v>304</v>
      </c>
      <c r="AJ37">
        <v>578</v>
      </c>
      <c r="AK37">
        <v>209</v>
      </c>
      <c r="AL37">
        <v>163</v>
      </c>
      <c r="AM37">
        <v>28</v>
      </c>
      <c r="AN37">
        <v>28</v>
      </c>
      <c r="AO37">
        <v>28</v>
      </c>
      <c r="AP37">
        <v>28</v>
      </c>
      <c r="AQ37">
        <v>28</v>
      </c>
      <c r="AR37">
        <v>28</v>
      </c>
      <c r="AS37">
        <v>36</v>
      </c>
      <c r="AT37">
        <v>28</v>
      </c>
      <c r="AU37">
        <v>28</v>
      </c>
      <c r="BA37">
        <v>18</v>
      </c>
      <c r="BB37">
        <v>67</v>
      </c>
      <c r="BC37">
        <v>88</v>
      </c>
      <c r="BD37">
        <v>88</v>
      </c>
      <c r="BE37">
        <v>21</v>
      </c>
      <c r="BG37">
        <v>35</v>
      </c>
      <c r="BH37">
        <v>35</v>
      </c>
      <c r="BI37">
        <v>35</v>
      </c>
      <c r="BJ37">
        <v>35</v>
      </c>
      <c r="BL37">
        <v>1</v>
      </c>
      <c r="BM37">
        <v>1</v>
      </c>
      <c r="BN37">
        <v>1</v>
      </c>
      <c r="BP37">
        <v>9</v>
      </c>
      <c r="BQ37">
        <v>16</v>
      </c>
      <c r="BR37">
        <v>16</v>
      </c>
      <c r="BW37">
        <v>2939</v>
      </c>
    </row>
    <row r="38" spans="1:75" x14ac:dyDescent="0.2">
      <c r="A38" t="s">
        <v>204</v>
      </c>
      <c r="BI38">
        <v>36</v>
      </c>
      <c r="BR38">
        <v>12</v>
      </c>
      <c r="BU38">
        <v>0</v>
      </c>
      <c r="BW38">
        <v>48</v>
      </c>
    </row>
    <row r="39" spans="1:75" x14ac:dyDescent="0.2">
      <c r="A39" t="s">
        <v>205</v>
      </c>
      <c r="AT39">
        <v>8</v>
      </c>
      <c r="BW39">
        <v>8</v>
      </c>
    </row>
    <row r="40" spans="1:75" x14ac:dyDescent="0.2">
      <c r="A40" t="s">
        <v>206</v>
      </c>
      <c r="AY40">
        <v>19</v>
      </c>
      <c r="BL40">
        <v>2</v>
      </c>
      <c r="BM40">
        <v>50</v>
      </c>
      <c r="BN40">
        <v>2</v>
      </c>
      <c r="BR40">
        <v>2</v>
      </c>
      <c r="BS40">
        <v>2</v>
      </c>
      <c r="BT40">
        <v>24</v>
      </c>
      <c r="BV40">
        <v>35</v>
      </c>
      <c r="BW40">
        <v>137</v>
      </c>
    </row>
    <row r="41" spans="1:75" x14ac:dyDescent="0.2">
      <c r="A41" t="s">
        <v>207</v>
      </c>
      <c r="AA41">
        <v>23</v>
      </c>
      <c r="BW41">
        <v>23</v>
      </c>
    </row>
    <row r="42" spans="1:75" x14ac:dyDescent="0.2">
      <c r="A42" t="s">
        <v>208</v>
      </c>
      <c r="BD42">
        <v>5</v>
      </c>
      <c r="BF42">
        <v>1</v>
      </c>
      <c r="BS42">
        <v>25</v>
      </c>
      <c r="BU42">
        <v>2</v>
      </c>
      <c r="BW42">
        <v>33</v>
      </c>
    </row>
    <row r="43" spans="1:75" x14ac:dyDescent="0.2">
      <c r="A43" t="s">
        <v>209</v>
      </c>
      <c r="AO43">
        <v>12</v>
      </c>
      <c r="BW43">
        <v>12</v>
      </c>
    </row>
    <row r="44" spans="1:75" x14ac:dyDescent="0.2">
      <c r="A44" t="s">
        <v>210</v>
      </c>
      <c r="BA44">
        <v>2</v>
      </c>
      <c r="BD44">
        <v>1</v>
      </c>
      <c r="BG44">
        <v>14</v>
      </c>
      <c r="BI44">
        <v>11</v>
      </c>
      <c r="BJ44">
        <v>2</v>
      </c>
      <c r="BK44">
        <v>56</v>
      </c>
      <c r="BM44">
        <v>22</v>
      </c>
      <c r="BO44">
        <v>13</v>
      </c>
      <c r="BP44">
        <v>8</v>
      </c>
      <c r="BW44">
        <v>130</v>
      </c>
    </row>
    <row r="45" spans="1:75" x14ac:dyDescent="0.2">
      <c r="A45" t="s">
        <v>211</v>
      </c>
      <c r="Y45">
        <v>18</v>
      </c>
      <c r="Z45">
        <v>18</v>
      </c>
      <c r="AB45">
        <v>18</v>
      </c>
      <c r="BJ45">
        <v>1</v>
      </c>
      <c r="BU45">
        <v>1</v>
      </c>
      <c r="BW45">
        <v>55</v>
      </c>
    </row>
    <row r="46" spans="1:75" x14ac:dyDescent="0.2">
      <c r="A46" t="s">
        <v>212</v>
      </c>
      <c r="AJ46">
        <v>1</v>
      </c>
      <c r="BW46">
        <v>1</v>
      </c>
    </row>
    <row r="47" spans="1:75" x14ac:dyDescent="0.2">
      <c r="A47" t="s">
        <v>213</v>
      </c>
      <c r="BB47">
        <v>2</v>
      </c>
      <c r="BW47">
        <v>2</v>
      </c>
    </row>
    <row r="48" spans="1:75" x14ac:dyDescent="0.2">
      <c r="A48" t="s">
        <v>214</v>
      </c>
      <c r="J48">
        <v>20</v>
      </c>
      <c r="K48">
        <v>42</v>
      </c>
      <c r="BF48">
        <v>10</v>
      </c>
      <c r="BG48">
        <v>3</v>
      </c>
      <c r="BH48">
        <v>3</v>
      </c>
      <c r="BJ48">
        <v>2</v>
      </c>
      <c r="BK48">
        <v>8</v>
      </c>
      <c r="BL48">
        <v>64</v>
      </c>
      <c r="BM48">
        <v>73</v>
      </c>
      <c r="BN48">
        <v>34</v>
      </c>
      <c r="BO48">
        <v>38</v>
      </c>
      <c r="BP48">
        <v>40</v>
      </c>
      <c r="BQ48">
        <v>34</v>
      </c>
      <c r="BR48">
        <v>16</v>
      </c>
      <c r="BS48">
        <v>14</v>
      </c>
      <c r="BT48">
        <v>17</v>
      </c>
      <c r="BU48">
        <v>2</v>
      </c>
      <c r="BW48">
        <v>421</v>
      </c>
    </row>
    <row r="49" spans="1:75" x14ac:dyDescent="0.2">
      <c r="A49" t="s">
        <v>215</v>
      </c>
      <c r="AG49">
        <v>1</v>
      </c>
      <c r="AH49">
        <v>193</v>
      </c>
      <c r="AI49">
        <v>219</v>
      </c>
      <c r="AJ49">
        <v>180</v>
      </c>
      <c r="AK49">
        <v>126</v>
      </c>
      <c r="AL49">
        <v>516</v>
      </c>
      <c r="AM49">
        <v>539</v>
      </c>
      <c r="AN49">
        <v>184</v>
      </c>
      <c r="AO49">
        <v>60</v>
      </c>
      <c r="AP49">
        <v>87</v>
      </c>
      <c r="AQ49">
        <v>96</v>
      </c>
      <c r="AR49">
        <v>103</v>
      </c>
      <c r="AS49">
        <v>304</v>
      </c>
      <c r="AT49">
        <v>269</v>
      </c>
      <c r="AU49">
        <v>54</v>
      </c>
      <c r="AV49">
        <v>318</v>
      </c>
      <c r="AW49">
        <v>52</v>
      </c>
      <c r="AX49">
        <v>68</v>
      </c>
      <c r="AY49">
        <v>62</v>
      </c>
      <c r="AZ49">
        <v>67</v>
      </c>
      <c r="BA49">
        <v>78</v>
      </c>
      <c r="BB49">
        <v>79</v>
      </c>
      <c r="BC49">
        <v>82</v>
      </c>
      <c r="BD49">
        <v>78</v>
      </c>
      <c r="BE49">
        <v>41</v>
      </c>
      <c r="BF49">
        <v>52</v>
      </c>
      <c r="BG49">
        <v>45</v>
      </c>
      <c r="BH49">
        <v>45</v>
      </c>
      <c r="BI49">
        <v>45</v>
      </c>
      <c r="BJ49">
        <v>60</v>
      </c>
      <c r="BK49">
        <v>50</v>
      </c>
      <c r="BL49">
        <v>29</v>
      </c>
      <c r="BM49">
        <v>9</v>
      </c>
      <c r="BN49">
        <v>9</v>
      </c>
      <c r="BO49">
        <v>9</v>
      </c>
      <c r="BW49">
        <v>4212</v>
      </c>
    </row>
    <row r="50" spans="1:75" x14ac:dyDescent="0.2">
      <c r="A50" t="s">
        <v>216</v>
      </c>
      <c r="AH50">
        <v>393</v>
      </c>
      <c r="AI50">
        <v>592</v>
      </c>
      <c r="AJ50">
        <v>793</v>
      </c>
      <c r="AK50">
        <v>703</v>
      </c>
      <c r="AL50">
        <v>760</v>
      </c>
      <c r="AM50">
        <v>831</v>
      </c>
      <c r="AN50">
        <v>199</v>
      </c>
      <c r="AO50">
        <v>25</v>
      </c>
      <c r="BD50">
        <v>20</v>
      </c>
      <c r="BO50">
        <v>43</v>
      </c>
      <c r="BP50">
        <v>43</v>
      </c>
      <c r="BW50">
        <v>4401</v>
      </c>
    </row>
    <row r="51" spans="1:75" x14ac:dyDescent="0.2">
      <c r="A51" t="s">
        <v>217</v>
      </c>
      <c r="BE51">
        <v>8</v>
      </c>
      <c r="BJ51">
        <v>2</v>
      </c>
      <c r="BN51">
        <v>1</v>
      </c>
      <c r="BP51">
        <v>24</v>
      </c>
      <c r="BW51">
        <v>35</v>
      </c>
    </row>
    <row r="52" spans="1:75" x14ac:dyDescent="0.2">
      <c r="A52" t="s">
        <v>218</v>
      </c>
      <c r="BP52">
        <v>11</v>
      </c>
      <c r="BR52">
        <v>23</v>
      </c>
      <c r="BW52">
        <v>34</v>
      </c>
    </row>
    <row r="53" spans="1:75" x14ac:dyDescent="0.2">
      <c r="A53" t="s">
        <v>219</v>
      </c>
      <c r="AW53">
        <v>12</v>
      </c>
      <c r="AZ53">
        <v>12</v>
      </c>
      <c r="BG53">
        <v>11</v>
      </c>
      <c r="BJ53">
        <v>13</v>
      </c>
      <c r="BN53">
        <v>7</v>
      </c>
      <c r="BO53">
        <v>10</v>
      </c>
      <c r="BP53">
        <v>13</v>
      </c>
      <c r="BR53">
        <v>1</v>
      </c>
      <c r="BW53">
        <v>78</v>
      </c>
    </row>
    <row r="54" spans="1:75" x14ac:dyDescent="0.2">
      <c r="A54" t="s">
        <v>220</v>
      </c>
      <c r="W54">
        <v>2</v>
      </c>
      <c r="X54">
        <v>2</v>
      </c>
      <c r="Y54">
        <v>2</v>
      </c>
      <c r="Z54">
        <v>2</v>
      </c>
      <c r="AA54">
        <v>2</v>
      </c>
      <c r="AN54">
        <v>2</v>
      </c>
      <c r="AP54">
        <v>9</v>
      </c>
      <c r="BW54">
        <v>21</v>
      </c>
    </row>
    <row r="55" spans="1:75" x14ac:dyDescent="0.2">
      <c r="A55" t="s">
        <v>221</v>
      </c>
      <c r="AZ55">
        <v>35</v>
      </c>
      <c r="BA55">
        <v>17</v>
      </c>
      <c r="BB55">
        <v>23</v>
      </c>
      <c r="BC55">
        <v>24</v>
      </c>
      <c r="BW55">
        <v>99</v>
      </c>
    </row>
    <row r="56" spans="1:75" x14ac:dyDescent="0.2">
      <c r="A56" t="s">
        <v>222</v>
      </c>
      <c r="BS56">
        <v>1</v>
      </c>
      <c r="BW56">
        <v>1</v>
      </c>
    </row>
    <row r="57" spans="1:75" x14ac:dyDescent="0.2">
      <c r="A57" t="s">
        <v>223</v>
      </c>
      <c r="W57">
        <v>10</v>
      </c>
      <c r="AP57">
        <v>8</v>
      </c>
      <c r="BH57">
        <v>7</v>
      </c>
      <c r="BL57">
        <v>16</v>
      </c>
      <c r="BM57">
        <v>16</v>
      </c>
      <c r="BO57">
        <v>1</v>
      </c>
      <c r="BQ57">
        <v>2</v>
      </c>
      <c r="BR57">
        <v>51</v>
      </c>
      <c r="BS57">
        <v>9</v>
      </c>
      <c r="BW57">
        <v>119</v>
      </c>
    </row>
    <row r="58" spans="1:75" x14ac:dyDescent="0.2">
      <c r="A58" t="s">
        <v>224</v>
      </c>
      <c r="AF58">
        <v>3</v>
      </c>
      <c r="AG58">
        <v>3</v>
      </c>
      <c r="AH58">
        <v>3</v>
      </c>
      <c r="AI58">
        <v>3</v>
      </c>
      <c r="AJ58">
        <v>3</v>
      </c>
      <c r="BW58">
        <v>13</v>
      </c>
    </row>
    <row r="59" spans="1:75" x14ac:dyDescent="0.2">
      <c r="A59" t="s">
        <v>225</v>
      </c>
      <c r="BV59">
        <v>16</v>
      </c>
      <c r="BW59">
        <v>16</v>
      </c>
    </row>
    <row r="60" spans="1:75" x14ac:dyDescent="0.2">
      <c r="A60" t="s">
        <v>226</v>
      </c>
      <c r="BI60">
        <v>5</v>
      </c>
      <c r="BS60">
        <v>28</v>
      </c>
      <c r="BU60">
        <v>55</v>
      </c>
      <c r="BV60">
        <v>28</v>
      </c>
      <c r="BW60">
        <v>115</v>
      </c>
    </row>
    <row r="61" spans="1:75" x14ac:dyDescent="0.2">
      <c r="A61" t="s">
        <v>227</v>
      </c>
      <c r="AG61">
        <v>18</v>
      </c>
      <c r="AZ61">
        <v>7</v>
      </c>
      <c r="BQ61">
        <v>4</v>
      </c>
      <c r="BU61">
        <v>2</v>
      </c>
      <c r="BW61">
        <v>31</v>
      </c>
    </row>
    <row r="62" spans="1:75" x14ac:dyDescent="0.2">
      <c r="A62" t="s">
        <v>228</v>
      </c>
      <c r="AU62">
        <v>2</v>
      </c>
      <c r="AV62">
        <v>2</v>
      </c>
      <c r="AW62">
        <v>8</v>
      </c>
      <c r="BB62">
        <v>17</v>
      </c>
      <c r="BC62">
        <v>7</v>
      </c>
      <c r="BP62">
        <v>34</v>
      </c>
      <c r="BS62">
        <v>25</v>
      </c>
      <c r="BW62">
        <v>95</v>
      </c>
    </row>
    <row r="63" spans="1:75" x14ac:dyDescent="0.2">
      <c r="A63" t="s">
        <v>139</v>
      </c>
      <c r="BF63">
        <v>6</v>
      </c>
      <c r="BW63">
        <v>6</v>
      </c>
    </row>
    <row r="64" spans="1:75" x14ac:dyDescent="0.2">
      <c r="A64" t="s">
        <v>229</v>
      </c>
      <c r="BJ64">
        <v>215</v>
      </c>
      <c r="BK64">
        <v>34</v>
      </c>
      <c r="BL64">
        <v>34</v>
      </c>
      <c r="BQ64">
        <v>120</v>
      </c>
      <c r="BR64">
        <v>75</v>
      </c>
      <c r="BW64">
        <v>478</v>
      </c>
    </row>
    <row r="65" spans="1:75" x14ac:dyDescent="0.2">
      <c r="A65" t="s">
        <v>230</v>
      </c>
      <c r="BN65">
        <v>4</v>
      </c>
      <c r="BP65">
        <v>2</v>
      </c>
      <c r="BW65">
        <v>6</v>
      </c>
    </row>
    <row r="66" spans="1:75" x14ac:dyDescent="0.2">
      <c r="A66" t="s">
        <v>231</v>
      </c>
      <c r="AJ66">
        <v>4</v>
      </c>
      <c r="AK66">
        <v>4</v>
      </c>
      <c r="AL66">
        <v>10</v>
      </c>
      <c r="AM66">
        <v>10</v>
      </c>
      <c r="AN66">
        <v>9</v>
      </c>
      <c r="AO66">
        <v>9</v>
      </c>
      <c r="BW66">
        <v>45</v>
      </c>
    </row>
    <row r="67" spans="1:75" x14ac:dyDescent="0.2">
      <c r="A67" t="s">
        <v>232</v>
      </c>
      <c r="AO67">
        <v>34</v>
      </c>
      <c r="AP67">
        <v>222</v>
      </c>
      <c r="AQ67">
        <v>182</v>
      </c>
      <c r="AR67">
        <v>13</v>
      </c>
      <c r="AS67">
        <v>331</v>
      </c>
      <c r="AT67">
        <v>93</v>
      </c>
      <c r="AU67">
        <v>176</v>
      </c>
      <c r="AV67">
        <v>118</v>
      </c>
      <c r="AW67">
        <v>197</v>
      </c>
      <c r="AX67">
        <v>156</v>
      </c>
      <c r="AY67">
        <v>116</v>
      </c>
      <c r="AZ67">
        <v>3</v>
      </c>
      <c r="BA67">
        <v>50</v>
      </c>
      <c r="BB67">
        <v>9</v>
      </c>
      <c r="BC67">
        <v>57</v>
      </c>
      <c r="BD67">
        <v>74</v>
      </c>
      <c r="BE67">
        <v>23</v>
      </c>
      <c r="BF67">
        <v>10</v>
      </c>
      <c r="BG67">
        <v>4</v>
      </c>
      <c r="BH67">
        <v>13</v>
      </c>
      <c r="BI67">
        <v>19</v>
      </c>
      <c r="BJ67">
        <v>5</v>
      </c>
      <c r="BK67">
        <v>277</v>
      </c>
      <c r="BL67">
        <v>251</v>
      </c>
      <c r="BM67">
        <v>189</v>
      </c>
      <c r="BN67">
        <v>63</v>
      </c>
      <c r="BO67">
        <v>180</v>
      </c>
      <c r="BP67">
        <v>215</v>
      </c>
      <c r="BQ67">
        <v>115</v>
      </c>
      <c r="BR67">
        <v>98</v>
      </c>
      <c r="BS67">
        <v>50</v>
      </c>
      <c r="BT67">
        <v>4</v>
      </c>
      <c r="BU67">
        <v>54</v>
      </c>
      <c r="BV67">
        <v>102</v>
      </c>
      <c r="BW67">
        <v>3501</v>
      </c>
    </row>
    <row r="68" spans="1:75" x14ac:dyDescent="0.2">
      <c r="A68" t="s">
        <v>233</v>
      </c>
      <c r="AW68">
        <v>4</v>
      </c>
      <c r="BA68">
        <v>14</v>
      </c>
      <c r="BF68">
        <v>66</v>
      </c>
      <c r="BH68">
        <v>22</v>
      </c>
      <c r="BI68">
        <v>5</v>
      </c>
      <c r="BL68">
        <v>52</v>
      </c>
      <c r="BM68">
        <v>9</v>
      </c>
      <c r="BP68">
        <v>3</v>
      </c>
      <c r="BQ68">
        <v>34</v>
      </c>
      <c r="BW68">
        <v>208</v>
      </c>
    </row>
    <row r="69" spans="1:75" x14ac:dyDescent="0.2">
      <c r="A69" t="s">
        <v>234</v>
      </c>
      <c r="BE69">
        <v>2</v>
      </c>
      <c r="BP69">
        <v>8</v>
      </c>
      <c r="BQ69">
        <v>1</v>
      </c>
      <c r="BS69">
        <v>14</v>
      </c>
      <c r="BU69">
        <v>0</v>
      </c>
      <c r="BW69">
        <v>25</v>
      </c>
    </row>
    <row r="70" spans="1:75" x14ac:dyDescent="0.2">
      <c r="A70" t="s">
        <v>235</v>
      </c>
      <c r="AK70">
        <v>2</v>
      </c>
      <c r="BW70">
        <v>2</v>
      </c>
    </row>
    <row r="71" spans="1:75" x14ac:dyDescent="0.2">
      <c r="A71" t="s">
        <v>236</v>
      </c>
      <c r="BI71">
        <v>1</v>
      </c>
      <c r="BQ71">
        <v>3</v>
      </c>
      <c r="BW71">
        <v>4</v>
      </c>
    </row>
    <row r="72" spans="1:75" x14ac:dyDescent="0.2">
      <c r="A72" t="s">
        <v>237</v>
      </c>
      <c r="BJ72">
        <v>156</v>
      </c>
      <c r="BN72">
        <v>64</v>
      </c>
      <c r="BO72">
        <v>28</v>
      </c>
      <c r="BP72">
        <v>37</v>
      </c>
      <c r="BT72">
        <v>49</v>
      </c>
      <c r="BU72">
        <v>98</v>
      </c>
      <c r="BV72">
        <v>37</v>
      </c>
      <c r="BW72">
        <v>469</v>
      </c>
    </row>
    <row r="73" spans="1:75" x14ac:dyDescent="0.2">
      <c r="A73" t="s">
        <v>238</v>
      </c>
      <c r="J73">
        <v>463</v>
      </c>
      <c r="K73">
        <v>361</v>
      </c>
      <c r="L73">
        <v>285</v>
      </c>
      <c r="M73">
        <v>5</v>
      </c>
      <c r="N73">
        <v>5</v>
      </c>
      <c r="O73">
        <v>5</v>
      </c>
      <c r="P73">
        <v>10</v>
      </c>
      <c r="Q73">
        <v>15</v>
      </c>
      <c r="R73">
        <v>16</v>
      </c>
      <c r="S73">
        <v>106</v>
      </c>
      <c r="T73">
        <v>116</v>
      </c>
      <c r="U73">
        <v>75</v>
      </c>
      <c r="V73">
        <v>76</v>
      </c>
      <c r="W73">
        <v>101</v>
      </c>
      <c r="X73">
        <v>78</v>
      </c>
      <c r="Y73">
        <v>198</v>
      </c>
      <c r="Z73">
        <v>226</v>
      </c>
      <c r="AA73">
        <v>288</v>
      </c>
      <c r="AB73">
        <v>238</v>
      </c>
      <c r="AC73">
        <v>51</v>
      </c>
      <c r="AD73">
        <v>135</v>
      </c>
      <c r="AE73">
        <v>75</v>
      </c>
      <c r="AF73">
        <v>244</v>
      </c>
      <c r="AG73">
        <v>58</v>
      </c>
      <c r="AH73">
        <v>308</v>
      </c>
      <c r="AI73">
        <v>81</v>
      </c>
      <c r="AJ73">
        <v>78</v>
      </c>
      <c r="AK73">
        <v>31</v>
      </c>
      <c r="AL73">
        <v>226</v>
      </c>
      <c r="AM73">
        <v>226</v>
      </c>
      <c r="AN73">
        <v>274</v>
      </c>
      <c r="AO73">
        <v>161</v>
      </c>
      <c r="AP73">
        <v>104</v>
      </c>
      <c r="AQ73">
        <v>145</v>
      </c>
      <c r="AR73">
        <v>13</v>
      </c>
      <c r="AS73">
        <v>55</v>
      </c>
      <c r="AT73">
        <v>5</v>
      </c>
      <c r="AU73">
        <v>50</v>
      </c>
      <c r="BW73">
        <v>4983</v>
      </c>
    </row>
    <row r="74" spans="1:75" x14ac:dyDescent="0.2">
      <c r="A74" t="s">
        <v>239</v>
      </c>
      <c r="BB74">
        <v>3</v>
      </c>
      <c r="BC74">
        <v>18</v>
      </c>
      <c r="BW74">
        <v>20</v>
      </c>
    </row>
    <row r="75" spans="1:75" x14ac:dyDescent="0.2">
      <c r="A75" t="s">
        <v>240</v>
      </c>
      <c r="P75">
        <v>2</v>
      </c>
      <c r="Q75">
        <v>165</v>
      </c>
      <c r="R75">
        <v>448</v>
      </c>
      <c r="S75">
        <v>117</v>
      </c>
      <c r="T75">
        <v>168</v>
      </c>
      <c r="U75">
        <v>158</v>
      </c>
      <c r="V75">
        <v>183</v>
      </c>
      <c r="W75">
        <v>346</v>
      </c>
      <c r="X75">
        <v>489</v>
      </c>
      <c r="Y75">
        <v>121</v>
      </c>
      <c r="Z75">
        <v>11</v>
      </c>
      <c r="AA75">
        <v>76</v>
      </c>
      <c r="AB75">
        <v>135</v>
      </c>
      <c r="AC75">
        <v>25</v>
      </c>
      <c r="AD75">
        <v>297</v>
      </c>
      <c r="AE75">
        <v>217</v>
      </c>
      <c r="AF75">
        <v>245</v>
      </c>
      <c r="AG75">
        <v>207</v>
      </c>
      <c r="AH75">
        <v>77</v>
      </c>
      <c r="AI75">
        <v>418</v>
      </c>
      <c r="AJ75">
        <v>289</v>
      </c>
      <c r="AK75">
        <v>115</v>
      </c>
      <c r="AL75">
        <v>68</v>
      </c>
      <c r="AM75">
        <v>422</v>
      </c>
      <c r="AN75">
        <v>123</v>
      </c>
      <c r="AO75">
        <v>324</v>
      </c>
      <c r="AP75">
        <v>325</v>
      </c>
      <c r="AQ75">
        <v>283</v>
      </c>
      <c r="AR75">
        <v>183</v>
      </c>
      <c r="AS75">
        <v>669</v>
      </c>
      <c r="AT75">
        <v>319</v>
      </c>
      <c r="AU75">
        <v>234</v>
      </c>
      <c r="AV75">
        <v>114</v>
      </c>
      <c r="AW75">
        <v>90</v>
      </c>
      <c r="AX75">
        <v>91</v>
      </c>
      <c r="AY75">
        <v>72</v>
      </c>
      <c r="AZ75">
        <v>69</v>
      </c>
      <c r="BA75">
        <v>298</v>
      </c>
      <c r="BB75">
        <v>286</v>
      </c>
      <c r="BC75">
        <v>267</v>
      </c>
      <c r="BD75">
        <v>76</v>
      </c>
      <c r="BE75">
        <v>77</v>
      </c>
      <c r="BF75">
        <v>95</v>
      </c>
      <c r="BG75">
        <v>142</v>
      </c>
      <c r="BH75">
        <v>247</v>
      </c>
      <c r="BI75">
        <v>747</v>
      </c>
      <c r="BJ75">
        <v>747</v>
      </c>
      <c r="BK75">
        <v>594</v>
      </c>
      <c r="BL75">
        <v>594</v>
      </c>
      <c r="BM75">
        <v>724</v>
      </c>
      <c r="BN75">
        <v>466</v>
      </c>
      <c r="BO75">
        <v>547</v>
      </c>
      <c r="BP75">
        <v>717</v>
      </c>
      <c r="BQ75">
        <v>682</v>
      </c>
      <c r="BR75">
        <v>499</v>
      </c>
      <c r="BS75">
        <v>525</v>
      </c>
      <c r="BT75">
        <v>471</v>
      </c>
      <c r="BU75">
        <v>1029</v>
      </c>
      <c r="BV75">
        <v>1359</v>
      </c>
      <c r="BW75">
        <v>18877</v>
      </c>
    </row>
    <row r="76" spans="1:75" x14ac:dyDescent="0.2">
      <c r="A76" t="s">
        <v>241</v>
      </c>
      <c r="BQ76">
        <v>0</v>
      </c>
      <c r="BW76">
        <v>0</v>
      </c>
    </row>
    <row r="77" spans="1:75" x14ac:dyDescent="0.2">
      <c r="A77" t="s">
        <v>242</v>
      </c>
      <c r="AQ77">
        <v>6</v>
      </c>
      <c r="AR77">
        <v>6</v>
      </c>
      <c r="BI77">
        <v>1</v>
      </c>
      <c r="BJ77">
        <v>1</v>
      </c>
      <c r="BO77">
        <v>13</v>
      </c>
      <c r="BW77">
        <v>27</v>
      </c>
    </row>
    <row r="78" spans="1:75" x14ac:dyDescent="0.2">
      <c r="A78" t="s">
        <v>243</v>
      </c>
      <c r="BQ78">
        <v>29</v>
      </c>
      <c r="BR78">
        <v>88</v>
      </c>
      <c r="BW78">
        <v>118</v>
      </c>
    </row>
    <row r="79" spans="1:75" x14ac:dyDescent="0.2">
      <c r="A79" t="s">
        <v>244</v>
      </c>
      <c r="W79">
        <v>29</v>
      </c>
      <c r="X79">
        <v>18</v>
      </c>
      <c r="Y79">
        <v>54</v>
      </c>
      <c r="Z79">
        <v>109</v>
      </c>
      <c r="AA79">
        <v>63</v>
      </c>
      <c r="AB79">
        <v>63</v>
      </c>
      <c r="AC79">
        <v>63</v>
      </c>
      <c r="AD79">
        <v>42</v>
      </c>
      <c r="AE79">
        <v>56</v>
      </c>
      <c r="AF79">
        <v>42</v>
      </c>
      <c r="AG79">
        <v>42</v>
      </c>
      <c r="AH79">
        <v>42</v>
      </c>
      <c r="AI79">
        <v>36</v>
      </c>
      <c r="AN79">
        <v>24</v>
      </c>
      <c r="AO79">
        <v>24</v>
      </c>
      <c r="AP79">
        <v>24</v>
      </c>
      <c r="BW79">
        <v>731</v>
      </c>
    </row>
    <row r="80" spans="1:75" x14ac:dyDescent="0.2">
      <c r="A80" t="s">
        <v>245</v>
      </c>
      <c r="BR80">
        <v>10</v>
      </c>
      <c r="BS80">
        <v>5</v>
      </c>
      <c r="BU80">
        <v>5</v>
      </c>
      <c r="BV80">
        <v>5</v>
      </c>
      <c r="BW80">
        <v>24</v>
      </c>
    </row>
    <row r="81" spans="1:75" x14ac:dyDescent="0.2">
      <c r="A81" t="s">
        <v>246</v>
      </c>
      <c r="BG81">
        <v>7</v>
      </c>
      <c r="BH81">
        <v>3</v>
      </c>
      <c r="BQ81">
        <v>1</v>
      </c>
      <c r="BR81">
        <v>3</v>
      </c>
      <c r="BW81">
        <v>14</v>
      </c>
    </row>
    <row r="82" spans="1:75" x14ac:dyDescent="0.2">
      <c r="A82" t="s">
        <v>247</v>
      </c>
      <c r="AM82">
        <v>225</v>
      </c>
      <c r="AN82">
        <v>225</v>
      </c>
      <c r="BH82">
        <v>36</v>
      </c>
      <c r="BI82">
        <v>36</v>
      </c>
      <c r="BO82">
        <v>35</v>
      </c>
      <c r="BP82">
        <v>35</v>
      </c>
      <c r="BQ82">
        <v>55</v>
      </c>
      <c r="BR82">
        <v>81</v>
      </c>
      <c r="BS82">
        <v>40</v>
      </c>
      <c r="BT82">
        <v>40</v>
      </c>
      <c r="BU82">
        <v>65</v>
      </c>
      <c r="BW82">
        <v>873</v>
      </c>
    </row>
    <row r="83" spans="1:75" x14ac:dyDescent="0.2">
      <c r="A83" t="s">
        <v>248</v>
      </c>
      <c r="BP83">
        <v>16</v>
      </c>
      <c r="BQ83">
        <v>21</v>
      </c>
      <c r="BW83">
        <v>37</v>
      </c>
    </row>
    <row r="84" spans="1:75" x14ac:dyDescent="0.2">
      <c r="A84" t="s">
        <v>249</v>
      </c>
      <c r="BT84">
        <v>10</v>
      </c>
      <c r="BV84">
        <v>310</v>
      </c>
      <c r="BW84">
        <v>320</v>
      </c>
    </row>
    <row r="85" spans="1:75" x14ac:dyDescent="0.2">
      <c r="A85" t="s">
        <v>250</v>
      </c>
      <c r="BK85">
        <v>4</v>
      </c>
      <c r="BN85">
        <v>10</v>
      </c>
      <c r="BW85">
        <v>14</v>
      </c>
    </row>
    <row r="86" spans="1:75" x14ac:dyDescent="0.2">
      <c r="A86" t="s">
        <v>251</v>
      </c>
      <c r="Y86">
        <v>27</v>
      </c>
      <c r="AM86">
        <v>18</v>
      </c>
      <c r="AW86">
        <v>9</v>
      </c>
      <c r="BF86">
        <v>9</v>
      </c>
      <c r="BK86">
        <v>2</v>
      </c>
      <c r="BO86">
        <v>1</v>
      </c>
      <c r="BP86">
        <v>2</v>
      </c>
      <c r="BW86">
        <v>68</v>
      </c>
    </row>
    <row r="87" spans="1:75" x14ac:dyDescent="0.2">
      <c r="A87" t="s">
        <v>252</v>
      </c>
      <c r="BQ87">
        <v>13</v>
      </c>
      <c r="BW87">
        <v>13</v>
      </c>
    </row>
    <row r="88" spans="1:75" x14ac:dyDescent="0.2">
      <c r="A88" t="s">
        <v>253</v>
      </c>
      <c r="AF88">
        <v>75</v>
      </c>
      <c r="AG88">
        <v>75</v>
      </c>
      <c r="AH88">
        <v>7</v>
      </c>
      <c r="BQ88">
        <v>2</v>
      </c>
      <c r="BW88">
        <v>159</v>
      </c>
    </row>
    <row r="89" spans="1:75" x14ac:dyDescent="0.2">
      <c r="A89" t="s">
        <v>254</v>
      </c>
      <c r="BN89">
        <v>12</v>
      </c>
      <c r="BW89">
        <v>12</v>
      </c>
    </row>
    <row r="90" spans="1:75" x14ac:dyDescent="0.2">
      <c r="A90" t="s">
        <v>255</v>
      </c>
      <c r="X90">
        <v>45</v>
      </c>
      <c r="AF90">
        <v>18</v>
      </c>
      <c r="AL90">
        <v>4</v>
      </c>
      <c r="AM90">
        <v>50</v>
      </c>
      <c r="AN90">
        <v>3</v>
      </c>
      <c r="AO90">
        <v>4</v>
      </c>
      <c r="AQ90">
        <v>138</v>
      </c>
      <c r="AR90">
        <v>19</v>
      </c>
      <c r="AT90">
        <v>23</v>
      </c>
      <c r="AU90">
        <v>15</v>
      </c>
      <c r="AV90">
        <v>52</v>
      </c>
      <c r="AX90">
        <v>28</v>
      </c>
      <c r="AY90">
        <v>18</v>
      </c>
      <c r="AZ90">
        <v>28</v>
      </c>
      <c r="BA90">
        <v>22</v>
      </c>
      <c r="BB90">
        <v>4</v>
      </c>
      <c r="BC90">
        <v>9</v>
      </c>
      <c r="BD90">
        <v>19</v>
      </c>
      <c r="BE90">
        <v>29</v>
      </c>
      <c r="BF90">
        <v>50</v>
      </c>
      <c r="BG90">
        <v>49</v>
      </c>
      <c r="BH90">
        <v>67</v>
      </c>
      <c r="BJ90">
        <v>4</v>
      </c>
      <c r="BR90">
        <v>1</v>
      </c>
      <c r="BS90">
        <v>59</v>
      </c>
      <c r="BW90">
        <v>756</v>
      </c>
    </row>
    <row r="91" spans="1:75" x14ac:dyDescent="0.2">
      <c r="A91" t="s">
        <v>256</v>
      </c>
      <c r="T91">
        <v>6</v>
      </c>
      <c r="U91">
        <v>6</v>
      </c>
      <c r="V91">
        <v>102</v>
      </c>
      <c r="W91">
        <v>23</v>
      </c>
      <c r="X91">
        <v>69</v>
      </c>
      <c r="Y91">
        <v>23</v>
      </c>
      <c r="AD91">
        <v>10</v>
      </c>
      <c r="AG91">
        <v>108</v>
      </c>
      <c r="AM91">
        <v>108</v>
      </c>
      <c r="AO91">
        <v>7</v>
      </c>
      <c r="AQ91">
        <v>46</v>
      </c>
      <c r="AR91">
        <v>6</v>
      </c>
      <c r="AW91">
        <v>54</v>
      </c>
      <c r="BA91">
        <v>3</v>
      </c>
      <c r="BB91">
        <v>16</v>
      </c>
      <c r="BC91">
        <v>97</v>
      </c>
      <c r="BD91">
        <v>16</v>
      </c>
      <c r="BE91">
        <v>39</v>
      </c>
      <c r="BF91">
        <v>25</v>
      </c>
      <c r="BG91">
        <v>7</v>
      </c>
      <c r="BH91">
        <v>28</v>
      </c>
      <c r="BI91">
        <v>6</v>
      </c>
      <c r="BJ91">
        <v>17</v>
      </c>
      <c r="BK91">
        <v>18</v>
      </c>
      <c r="BL91">
        <v>29</v>
      </c>
      <c r="BM91">
        <v>28</v>
      </c>
      <c r="BN91">
        <v>32</v>
      </c>
      <c r="BO91">
        <v>35</v>
      </c>
      <c r="BP91">
        <v>20</v>
      </c>
      <c r="BQ91">
        <v>44</v>
      </c>
      <c r="BR91">
        <v>32</v>
      </c>
      <c r="BW91">
        <v>1058</v>
      </c>
    </row>
    <row r="92" spans="1:75" x14ac:dyDescent="0.2">
      <c r="A92" t="s">
        <v>257</v>
      </c>
      <c r="AH92">
        <v>1</v>
      </c>
      <c r="AI92">
        <v>1</v>
      </c>
      <c r="AJ92">
        <v>1</v>
      </c>
      <c r="AK92">
        <v>1</v>
      </c>
      <c r="BI92">
        <v>56</v>
      </c>
      <c r="BJ92">
        <v>15</v>
      </c>
      <c r="BN92">
        <v>5</v>
      </c>
      <c r="BW92">
        <v>81</v>
      </c>
    </row>
    <row r="93" spans="1:75" x14ac:dyDescent="0.2">
      <c r="A93" t="s">
        <v>258</v>
      </c>
      <c r="BR93">
        <v>3</v>
      </c>
      <c r="BS93">
        <v>1</v>
      </c>
      <c r="BW93">
        <v>4</v>
      </c>
    </row>
    <row r="94" spans="1:75" x14ac:dyDescent="0.2">
      <c r="A94" t="s">
        <v>259</v>
      </c>
      <c r="V94">
        <v>10</v>
      </c>
      <c r="W94">
        <v>46</v>
      </c>
      <c r="X94">
        <v>46</v>
      </c>
      <c r="Y94">
        <v>115</v>
      </c>
      <c r="Z94">
        <v>8</v>
      </c>
      <c r="AA94">
        <v>48</v>
      </c>
      <c r="AC94">
        <v>10</v>
      </c>
      <c r="AD94">
        <v>10</v>
      </c>
      <c r="AE94">
        <v>11</v>
      </c>
      <c r="AG94">
        <v>108</v>
      </c>
      <c r="AH94">
        <v>9</v>
      </c>
      <c r="AL94">
        <v>1</v>
      </c>
      <c r="AR94">
        <v>18</v>
      </c>
      <c r="AT94">
        <v>4</v>
      </c>
      <c r="BB94">
        <v>1</v>
      </c>
      <c r="BC94">
        <v>46</v>
      </c>
      <c r="BF94">
        <v>0</v>
      </c>
      <c r="BG94">
        <v>0</v>
      </c>
      <c r="BI94">
        <v>25</v>
      </c>
      <c r="BK94">
        <v>76</v>
      </c>
      <c r="BL94">
        <v>114</v>
      </c>
      <c r="BM94">
        <v>118</v>
      </c>
      <c r="BN94">
        <v>14</v>
      </c>
      <c r="BO94">
        <v>20</v>
      </c>
      <c r="BQ94">
        <v>2</v>
      </c>
      <c r="BU94">
        <v>29</v>
      </c>
      <c r="BW94">
        <v>888</v>
      </c>
    </row>
    <row r="95" spans="1:75" x14ac:dyDescent="0.2">
      <c r="A95" t="s">
        <v>260</v>
      </c>
      <c r="AK95">
        <v>13</v>
      </c>
      <c r="AM95">
        <v>135</v>
      </c>
      <c r="AN95">
        <v>120</v>
      </c>
      <c r="AO95">
        <v>56</v>
      </c>
      <c r="AP95">
        <v>2</v>
      </c>
      <c r="AQ95">
        <v>231</v>
      </c>
      <c r="AR95">
        <v>187</v>
      </c>
      <c r="AT95">
        <v>259</v>
      </c>
      <c r="AU95">
        <v>259</v>
      </c>
      <c r="AV95">
        <v>150</v>
      </c>
      <c r="AZ95">
        <v>25</v>
      </c>
      <c r="BE95">
        <v>63</v>
      </c>
      <c r="BF95">
        <v>63</v>
      </c>
      <c r="BI95">
        <v>11</v>
      </c>
      <c r="BK95">
        <v>2</v>
      </c>
      <c r="BL95">
        <v>18</v>
      </c>
      <c r="BM95">
        <v>22</v>
      </c>
      <c r="BN95">
        <v>7</v>
      </c>
      <c r="BO95">
        <v>1</v>
      </c>
      <c r="BP95">
        <v>77</v>
      </c>
      <c r="BQ95">
        <v>131</v>
      </c>
      <c r="BR95">
        <v>52</v>
      </c>
      <c r="BS95">
        <v>97</v>
      </c>
      <c r="BT95">
        <v>6</v>
      </c>
      <c r="BU95">
        <v>29</v>
      </c>
      <c r="BV95">
        <v>2</v>
      </c>
      <c r="BW95">
        <v>2017</v>
      </c>
    </row>
    <row r="96" spans="1:75" x14ac:dyDescent="0.2">
      <c r="A96" t="s">
        <v>261</v>
      </c>
      <c r="BJ96">
        <v>18</v>
      </c>
      <c r="BW96">
        <v>18</v>
      </c>
    </row>
    <row r="97" spans="1:75" x14ac:dyDescent="0.2">
      <c r="A97" t="s">
        <v>262</v>
      </c>
      <c r="BO97">
        <v>16</v>
      </c>
      <c r="BW97">
        <v>16</v>
      </c>
    </row>
    <row r="98" spans="1:75" x14ac:dyDescent="0.2">
      <c r="A98" t="s">
        <v>263</v>
      </c>
      <c r="AC98">
        <v>18</v>
      </c>
      <c r="AT98">
        <v>27</v>
      </c>
      <c r="BW98">
        <v>45</v>
      </c>
    </row>
    <row r="99" spans="1:75" x14ac:dyDescent="0.2">
      <c r="A99" t="s">
        <v>264</v>
      </c>
      <c r="AX99">
        <v>6</v>
      </c>
      <c r="AY99">
        <v>6</v>
      </c>
      <c r="AZ99">
        <v>6</v>
      </c>
      <c r="BB99">
        <v>7</v>
      </c>
      <c r="BC99">
        <v>7</v>
      </c>
      <c r="BD99">
        <v>14</v>
      </c>
      <c r="BE99">
        <v>14</v>
      </c>
      <c r="BF99">
        <v>28</v>
      </c>
      <c r="BG99">
        <v>35</v>
      </c>
      <c r="BH99">
        <v>35</v>
      </c>
      <c r="BI99">
        <v>35</v>
      </c>
      <c r="BJ99">
        <v>35</v>
      </c>
      <c r="BK99">
        <v>35</v>
      </c>
      <c r="BL99">
        <v>35</v>
      </c>
      <c r="BW99">
        <v>298</v>
      </c>
    </row>
    <row r="100" spans="1:75" x14ac:dyDescent="0.2">
      <c r="A100" t="s">
        <v>265</v>
      </c>
      <c r="BP100">
        <v>230</v>
      </c>
      <c r="BQ100">
        <v>4</v>
      </c>
      <c r="BW100">
        <v>234</v>
      </c>
    </row>
    <row r="101" spans="1:75" x14ac:dyDescent="0.2">
      <c r="A101" t="s">
        <v>266</v>
      </c>
      <c r="AS101">
        <v>7</v>
      </c>
      <c r="AT101">
        <v>7</v>
      </c>
      <c r="BM101">
        <v>15</v>
      </c>
      <c r="BN101">
        <v>15</v>
      </c>
      <c r="BO101">
        <v>15</v>
      </c>
      <c r="BP101">
        <v>15</v>
      </c>
      <c r="BQ101">
        <v>37</v>
      </c>
      <c r="BR101">
        <v>46</v>
      </c>
      <c r="BS101">
        <v>12</v>
      </c>
      <c r="BT101">
        <v>11</v>
      </c>
      <c r="BW101">
        <v>180</v>
      </c>
    </row>
    <row r="102" spans="1:75" x14ac:dyDescent="0.2">
      <c r="A102" t="s">
        <v>267</v>
      </c>
      <c r="BH102">
        <v>14</v>
      </c>
      <c r="BU102">
        <v>1</v>
      </c>
      <c r="BW102">
        <v>14</v>
      </c>
    </row>
    <row r="103" spans="1:75" x14ac:dyDescent="0.2">
      <c r="A103" t="s">
        <v>268</v>
      </c>
      <c r="BN103">
        <v>2</v>
      </c>
      <c r="BW103">
        <v>2</v>
      </c>
    </row>
    <row r="104" spans="1:75" x14ac:dyDescent="0.2">
      <c r="A104" t="s">
        <v>269</v>
      </c>
      <c r="BD104">
        <v>0</v>
      </c>
      <c r="BW104">
        <v>0</v>
      </c>
    </row>
    <row r="105" spans="1:75" x14ac:dyDescent="0.2">
      <c r="A105" t="s">
        <v>270</v>
      </c>
      <c r="BN105">
        <v>15</v>
      </c>
      <c r="BR105">
        <v>107</v>
      </c>
      <c r="BW105">
        <v>122</v>
      </c>
    </row>
    <row r="106" spans="1:75" x14ac:dyDescent="0.2">
      <c r="A106" t="s">
        <v>271</v>
      </c>
      <c r="BF106">
        <v>14</v>
      </c>
      <c r="BG106">
        <v>27</v>
      </c>
      <c r="BH106">
        <v>41</v>
      </c>
      <c r="BI106">
        <v>54</v>
      </c>
      <c r="BJ106">
        <v>89</v>
      </c>
      <c r="BK106">
        <v>8</v>
      </c>
      <c r="BL106">
        <v>51</v>
      </c>
      <c r="BM106">
        <v>97</v>
      </c>
      <c r="BN106">
        <v>74</v>
      </c>
      <c r="BO106">
        <v>100</v>
      </c>
      <c r="BP106">
        <v>76</v>
      </c>
      <c r="BW106">
        <v>629</v>
      </c>
    </row>
    <row r="107" spans="1:75" x14ac:dyDescent="0.2">
      <c r="A107" t="s">
        <v>272</v>
      </c>
      <c r="F107">
        <v>3</v>
      </c>
      <c r="BW107">
        <v>3</v>
      </c>
    </row>
    <row r="108" spans="1:75" x14ac:dyDescent="0.2">
      <c r="A108" t="s">
        <v>273</v>
      </c>
      <c r="I108">
        <v>30</v>
      </c>
      <c r="P108">
        <v>48</v>
      </c>
      <c r="Q108">
        <v>66</v>
      </c>
      <c r="R108">
        <v>53</v>
      </c>
      <c r="S108">
        <v>17</v>
      </c>
      <c r="T108">
        <v>163</v>
      </c>
      <c r="U108">
        <v>122</v>
      </c>
      <c r="V108">
        <v>274</v>
      </c>
      <c r="W108">
        <v>394</v>
      </c>
      <c r="X108">
        <v>361</v>
      </c>
      <c r="Z108">
        <v>4</v>
      </c>
      <c r="BW108">
        <v>1531</v>
      </c>
    </row>
    <row r="109" spans="1:75" x14ac:dyDescent="0.2">
      <c r="A109" t="s">
        <v>274</v>
      </c>
      <c r="AU109">
        <v>150</v>
      </c>
      <c r="BW109">
        <v>150</v>
      </c>
    </row>
    <row r="110" spans="1:75" x14ac:dyDescent="0.2">
      <c r="A110" t="s">
        <v>275</v>
      </c>
      <c r="AC110">
        <v>37</v>
      </c>
      <c r="AD110">
        <v>31</v>
      </c>
      <c r="AG110">
        <v>14</v>
      </c>
      <c r="AV110">
        <v>6</v>
      </c>
      <c r="AZ110">
        <v>39</v>
      </c>
      <c r="BF110">
        <v>22</v>
      </c>
      <c r="BG110">
        <v>4</v>
      </c>
      <c r="BH110">
        <v>2</v>
      </c>
      <c r="BL110">
        <v>51</v>
      </c>
      <c r="BP110">
        <v>33</v>
      </c>
      <c r="BQ110">
        <v>33</v>
      </c>
      <c r="BT110">
        <v>2</v>
      </c>
      <c r="BW110">
        <v>273</v>
      </c>
    </row>
    <row r="111" spans="1:75" x14ac:dyDescent="0.2">
      <c r="A111" t="s">
        <v>276</v>
      </c>
      <c r="AH111">
        <v>9</v>
      </c>
      <c r="AI111">
        <v>2</v>
      </c>
      <c r="AK111">
        <v>10</v>
      </c>
      <c r="AL111">
        <v>121</v>
      </c>
      <c r="AM111">
        <v>12</v>
      </c>
      <c r="AQ111">
        <v>18</v>
      </c>
      <c r="BD111">
        <v>14</v>
      </c>
      <c r="BE111">
        <v>21</v>
      </c>
      <c r="BF111">
        <v>21</v>
      </c>
      <c r="BW111">
        <v>227</v>
      </c>
    </row>
    <row r="113" spans="1:75" x14ac:dyDescent="0.2">
      <c r="A113" t="s">
        <v>105</v>
      </c>
      <c r="F113">
        <v>3</v>
      </c>
      <c r="H113">
        <v>39</v>
      </c>
      <c r="I113">
        <v>30</v>
      </c>
      <c r="J113">
        <v>483</v>
      </c>
      <c r="K113">
        <v>403</v>
      </c>
      <c r="L113">
        <v>285</v>
      </c>
      <c r="M113">
        <v>35</v>
      </c>
      <c r="N113">
        <v>47</v>
      </c>
      <c r="O113">
        <v>12</v>
      </c>
      <c r="P113">
        <v>68</v>
      </c>
      <c r="Q113">
        <v>387</v>
      </c>
      <c r="R113">
        <v>619</v>
      </c>
      <c r="S113">
        <v>412</v>
      </c>
      <c r="T113">
        <v>730</v>
      </c>
      <c r="U113">
        <v>657</v>
      </c>
      <c r="V113">
        <v>893</v>
      </c>
      <c r="W113">
        <v>1296</v>
      </c>
      <c r="X113">
        <v>1242</v>
      </c>
      <c r="Y113">
        <v>665</v>
      </c>
      <c r="Z113">
        <v>516</v>
      </c>
      <c r="AA113">
        <v>669</v>
      </c>
      <c r="AB113">
        <v>588</v>
      </c>
      <c r="AC113">
        <v>231</v>
      </c>
      <c r="AD113">
        <v>618</v>
      </c>
      <c r="AE113">
        <v>561</v>
      </c>
      <c r="AF113">
        <v>950</v>
      </c>
      <c r="AG113">
        <v>660</v>
      </c>
      <c r="AH113">
        <v>1511</v>
      </c>
      <c r="AI113">
        <v>1764</v>
      </c>
      <c r="AJ113">
        <v>1936</v>
      </c>
      <c r="AK113">
        <v>1296</v>
      </c>
      <c r="AL113">
        <v>1868</v>
      </c>
      <c r="AM113">
        <v>2622</v>
      </c>
      <c r="AN113">
        <v>1428</v>
      </c>
      <c r="AO113">
        <v>1046</v>
      </c>
      <c r="AP113">
        <v>949</v>
      </c>
      <c r="AQ113">
        <v>1313</v>
      </c>
      <c r="AR113">
        <v>675</v>
      </c>
      <c r="AS113">
        <v>1415</v>
      </c>
      <c r="AT113">
        <v>1077</v>
      </c>
      <c r="AU113">
        <v>1009</v>
      </c>
      <c r="AV113">
        <v>766</v>
      </c>
      <c r="AW113">
        <v>427</v>
      </c>
      <c r="AX113">
        <v>350</v>
      </c>
      <c r="AY113">
        <v>329</v>
      </c>
      <c r="AZ113">
        <v>310</v>
      </c>
      <c r="BA113">
        <v>514</v>
      </c>
      <c r="BB113">
        <v>527</v>
      </c>
      <c r="BC113">
        <v>704</v>
      </c>
      <c r="BD113">
        <v>411</v>
      </c>
      <c r="BE113">
        <v>337</v>
      </c>
      <c r="BF113">
        <v>722</v>
      </c>
      <c r="BG113">
        <v>510</v>
      </c>
      <c r="BH113">
        <v>607</v>
      </c>
      <c r="BI113">
        <v>1133</v>
      </c>
      <c r="BJ113">
        <v>1472</v>
      </c>
      <c r="BK113">
        <v>1266</v>
      </c>
      <c r="BL113">
        <v>1520</v>
      </c>
      <c r="BM113">
        <v>2059</v>
      </c>
      <c r="BN113">
        <v>1308</v>
      </c>
      <c r="BO113">
        <v>1800</v>
      </c>
      <c r="BP113">
        <v>2449</v>
      </c>
      <c r="BQ113">
        <v>1617</v>
      </c>
      <c r="BR113">
        <v>1372</v>
      </c>
      <c r="BS113">
        <v>1585</v>
      </c>
      <c r="BT113">
        <v>704</v>
      </c>
      <c r="BU113">
        <v>1462</v>
      </c>
      <c r="BV113">
        <v>2017</v>
      </c>
      <c r="BW113">
        <v>61283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4BACC-10F3-F64D-ABA1-7D2A3972E2C6}">
  <dimension ref="A2:H13"/>
  <sheetViews>
    <sheetView zoomScale="117" workbookViewId="0">
      <selection activeCell="L19" sqref="L19"/>
    </sheetView>
  </sheetViews>
  <sheetFormatPr baseColWidth="10" defaultRowHeight="16" x14ac:dyDescent="0.2"/>
  <sheetData>
    <row r="2" spans="1:8" x14ac:dyDescent="0.2">
      <c r="A2" t="s">
        <v>115</v>
      </c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</row>
    <row r="3" spans="1:8" x14ac:dyDescent="0.2">
      <c r="B3" s="29">
        <v>16910</v>
      </c>
      <c r="C3" s="29">
        <v>17320</v>
      </c>
      <c r="D3" s="29">
        <v>17190</v>
      </c>
      <c r="E3" s="27">
        <v>16580</v>
      </c>
      <c r="F3" s="27">
        <v>16710</v>
      </c>
      <c r="G3" s="27">
        <v>17930</v>
      </c>
      <c r="H3" s="27">
        <v>21570</v>
      </c>
    </row>
    <row r="4" spans="1:8" x14ac:dyDescent="0.2">
      <c r="B4" s="30">
        <v>15090</v>
      </c>
      <c r="C4" s="30">
        <v>14290</v>
      </c>
      <c r="D4" s="30">
        <v>14970</v>
      </c>
      <c r="E4" s="28">
        <v>15010</v>
      </c>
      <c r="F4" s="28">
        <v>15580</v>
      </c>
      <c r="G4" s="28">
        <v>16980</v>
      </c>
      <c r="H4" s="28">
        <v>20110</v>
      </c>
    </row>
    <row r="5" spans="1:8" x14ac:dyDescent="0.2">
      <c r="B5" s="29">
        <v>12330</v>
      </c>
      <c r="C5" s="29">
        <v>12810</v>
      </c>
      <c r="D5" s="29">
        <v>13700</v>
      </c>
      <c r="E5" s="27">
        <v>14880</v>
      </c>
      <c r="F5" s="27">
        <v>15090</v>
      </c>
      <c r="G5" s="27">
        <v>16880</v>
      </c>
      <c r="H5" s="27">
        <v>19100</v>
      </c>
    </row>
    <row r="6" spans="1:8" x14ac:dyDescent="0.2">
      <c r="B6" s="30">
        <v>12000</v>
      </c>
      <c r="C6" s="30">
        <v>10970</v>
      </c>
      <c r="D6" s="30">
        <v>12170</v>
      </c>
      <c r="E6" s="28">
        <v>13860</v>
      </c>
      <c r="F6" s="28">
        <v>14480</v>
      </c>
      <c r="G6" s="28">
        <v>14610</v>
      </c>
      <c r="H6" s="28">
        <v>14990</v>
      </c>
    </row>
    <row r="7" spans="1:8" x14ac:dyDescent="0.2">
      <c r="B7" s="29">
        <v>9080</v>
      </c>
      <c r="C7" s="29">
        <v>9490</v>
      </c>
      <c r="D7" s="29">
        <v>10530</v>
      </c>
      <c r="E7" s="27">
        <v>11770</v>
      </c>
      <c r="F7" s="27">
        <v>11850</v>
      </c>
      <c r="G7" s="27">
        <v>11870</v>
      </c>
      <c r="H7" s="27">
        <v>14520</v>
      </c>
    </row>
    <row r="8" spans="1:8" x14ac:dyDescent="0.2">
      <c r="B8" s="30">
        <v>6090</v>
      </c>
      <c r="C8" s="30">
        <v>8080</v>
      </c>
      <c r="D8" s="30">
        <v>6170</v>
      </c>
      <c r="E8" s="28">
        <v>6920</v>
      </c>
      <c r="F8" s="28">
        <v>6190</v>
      </c>
      <c r="G8" s="28">
        <v>9370</v>
      </c>
      <c r="H8" s="28">
        <v>11130</v>
      </c>
    </row>
    <row r="9" spans="1:8" x14ac:dyDescent="0.2">
      <c r="B9" s="29">
        <v>5320</v>
      </c>
      <c r="C9" s="29">
        <v>6170</v>
      </c>
      <c r="D9" s="29">
        <v>4630</v>
      </c>
      <c r="E9" s="27">
        <v>4210</v>
      </c>
      <c r="F9" s="27">
        <v>4610</v>
      </c>
      <c r="G9" s="27">
        <v>5360</v>
      </c>
      <c r="H9" s="27">
        <v>5910</v>
      </c>
    </row>
    <row r="10" spans="1:8" x14ac:dyDescent="0.2">
      <c r="C10" s="30">
        <v>5970</v>
      </c>
      <c r="D10" s="30">
        <v>4520</v>
      </c>
      <c r="E10" s="28">
        <v>3460</v>
      </c>
      <c r="F10" s="28">
        <v>3310</v>
      </c>
      <c r="G10" s="28">
        <v>1470</v>
      </c>
      <c r="H10" s="28">
        <v>1810</v>
      </c>
    </row>
    <row r="11" spans="1:8" x14ac:dyDescent="0.2">
      <c r="A11" t="s">
        <v>105</v>
      </c>
      <c r="B11">
        <f t="shared" ref="B11:H11" si="0">SUM(B3:B10)</f>
        <v>76820</v>
      </c>
      <c r="C11">
        <f t="shared" si="0"/>
        <v>85100</v>
      </c>
      <c r="D11">
        <f t="shared" si="0"/>
        <v>83880</v>
      </c>
      <c r="E11">
        <f t="shared" si="0"/>
        <v>86690</v>
      </c>
      <c r="F11">
        <f t="shared" si="0"/>
        <v>87820</v>
      </c>
      <c r="G11">
        <f t="shared" si="0"/>
        <v>94470</v>
      </c>
      <c r="H11">
        <f t="shared" si="0"/>
        <v>109140</v>
      </c>
    </row>
    <row r="12" spans="1:8" x14ac:dyDescent="0.2">
      <c r="A12" t="s">
        <v>343</v>
      </c>
      <c r="B12">
        <v>0</v>
      </c>
      <c r="C12" s="20">
        <f t="shared" ref="C12:G12" si="1">C11/B11-1</f>
        <v>0.10778443113772451</v>
      </c>
      <c r="D12" s="20">
        <f t="shared" si="1"/>
        <v>-1.4336075205640397E-2</v>
      </c>
      <c r="E12" s="20">
        <f t="shared" si="1"/>
        <v>3.3500238435860696E-2</v>
      </c>
      <c r="F12" s="20">
        <f t="shared" si="1"/>
        <v>1.3034952128273103E-2</v>
      </c>
      <c r="G12" s="20">
        <f t="shared" si="1"/>
        <v>7.572306991573674E-2</v>
      </c>
      <c r="H12" s="20">
        <f>H11/G11-1</f>
        <v>0.15528739282311843</v>
      </c>
    </row>
    <row r="13" spans="1:8" x14ac:dyDescent="0.2">
      <c r="A13" s="3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exp graph</vt:lpstr>
      <vt:lpstr>Feuil4</vt:lpstr>
      <vt:lpstr>R&amp;D exp</vt:lpstr>
      <vt:lpstr>% graph</vt:lpstr>
      <vt:lpstr>%GDP</vt:lpstr>
      <vt:lpstr>Sector</vt:lpstr>
      <vt:lpstr>R&amp;D on Def</vt:lpstr>
      <vt:lpstr>China's arms export</vt:lpstr>
      <vt:lpstr>Profit of arms company</vt:lpstr>
      <vt:lpstr>China export in Africa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Hoang</dc:creator>
  <cp:lastModifiedBy>Long Hoang</cp:lastModifiedBy>
  <dcterms:created xsi:type="dcterms:W3CDTF">2023-10-28T08:08:04Z</dcterms:created>
  <dcterms:modified xsi:type="dcterms:W3CDTF">2024-07-13T14:59:47Z</dcterms:modified>
</cp:coreProperties>
</file>