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28755" windowHeight="13095"/>
  </bookViews>
  <sheets>
    <sheet name="Data" sheetId="2" r:id="rId1"/>
    <sheet name="Ethanol RFA" sheetId="1" r:id="rId2"/>
    <sheet name="Sheet3" sheetId="3" state="hidden" r:id="rId3"/>
  </sheets>
  <definedNames>
    <definedName name="_xlnm._FilterDatabase" localSheetId="0" hidden="1">Data!$A$2:$I$54</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42619.5840740741</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25725"/>
</workbook>
</file>

<file path=xl/calcChain.xml><?xml version="1.0" encoding="utf-8"?>
<calcChain xmlns="http://schemas.openxmlformats.org/spreadsheetml/2006/main">
  <c r="I3" i="2"/>
  <c r="I51"/>
  <c r="I47"/>
  <c r="I43"/>
  <c r="I39"/>
  <c r="I35"/>
  <c r="I31"/>
  <c r="I27"/>
  <c r="I23"/>
  <c r="I19"/>
  <c r="I15"/>
  <c r="I11"/>
  <c r="I7"/>
  <c r="G54"/>
  <c r="H54" s="1"/>
  <c r="G53"/>
  <c r="I53" s="1"/>
  <c r="G52"/>
  <c r="I52" s="1"/>
  <c r="G51"/>
  <c r="H51" s="1"/>
  <c r="G50"/>
  <c r="H50" s="1"/>
  <c r="G49"/>
  <c r="I49" s="1"/>
  <c r="G48"/>
  <c r="I48" s="1"/>
  <c r="G47"/>
  <c r="H47" s="1"/>
  <c r="G46"/>
  <c r="H46" s="1"/>
  <c r="G45"/>
  <c r="I45" s="1"/>
  <c r="G44"/>
  <c r="I44" s="1"/>
  <c r="G43"/>
  <c r="H43" s="1"/>
  <c r="G42"/>
  <c r="H42" s="1"/>
  <c r="G41"/>
  <c r="I41" s="1"/>
  <c r="G40"/>
  <c r="I40" s="1"/>
  <c r="G39"/>
  <c r="H39" s="1"/>
  <c r="G38"/>
  <c r="H38" s="1"/>
  <c r="G37"/>
  <c r="I37" s="1"/>
  <c r="G36"/>
  <c r="I36" s="1"/>
  <c r="G35"/>
  <c r="H35" s="1"/>
  <c r="G34"/>
  <c r="H34" s="1"/>
  <c r="G33"/>
  <c r="I33" s="1"/>
  <c r="G32"/>
  <c r="I32" s="1"/>
  <c r="G31"/>
  <c r="H31" s="1"/>
  <c r="G30"/>
  <c r="H30" s="1"/>
  <c r="G29"/>
  <c r="I29" s="1"/>
  <c r="G28"/>
  <c r="I28" s="1"/>
  <c r="G27"/>
  <c r="H27" s="1"/>
  <c r="G26"/>
  <c r="H26" s="1"/>
  <c r="G25"/>
  <c r="I25" s="1"/>
  <c r="G24"/>
  <c r="I24" s="1"/>
  <c r="G23"/>
  <c r="H23" s="1"/>
  <c r="G22"/>
  <c r="H22" s="1"/>
  <c r="G21"/>
  <c r="I21" s="1"/>
  <c r="G20"/>
  <c r="I20" s="1"/>
  <c r="G19"/>
  <c r="H19" s="1"/>
  <c r="G18"/>
  <c r="H18" s="1"/>
  <c r="G17"/>
  <c r="I17" s="1"/>
  <c r="G16"/>
  <c r="I16" s="1"/>
  <c r="G15"/>
  <c r="H15" s="1"/>
  <c r="G14"/>
  <c r="H14" s="1"/>
  <c r="G13"/>
  <c r="I13" s="1"/>
  <c r="G12"/>
  <c r="I12" s="1"/>
  <c r="G11"/>
  <c r="H11" s="1"/>
  <c r="G10"/>
  <c r="H10" s="1"/>
  <c r="G9"/>
  <c r="I9" s="1"/>
  <c r="G8"/>
  <c r="I8" s="1"/>
  <c r="G7"/>
  <c r="H7" s="1"/>
  <c r="G6"/>
  <c r="H6" s="1"/>
  <c r="G5"/>
  <c r="I5" s="1"/>
  <c r="G4"/>
  <c r="I4" s="1"/>
  <c r="G3"/>
  <c r="H3" s="1"/>
  <c r="H5" l="1"/>
  <c r="H9"/>
  <c r="H13"/>
  <c r="H17"/>
  <c r="H21"/>
  <c r="H25"/>
  <c r="H29"/>
  <c r="H33"/>
  <c r="H37"/>
  <c r="H41"/>
  <c r="H45"/>
  <c r="H49"/>
  <c r="H53"/>
  <c r="I6"/>
  <c r="I10"/>
  <c r="I14"/>
  <c r="I18"/>
  <c r="I22"/>
  <c r="I26"/>
  <c r="I30"/>
  <c r="I34"/>
  <c r="I38"/>
  <c r="I42"/>
  <c r="I46"/>
  <c r="I50"/>
  <c r="I54"/>
  <c r="H4"/>
  <c r="H8"/>
  <c r="H12"/>
  <c r="H16"/>
  <c r="H20"/>
  <c r="H24"/>
  <c r="H28"/>
  <c r="H32"/>
  <c r="H36"/>
  <c r="H40"/>
  <c r="H44"/>
  <c r="H48"/>
  <c r="H52"/>
</calcChain>
</file>

<file path=xl/sharedStrings.xml><?xml version="1.0" encoding="utf-8"?>
<sst xmlns="http://schemas.openxmlformats.org/spreadsheetml/2006/main" count="143" uniqueCount="78">
  <si>
    <t>State</t>
  </si>
  <si>
    <t>Commercial</t>
  </si>
  <si>
    <t>Industrial</t>
  </si>
  <si>
    <t>Transportation</t>
  </si>
  <si>
    <t>Total</t>
  </si>
  <si>
    <r>
      <t xml:space="preserve">Commercial </t>
    </r>
    <r>
      <rPr>
        <b/>
        <vertAlign val="superscript"/>
        <sz val="11"/>
        <color theme="1"/>
        <rFont val="Calibri"/>
        <family val="2"/>
        <scheme val="minor"/>
      </rPr>
      <t>a</t>
    </r>
  </si>
  <si>
    <r>
      <t xml:space="preserve">Industrial </t>
    </r>
    <r>
      <rPr>
        <b/>
        <vertAlign val="superscript"/>
        <sz val="11"/>
        <color theme="1"/>
        <rFont val="Calibri"/>
        <family val="2"/>
        <scheme val="minor"/>
      </rPr>
      <t>a</t>
    </r>
  </si>
  <si>
    <r>
      <t xml:space="preserve">Transportation </t>
    </r>
    <r>
      <rPr>
        <b/>
        <vertAlign val="superscript"/>
        <sz val="11"/>
        <color theme="1"/>
        <rFont val="Calibri"/>
        <family val="2"/>
        <scheme val="minor"/>
      </rPr>
      <t>a</t>
    </r>
  </si>
  <si>
    <r>
      <t xml:space="preserve">Total </t>
    </r>
    <r>
      <rPr>
        <b/>
        <vertAlign val="superscript"/>
        <sz val="11"/>
        <color theme="1"/>
        <rFont val="Calibri"/>
        <family val="2"/>
        <scheme val="minor"/>
      </rPr>
      <t>a</t>
    </r>
  </si>
  <si>
    <t>Thousand barrels</t>
  </si>
  <si>
    <t>Trillion Btu</t>
  </si>
  <si>
    <t>Alabama</t>
  </si>
  <si>
    <t>Alaska</t>
  </si>
  <si>
    <t>(s)</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</si>
  <si>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</si>
  <si>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</si>
  <si>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</si>
  <si>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</si>
  <si>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</si>
  <si>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</si>
  <si>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</si>
  <si>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</si>
  <si>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</si>
  <si>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</si>
  <si>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</si>
  <si>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</si>
  <si>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</si>
  <si>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</si>
  <si>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</si>
  <si>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</si>
  <si>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</si>
  <si>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</si>
  <si>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</si>
  <si>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</si>
  <si>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</si>
  <si>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</si>
  <si>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</si>
  <si>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</si>
  <si>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</si>
  <si>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</si>
  <si>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</si>
  <si>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</si>
  <si>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</si>
  <si>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</si>
  <si>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</si>
  <si>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</si>
  <si>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</si>
  <si>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</si>
  <si>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</si>
  <si>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</si>
  <si>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</si>
  <si>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</si>
  <si>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</si>
  <si>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</si>
  <si>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</si>
  <si>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</si>
  <si>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</si>
  <si>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</si>
  <si>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</si>
  <si>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</si>
  <si>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</si>
  <si>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</si>
  <si>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</si>
  <si>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United States</t>
  </si>
  <si>
    <r>
      <t>a</t>
    </r>
    <r>
      <rPr>
        <sz val="11"/>
        <color theme="1"/>
        <rFont val="Calibri"/>
        <family val="2"/>
        <scheme val="minor"/>
      </rPr>
      <t>In estimating the Btu consumption of fuel ethanol, the Btu content of denaturant (petroleum products added to ethanol to make it unsuitable for human consumption) is removed. This identifies the renewable portion of fuel ethanol and avoids double-counting when summing data across energy sources.</t>
    </r>
  </si>
  <si>
    <t>Notes: Fuel ethanol blended into motor gasoline, which is accounted for under motor gasoline, is shown separately in this table to display the use of renewable energy. · Totals may not equal sum of components due to independent rounding.</t>
  </si>
  <si>
    <t>Where shown, (s) = Physical unit value less than 0.5 or Btu value less than 0.05.</t>
  </si>
  <si>
    <t>Sources: Data sources, estimation procedures, and assumptions are described in the Technical Notes.</t>
  </si>
  <si>
    <t>https://www.eia.gov/state/seds/data.cfm?incfile=/state/seds/sep_fuel/html/fuel_use_en.html</t>
  </si>
  <si>
    <t>https://www.fhwa.dot.gov/policyinformation/motorfuelhwy_trustfund.cfm</t>
  </si>
  <si>
    <t>FHWA (MBBL)</t>
  </si>
  <si>
    <t>Total Eth %</t>
  </si>
  <si>
    <t>FWHA Receipts (gal)</t>
  </si>
  <si>
    <t>Trans Only Eth %</t>
  </si>
  <si>
    <t>Sources</t>
  </si>
  <si>
    <t>Gasoline Consumption</t>
  </si>
  <si>
    <t>Ethanol Consumption (MBBLs) - EIA</t>
  </si>
  <si>
    <t>Blending</t>
  </si>
</sst>
</file>

<file path=xl/styles.xml><?xml version="1.0" encoding="utf-8"?>
<styleSheet xmlns="http://schemas.openxmlformats.org/spreadsheetml/2006/main">
  <numFmts count="2">
    <numFmt numFmtId="43" formatCode="_(* #,##0.00_);_(* \(#,##0.00\);_(* &quot;-&quot;??_);_(@_)"/>
    <numFmt numFmtId="164" formatCode="_(* #,##0_);_(* \(#,##0\);_(* &quot;-&quot;??_);_(@_)"/>
  </numFmts>
  <fonts count="5">
    <font>
      <sz val="11"/>
      <color theme="1"/>
      <name val="Calibri"/>
      <family val="2"/>
      <scheme val="minor"/>
    </font>
    <font>
      <sz val="11"/>
      <color theme="1"/>
      <name val="Calibri"/>
      <family val="2"/>
      <scheme val="minor"/>
    </font>
    <font>
      <b/>
      <sz val="11"/>
      <color theme="1"/>
      <name val="Calibri"/>
      <family val="2"/>
      <scheme val="minor"/>
    </font>
    <font>
      <b/>
      <vertAlign val="superscript"/>
      <sz val="11"/>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2" fillId="0" borderId="0" xfId="0" applyFont="1" applyAlignment="1">
      <alignment horizontal="center" vertical="center" wrapText="1"/>
    </xf>
    <xf numFmtId="0" fontId="0" fillId="0" borderId="0" xfId="0" applyAlignment="1">
      <alignment wrapText="1"/>
    </xf>
    <xf numFmtId="3" fontId="0" fillId="0" borderId="0" xfId="0" applyNumberFormat="1" applyAlignment="1">
      <alignment wrapText="1"/>
    </xf>
    <xf numFmtId="4" fontId="0" fillId="0" borderId="0" xfId="0" applyNumberFormat="1" applyAlignment="1">
      <alignment wrapText="1"/>
    </xf>
    <xf numFmtId="0" fontId="4" fillId="0" borderId="0" xfId="0" applyFont="1" applyAlignment="1">
      <alignment wrapText="1"/>
    </xf>
    <xf numFmtId="164" fontId="0" fillId="0" borderId="0" xfId="1" applyNumberFormat="1" applyFont="1"/>
    <xf numFmtId="10" fontId="0" fillId="0" borderId="0" xfId="2" applyNumberFormat="1" applyFont="1"/>
    <xf numFmtId="164" fontId="0" fillId="0" borderId="1" xfId="1" applyNumberFormat="1" applyFont="1" applyBorder="1"/>
    <xf numFmtId="10" fontId="0" fillId="0" borderId="0" xfId="2" applyNumberFormat="1" applyFont="1" applyBorder="1"/>
    <xf numFmtId="10" fontId="0" fillId="0" borderId="1" xfId="2" applyNumberFormat="1" applyFont="1" applyBorder="1"/>
    <xf numFmtId="0" fontId="0" fillId="0" borderId="1" xfId="0" applyBorder="1"/>
    <xf numFmtId="164" fontId="0" fillId="0" borderId="2" xfId="1" applyNumberFormat="1" applyFont="1" applyBorder="1"/>
    <xf numFmtId="0" fontId="0" fillId="0" borderId="0" xfId="0" applyBorder="1"/>
    <xf numFmtId="0" fontId="0" fillId="0" borderId="2" xfId="0" applyBorder="1"/>
    <xf numFmtId="0" fontId="0" fillId="0" borderId="0" xfId="0" applyBorder="1" applyAlignment="1">
      <alignment horizontal="center"/>
    </xf>
    <xf numFmtId="0" fontId="0" fillId="0" borderId="3" xfId="0" applyBorder="1"/>
    <xf numFmtId="0" fontId="0" fillId="0" borderId="4" xfId="0" applyBorder="1"/>
    <xf numFmtId="0" fontId="0" fillId="0" borderId="5" xfId="0" applyBorder="1"/>
    <xf numFmtId="164" fontId="0" fillId="0" borderId="5" xfId="1" applyNumberFormat="1" applyFont="1" applyBorder="1"/>
    <xf numFmtId="164" fontId="0" fillId="0" borderId="4" xfId="1" applyNumberFormat="1" applyFont="1" applyBorder="1"/>
    <xf numFmtId="10" fontId="0" fillId="0" borderId="3" xfId="2" applyNumberFormat="1" applyFont="1" applyBorder="1"/>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164" fontId="0" fillId="0" borderId="1" xfId="1" applyNumberFormat="1" applyFont="1" applyBorder="1" applyAlignment="1">
      <alignment horizontal="center"/>
    </xf>
    <xf numFmtId="164" fontId="0" fillId="0" borderId="0" xfId="1" applyNumberFormat="1" applyFont="1" applyBorder="1" applyAlignment="1">
      <alignment horizontal="center"/>
    </xf>
    <xf numFmtId="0" fontId="2" fillId="0" borderId="0" xfId="0" applyFont="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238125</xdr:colOff>
      <xdr:row>18</xdr:row>
      <xdr:rowOff>38100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90500"/>
          <a:ext cx="7553325" cy="57816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K54"/>
  <sheetViews>
    <sheetView tabSelected="1" workbookViewId="0">
      <selection activeCell="N20" sqref="N20"/>
    </sheetView>
  </sheetViews>
  <sheetFormatPr defaultRowHeight="15"/>
  <cols>
    <col min="1" max="1" width="15.28515625" bestFit="1" customWidth="1"/>
    <col min="2" max="2" width="16.28515625" customWidth="1"/>
    <col min="3" max="3" width="9.42578125" customWidth="1"/>
    <col min="4" max="4" width="14.140625" customWidth="1"/>
    <col min="5" max="5" width="7" customWidth="1"/>
    <col min="6" max="6" width="19" customWidth="1"/>
    <col min="7" max="7" width="14.7109375" style="6" customWidth="1"/>
    <col min="8" max="8" width="17.7109375" style="6" bestFit="1" customWidth="1"/>
    <col min="9" max="9" width="10.7109375" style="7" bestFit="1" customWidth="1"/>
  </cols>
  <sheetData>
    <row r="1" spans="1:11">
      <c r="A1" s="15">
        <v>2015</v>
      </c>
      <c r="B1" s="22" t="s">
        <v>76</v>
      </c>
      <c r="C1" s="23"/>
      <c r="D1" s="23"/>
      <c r="E1" s="24"/>
      <c r="F1" s="22" t="s">
        <v>75</v>
      </c>
      <c r="G1" s="24"/>
      <c r="H1" s="25" t="s">
        <v>77</v>
      </c>
      <c r="I1" s="26"/>
      <c r="K1" t="s">
        <v>74</v>
      </c>
    </row>
    <row r="2" spans="1:11">
      <c r="A2" s="16" t="s">
        <v>0</v>
      </c>
      <c r="B2" s="17" t="s">
        <v>1</v>
      </c>
      <c r="C2" s="16" t="s">
        <v>2</v>
      </c>
      <c r="D2" s="16" t="s">
        <v>3</v>
      </c>
      <c r="E2" s="18" t="s">
        <v>4</v>
      </c>
      <c r="F2" s="17" t="s">
        <v>72</v>
      </c>
      <c r="G2" s="19" t="s">
        <v>70</v>
      </c>
      <c r="H2" s="20" t="s">
        <v>73</v>
      </c>
      <c r="I2" s="21" t="s">
        <v>71</v>
      </c>
      <c r="K2" t="s">
        <v>68</v>
      </c>
    </row>
    <row r="3" spans="1:11">
      <c r="A3" t="s">
        <v>35</v>
      </c>
      <c r="B3" s="11">
        <v>190</v>
      </c>
      <c r="C3" s="13">
        <v>149</v>
      </c>
      <c r="D3" s="13">
        <v>7255</v>
      </c>
      <c r="E3" s="14">
        <v>7594</v>
      </c>
      <c r="F3" s="8">
        <v>2629139887</v>
      </c>
      <c r="G3" s="12">
        <f>+F3/42000</f>
        <v>62598.568738095237</v>
      </c>
      <c r="H3" s="10">
        <f>+D3/G3</f>
        <v>0.11589721851874975</v>
      </c>
      <c r="I3" s="9">
        <f>+E3/G3</f>
        <v>0.12131267779895046</v>
      </c>
      <c r="K3" t="s">
        <v>69</v>
      </c>
    </row>
    <row r="4" spans="1:11">
      <c r="A4" t="s">
        <v>27</v>
      </c>
      <c r="B4" s="11">
        <v>305</v>
      </c>
      <c r="C4" s="13">
        <v>86</v>
      </c>
      <c r="D4" s="13">
        <v>4145</v>
      </c>
      <c r="E4" s="14">
        <v>4536</v>
      </c>
      <c r="F4" s="8">
        <v>1665158952</v>
      </c>
      <c r="G4" s="12">
        <f>+F4/42000</f>
        <v>39646.641714285717</v>
      </c>
      <c r="H4" s="10">
        <f>+D4/G4</f>
        <v>0.10454857765434515</v>
      </c>
      <c r="I4" s="9">
        <f>+E4/G4</f>
        <v>0.11441069921353669</v>
      </c>
    </row>
    <row r="5" spans="1:11">
      <c r="A5" t="s">
        <v>33</v>
      </c>
      <c r="B5" s="11">
        <v>145</v>
      </c>
      <c r="C5" s="13">
        <v>78</v>
      </c>
      <c r="D5" s="13">
        <v>6680</v>
      </c>
      <c r="E5" s="14">
        <v>6903</v>
      </c>
      <c r="F5" s="8">
        <v>2768447292.4699998</v>
      </c>
      <c r="G5" s="12">
        <f>+F5/42000</f>
        <v>65915.41172547618</v>
      </c>
      <c r="H5" s="10">
        <f>+D5/G5</f>
        <v>0.10134200523271848</v>
      </c>
      <c r="I5" s="9">
        <f>+E5/G5</f>
        <v>0.10472512906009815</v>
      </c>
    </row>
    <row r="6" spans="1:11">
      <c r="A6" t="s">
        <v>18</v>
      </c>
      <c r="B6" s="11">
        <v>96</v>
      </c>
      <c r="C6" s="13">
        <v>39</v>
      </c>
      <c r="D6" s="13">
        <v>3529</v>
      </c>
      <c r="E6" s="14">
        <v>3663</v>
      </c>
      <c r="F6" s="8">
        <v>1464363083.2219999</v>
      </c>
      <c r="G6" s="12">
        <f>+F6/42000</f>
        <v>34865.787695761901</v>
      </c>
      <c r="H6" s="10">
        <f>+D6/G6</f>
        <v>0.10121670076104336</v>
      </c>
      <c r="I6" s="9">
        <f>+E6/G6</f>
        <v>0.10506000988600223</v>
      </c>
    </row>
    <row r="7" spans="1:11">
      <c r="A7" t="s">
        <v>11</v>
      </c>
      <c r="B7" s="11">
        <v>107</v>
      </c>
      <c r="C7" s="13">
        <v>88</v>
      </c>
      <c r="D7" s="13">
        <v>6455</v>
      </c>
      <c r="E7" s="14">
        <v>6649</v>
      </c>
      <c r="F7" s="8">
        <v>2693621091</v>
      </c>
      <c r="G7" s="12">
        <f>+F7/42000</f>
        <v>64133.835500000001</v>
      </c>
      <c r="H7" s="10">
        <f>+D7/G7</f>
        <v>0.10064890006461566</v>
      </c>
      <c r="I7" s="9">
        <f>+E7/G7</f>
        <v>0.10367382440428033</v>
      </c>
    </row>
    <row r="8" spans="1:11">
      <c r="A8" t="s">
        <v>42</v>
      </c>
      <c r="B8" s="11">
        <v>224</v>
      </c>
      <c r="C8" s="13">
        <v>129</v>
      </c>
      <c r="D8" s="13">
        <v>9727</v>
      </c>
      <c r="E8" s="14">
        <v>10081</v>
      </c>
      <c r="F8" s="8">
        <v>4071882694</v>
      </c>
      <c r="G8" s="12">
        <f>+F8/42000</f>
        <v>96949.587952380956</v>
      </c>
      <c r="H8" s="10">
        <f>+D8/G8</f>
        <v>0.10033049345993757</v>
      </c>
      <c r="I8" s="9">
        <f>+E8/G8</f>
        <v>0.1039818756625507</v>
      </c>
    </row>
    <row r="9" spans="1:11">
      <c r="A9" t="s">
        <v>30</v>
      </c>
      <c r="B9" s="11">
        <v>81</v>
      </c>
      <c r="C9" s="13">
        <v>77</v>
      </c>
      <c r="D9" s="13">
        <v>5619</v>
      </c>
      <c r="E9" s="14">
        <v>5778</v>
      </c>
      <c r="F9" s="8">
        <v>2363846071</v>
      </c>
      <c r="G9" s="12">
        <f>+F9/42000</f>
        <v>56282.049309523813</v>
      </c>
      <c r="H9" s="10">
        <f>+D9/G9</f>
        <v>9.9836449968234833E-2</v>
      </c>
      <c r="I9" s="9">
        <f>+E9/G9</f>
        <v>0.10266150701485333</v>
      </c>
    </row>
    <row r="10" spans="1:11">
      <c r="A10" t="s">
        <v>43</v>
      </c>
      <c r="B10" s="11">
        <v>40</v>
      </c>
      <c r="C10" s="13">
        <v>59</v>
      </c>
      <c r="D10" s="13">
        <v>2323</v>
      </c>
      <c r="E10" s="14">
        <v>2422</v>
      </c>
      <c r="F10" s="8">
        <v>981607246</v>
      </c>
      <c r="G10" s="12">
        <f>+F10/42000</f>
        <v>23371.601095238097</v>
      </c>
      <c r="H10" s="10">
        <f>+D10/G10</f>
        <v>9.9394131815526546E-2</v>
      </c>
      <c r="I10" s="9">
        <f>+E10/G10</f>
        <v>0.10363004186707073</v>
      </c>
    </row>
    <row r="11" spans="1:11">
      <c r="A11" t="s">
        <v>51</v>
      </c>
      <c r="B11" s="11">
        <v>21</v>
      </c>
      <c r="C11" s="13">
        <v>12</v>
      </c>
      <c r="D11" s="13">
        <v>907</v>
      </c>
      <c r="E11" s="14">
        <v>940</v>
      </c>
      <c r="F11" s="8">
        <v>383478010</v>
      </c>
      <c r="G11" s="12">
        <f>+F11/42000</f>
        <v>9130.4288095238098</v>
      </c>
      <c r="H11" s="10">
        <f>+D11/G11</f>
        <v>9.9338160224624092E-2</v>
      </c>
      <c r="I11" s="9">
        <f>+E11/G11</f>
        <v>0.10295244830335903</v>
      </c>
    </row>
    <row r="12" spans="1:11">
      <c r="A12" t="s">
        <v>36</v>
      </c>
      <c r="B12" s="11">
        <v>47</v>
      </c>
      <c r="C12" s="13">
        <v>41</v>
      </c>
      <c r="D12" s="13">
        <v>4092</v>
      </c>
      <c r="E12" s="14">
        <v>4181</v>
      </c>
      <c r="F12" s="8">
        <v>1736564875.247</v>
      </c>
      <c r="G12" s="12">
        <f>+F12/42000</f>
        <v>41346.78274397619</v>
      </c>
      <c r="H12" s="10">
        <f>+D12/G12</f>
        <v>9.8967796970760996E-2</v>
      </c>
      <c r="I12" s="9">
        <f>+E12/G12</f>
        <v>0.10112032236919642</v>
      </c>
    </row>
    <row r="13" spans="1:11">
      <c r="A13" t="s">
        <v>16</v>
      </c>
      <c r="B13" s="11">
        <v>1043</v>
      </c>
      <c r="C13" s="13">
        <v>621</v>
      </c>
      <c r="D13" s="13">
        <v>35617</v>
      </c>
      <c r="E13" s="14">
        <v>37281</v>
      </c>
      <c r="F13" s="8">
        <v>15119963013</v>
      </c>
      <c r="G13" s="12">
        <f>+F13/42000</f>
        <v>359999.11935714283</v>
      </c>
      <c r="H13" s="10">
        <f>+D13/G13</f>
        <v>9.8936353132201948E-2</v>
      </c>
      <c r="I13" s="9">
        <f>+E13/G13</f>
        <v>0.10355858666147123</v>
      </c>
    </row>
    <row r="14" spans="1:11">
      <c r="A14" t="s">
        <v>49</v>
      </c>
      <c r="B14" s="11">
        <v>92</v>
      </c>
      <c r="C14" s="13">
        <v>67</v>
      </c>
      <c r="D14" s="13">
        <v>3660</v>
      </c>
      <c r="E14" s="14">
        <v>3819</v>
      </c>
      <c r="F14" s="8">
        <v>1556856513</v>
      </c>
      <c r="G14" s="12">
        <f>+F14/42000</f>
        <v>37068.012214285714</v>
      </c>
      <c r="H14" s="10">
        <f>+D14/G14</f>
        <v>9.8737422952220391E-2</v>
      </c>
      <c r="I14" s="9">
        <f>+E14/G14</f>
        <v>0.1030268355886693</v>
      </c>
    </row>
    <row r="15" spans="1:11">
      <c r="A15" t="s">
        <v>61</v>
      </c>
      <c r="B15" s="11">
        <v>120</v>
      </c>
      <c r="C15" s="13">
        <v>107</v>
      </c>
      <c r="D15" s="13">
        <v>6195</v>
      </c>
      <c r="E15" s="14">
        <v>6422</v>
      </c>
      <c r="F15" s="8">
        <v>2637690825</v>
      </c>
      <c r="G15" s="12">
        <f>+F15/42000</f>
        <v>62802.162499999999</v>
      </c>
      <c r="H15" s="10">
        <f>+D15/G15</f>
        <v>9.8643100068409276E-2</v>
      </c>
      <c r="I15" s="9">
        <f>+E15/G15</f>
        <v>0.10225762528479812</v>
      </c>
    </row>
    <row r="16" spans="1:11">
      <c r="A16" t="s">
        <v>46</v>
      </c>
      <c r="B16" s="11">
        <v>10</v>
      </c>
      <c r="C16" s="13">
        <v>42</v>
      </c>
      <c r="D16" s="13">
        <v>1109</v>
      </c>
      <c r="E16" s="14">
        <v>1161</v>
      </c>
      <c r="F16" s="8">
        <v>472591962</v>
      </c>
      <c r="G16" s="12">
        <f>+F16/42000</f>
        <v>11252.189571428571</v>
      </c>
      <c r="H16" s="10">
        <f>+D16/G16</f>
        <v>9.8558595459141557E-2</v>
      </c>
      <c r="I16" s="9">
        <f>+E16/G16</f>
        <v>0.10317991823991285</v>
      </c>
    </row>
    <row r="17" spans="1:9">
      <c r="A17" t="s">
        <v>32</v>
      </c>
      <c r="B17" s="11">
        <v>172</v>
      </c>
      <c r="C17" s="13">
        <v>55</v>
      </c>
      <c r="D17" s="13">
        <v>6717</v>
      </c>
      <c r="E17" s="14">
        <v>6944</v>
      </c>
      <c r="F17" s="8">
        <v>2862666507</v>
      </c>
      <c r="G17" s="12">
        <f>+F17/42000</f>
        <v>68158.726357142863</v>
      </c>
      <c r="H17" s="10">
        <f>+D17/G17</f>
        <v>9.8549376712290568E-2</v>
      </c>
      <c r="I17" s="9">
        <f>+E17/G17</f>
        <v>0.10187983800657223</v>
      </c>
    </row>
    <row r="18" spans="1:9">
      <c r="A18" t="s">
        <v>40</v>
      </c>
      <c r="B18" s="11">
        <v>87</v>
      </c>
      <c r="C18" s="13">
        <v>46</v>
      </c>
      <c r="D18" s="13">
        <v>2703</v>
      </c>
      <c r="E18" s="14">
        <v>2836</v>
      </c>
      <c r="F18" s="8">
        <v>1153966669</v>
      </c>
      <c r="G18" s="12">
        <f>+F18/42000</f>
        <v>27475.396880952379</v>
      </c>
      <c r="H18" s="10">
        <f>+D18/G18</f>
        <v>9.8378924668923867E-2</v>
      </c>
      <c r="I18" s="9">
        <f>+E18/G18</f>
        <v>0.10321961907549689</v>
      </c>
    </row>
    <row r="19" spans="1:9">
      <c r="A19" t="s">
        <v>15</v>
      </c>
      <c r="B19" s="11">
        <v>64</v>
      </c>
      <c r="C19" s="13">
        <v>75</v>
      </c>
      <c r="D19" s="13">
        <v>3436</v>
      </c>
      <c r="E19" s="14">
        <v>3576</v>
      </c>
      <c r="F19" s="8">
        <v>1471802370</v>
      </c>
      <c r="G19" s="12">
        <f>+F19/42000</f>
        <v>35042.913571428573</v>
      </c>
      <c r="H19" s="10">
        <f>+D19/G19</f>
        <v>9.8051207785458311E-2</v>
      </c>
      <c r="I19" s="9">
        <f>+E19/G19</f>
        <v>0.102046309383236</v>
      </c>
    </row>
    <row r="20" spans="1:9">
      <c r="A20" t="s">
        <v>59</v>
      </c>
      <c r="B20" s="11">
        <v>165</v>
      </c>
      <c r="C20" s="13">
        <v>104</v>
      </c>
      <c r="D20" s="13">
        <v>6607</v>
      </c>
      <c r="E20" s="14">
        <v>6876</v>
      </c>
      <c r="F20" s="8">
        <v>2830289315</v>
      </c>
      <c r="G20" s="12">
        <f>+F20/42000</f>
        <v>67387.840833333335</v>
      </c>
      <c r="H20" s="10">
        <f>+D20/G20</f>
        <v>9.804439374071551E-2</v>
      </c>
      <c r="I20" s="9">
        <f>+E20/G20</f>
        <v>0.10203621179978203</v>
      </c>
    </row>
    <row r="21" spans="1:9">
      <c r="A21" t="s">
        <v>14</v>
      </c>
      <c r="B21" s="11">
        <v>186</v>
      </c>
      <c r="C21" s="13">
        <v>177</v>
      </c>
      <c r="D21" s="13">
        <v>6566</v>
      </c>
      <c r="E21" s="14">
        <v>6929</v>
      </c>
      <c r="F21" s="8">
        <v>2817171176</v>
      </c>
      <c r="G21" s="12">
        <f>+F21/42000</f>
        <v>67075.504190476189</v>
      </c>
      <c r="H21" s="10">
        <f>+D21/G21</f>
        <v>9.788968535151589E-2</v>
      </c>
      <c r="I21" s="9">
        <f>+E21/G21</f>
        <v>0.10330149707594481</v>
      </c>
    </row>
    <row r="22" spans="1:9">
      <c r="A22" t="s">
        <v>41</v>
      </c>
      <c r="B22" s="11">
        <v>35</v>
      </c>
      <c r="C22" s="13">
        <v>18</v>
      </c>
      <c r="D22" s="13">
        <v>1664</v>
      </c>
      <c r="E22" s="14">
        <v>1717</v>
      </c>
      <c r="F22" s="8">
        <v>716330830.27400005</v>
      </c>
      <c r="G22" s="12">
        <f>+F22/42000</f>
        <v>17055.495958904765</v>
      </c>
      <c r="H22" s="10">
        <f>+D22/G22</f>
        <v>9.7563858829400787E-2</v>
      </c>
      <c r="I22" s="9">
        <f>+E22/G22</f>
        <v>0.10067136154451992</v>
      </c>
    </row>
    <row r="23" spans="1:9">
      <c r="A23" t="s">
        <v>53</v>
      </c>
      <c r="B23" s="11">
        <v>13</v>
      </c>
      <c r="C23" s="13">
        <v>29</v>
      </c>
      <c r="D23" s="13">
        <v>1119</v>
      </c>
      <c r="E23" s="14">
        <v>1162</v>
      </c>
      <c r="F23" s="8">
        <v>481999486</v>
      </c>
      <c r="G23" s="12">
        <f>+F23/42000</f>
        <v>11476.178238095237</v>
      </c>
      <c r="H23" s="10">
        <f>+D23/G23</f>
        <v>9.7506328046167254E-2</v>
      </c>
      <c r="I23" s="9">
        <f>+E23/G23</f>
        <v>0.10125322000862051</v>
      </c>
    </row>
    <row r="24" spans="1:9">
      <c r="A24" t="s">
        <v>19</v>
      </c>
      <c r="B24" s="11">
        <v>24</v>
      </c>
      <c r="C24" s="13">
        <v>14</v>
      </c>
      <c r="D24" s="13">
        <v>1121</v>
      </c>
      <c r="E24" s="14">
        <v>1159</v>
      </c>
      <c r="F24" s="8">
        <v>482996932</v>
      </c>
      <c r="G24" s="12">
        <f>+F24/42000</f>
        <v>11499.926952380953</v>
      </c>
      <c r="H24" s="10">
        <f>+D24/G24</f>
        <v>9.7478880052182193E-2</v>
      </c>
      <c r="I24" s="9">
        <f>+E24/G24</f>
        <v>0.1007832488675104</v>
      </c>
    </row>
    <row r="25" spans="1:9">
      <c r="A25" t="s">
        <v>23</v>
      </c>
      <c r="B25" s="11">
        <v>32</v>
      </c>
      <c r="C25" s="13">
        <v>29</v>
      </c>
      <c r="D25" s="13">
        <v>1073</v>
      </c>
      <c r="E25" s="14">
        <v>1135</v>
      </c>
      <c r="F25" s="8">
        <v>466076566</v>
      </c>
      <c r="G25" s="12">
        <f>+F25/42000</f>
        <v>11097.061095238096</v>
      </c>
      <c r="H25" s="10">
        <f>+D25/G25</f>
        <v>9.6692267510398708E-2</v>
      </c>
      <c r="I25" s="9">
        <f>+E25/G25</f>
        <v>0.10227933236188493</v>
      </c>
    </row>
    <row r="26" spans="1:9">
      <c r="A26" t="s">
        <v>12</v>
      </c>
      <c r="B26" s="11">
        <v>31</v>
      </c>
      <c r="C26" s="13">
        <v>10</v>
      </c>
      <c r="D26" s="13">
        <v>672</v>
      </c>
      <c r="E26" s="14">
        <v>713</v>
      </c>
      <c r="F26" s="8">
        <v>292290913.222</v>
      </c>
      <c r="G26" s="12">
        <f>+F26/42000</f>
        <v>6959.3074576666668</v>
      </c>
      <c r="H26" s="10">
        <f>+D26/G26</f>
        <v>9.6561332300342098E-2</v>
      </c>
      <c r="I26" s="9">
        <f>+E26/G26</f>
        <v>0.10245272311033321</v>
      </c>
    </row>
    <row r="27" spans="1:9">
      <c r="A27" t="s">
        <v>25</v>
      </c>
      <c r="B27" s="11">
        <v>259</v>
      </c>
      <c r="C27" s="13">
        <v>191</v>
      </c>
      <c r="D27" s="13">
        <v>11724</v>
      </c>
      <c r="E27" s="14">
        <v>12175</v>
      </c>
      <c r="F27" s="8">
        <v>5116973431</v>
      </c>
      <c r="G27" s="12">
        <f>+F27/42000</f>
        <v>121832.70073809524</v>
      </c>
      <c r="H27" s="10">
        <f>+D27/G27</f>
        <v>9.6230321818139605E-2</v>
      </c>
      <c r="I27" s="9">
        <f>+E27/G27</f>
        <v>9.9932119424756882E-2</v>
      </c>
    </row>
    <row r="28" spans="1:9">
      <c r="A28" t="s">
        <v>58</v>
      </c>
      <c r="B28" s="11">
        <v>220</v>
      </c>
      <c r="C28" s="13">
        <v>73</v>
      </c>
      <c r="D28" s="13">
        <v>9127</v>
      </c>
      <c r="E28" s="14">
        <v>9420</v>
      </c>
      <c r="F28" s="8">
        <v>4024639149</v>
      </c>
      <c r="G28" s="12">
        <f>+F28/42000</f>
        <v>95824.741642857145</v>
      </c>
      <c r="H28" s="10">
        <f>+D28/G28</f>
        <v>9.5246799975905114E-2</v>
      </c>
      <c r="I28" s="9">
        <f>+E28/G28</f>
        <v>9.8304465407365635E-2</v>
      </c>
    </row>
    <row r="29" spans="1:9">
      <c r="A29" t="s">
        <v>38</v>
      </c>
      <c r="B29" s="11">
        <v>15</v>
      </c>
      <c r="C29" s="13">
        <v>35</v>
      </c>
      <c r="D29" s="13">
        <v>1220</v>
      </c>
      <c r="E29" s="14">
        <v>1269</v>
      </c>
      <c r="F29" s="8">
        <v>539982255</v>
      </c>
      <c r="G29" s="12">
        <f>+F29/42000</f>
        <v>12856.720357142856</v>
      </c>
      <c r="H29" s="10">
        <f>+D29/G29</f>
        <v>9.4892007145679261E-2</v>
      </c>
      <c r="I29" s="9">
        <f>+E29/G29</f>
        <v>9.870324349825163E-2</v>
      </c>
    </row>
    <row r="30" spans="1:9">
      <c r="A30" t="s">
        <v>63</v>
      </c>
      <c r="B30" s="11">
        <v>7549</v>
      </c>
      <c r="C30" s="13">
        <v>5080</v>
      </c>
      <c r="D30" s="13">
        <v>319435</v>
      </c>
      <c r="E30" s="14">
        <v>332064</v>
      </c>
      <c r="F30" s="8">
        <v>141802571797.26801</v>
      </c>
      <c r="G30" s="12">
        <f>+F30/42000</f>
        <v>3376251.7094587618</v>
      </c>
      <c r="H30" s="10">
        <f>+D30/G30</f>
        <v>9.4612317886455147E-2</v>
      </c>
      <c r="I30" s="9">
        <f>+E30/G30</f>
        <v>9.8352856533090754E-2</v>
      </c>
    </row>
    <row r="31" spans="1:9">
      <c r="A31" t="s">
        <v>37</v>
      </c>
      <c r="B31" s="11">
        <v>128</v>
      </c>
      <c r="C31" s="13">
        <v>93</v>
      </c>
      <c r="D31" s="13">
        <v>7132</v>
      </c>
      <c r="E31" s="14">
        <v>7354</v>
      </c>
      <c r="F31" s="8">
        <v>3172828157</v>
      </c>
      <c r="G31" s="12">
        <f>+F31/42000</f>
        <v>75543.527547619044</v>
      </c>
      <c r="H31" s="10">
        <f>+D31/G31</f>
        <v>9.4409147037836261E-2</v>
      </c>
      <c r="I31" s="9">
        <f>+E31/G31</f>
        <v>9.7347850156512594E-2</v>
      </c>
    </row>
    <row r="32" spans="1:9">
      <c r="A32" t="s">
        <v>60</v>
      </c>
      <c r="B32" s="11">
        <v>34</v>
      </c>
      <c r="C32" s="13">
        <v>26</v>
      </c>
      <c r="D32" s="13">
        <v>1828</v>
      </c>
      <c r="E32" s="14">
        <v>1888</v>
      </c>
      <c r="F32" s="8">
        <v>815846296.92200005</v>
      </c>
      <c r="G32" s="12">
        <f>+F32/42000</f>
        <v>19424.911831476191</v>
      </c>
      <c r="H32" s="10">
        <f>+D32/G32</f>
        <v>9.4105961244977332E-2</v>
      </c>
      <c r="I32" s="9">
        <f>+E32/G32</f>
        <v>9.7194778353674613E-2</v>
      </c>
    </row>
    <row r="33" spans="1:9">
      <c r="A33" t="s">
        <v>29</v>
      </c>
      <c r="B33" s="11">
        <v>71</v>
      </c>
      <c r="C33" s="13">
        <v>51</v>
      </c>
      <c r="D33" s="13">
        <v>4874</v>
      </c>
      <c r="E33" s="14">
        <v>4996</v>
      </c>
      <c r="F33" s="8">
        <v>2184746222</v>
      </c>
      <c r="G33" s="12">
        <f>+F33/42000</f>
        <v>52017.767190476188</v>
      </c>
      <c r="H33" s="10">
        <f>+D33/G33</f>
        <v>9.3698754545780832E-2</v>
      </c>
      <c r="I33" s="9">
        <f>+E33/G33</f>
        <v>9.6044107039540638E-2</v>
      </c>
    </row>
    <row r="34" spans="1:9">
      <c r="A34" t="s">
        <v>31</v>
      </c>
      <c r="B34" s="11">
        <v>30</v>
      </c>
      <c r="C34" s="13">
        <v>22</v>
      </c>
      <c r="D34" s="13">
        <v>1741</v>
      </c>
      <c r="E34" s="14">
        <v>1793</v>
      </c>
      <c r="F34" s="8">
        <v>781526284</v>
      </c>
      <c r="G34" s="12">
        <f>+F34/42000</f>
        <v>18607.768666666667</v>
      </c>
      <c r="H34" s="10">
        <f>+D34/G34</f>
        <v>9.3563072025866764E-2</v>
      </c>
      <c r="I34" s="9">
        <f>+E34/G34</f>
        <v>9.6357603757828314E-2</v>
      </c>
    </row>
    <row r="35" spans="1:9">
      <c r="A35" t="s">
        <v>56</v>
      </c>
      <c r="B35" s="11">
        <v>40</v>
      </c>
      <c r="C35" s="13">
        <v>41</v>
      </c>
      <c r="D35" s="13">
        <v>2549</v>
      </c>
      <c r="E35" s="14">
        <v>2630</v>
      </c>
      <c r="F35" s="8">
        <v>1145601591</v>
      </c>
      <c r="G35" s="12">
        <f>+F35/42000</f>
        <v>27276.228357142856</v>
      </c>
      <c r="H35" s="10">
        <f>+D35/G35</f>
        <v>9.3451336695987541E-2</v>
      </c>
      <c r="I35" s="9">
        <f>+E35/G35</f>
        <v>9.6420955476832965E-2</v>
      </c>
    </row>
    <row r="36" spans="1:9">
      <c r="A36" t="s">
        <v>44</v>
      </c>
      <c r="B36" s="11">
        <v>307</v>
      </c>
      <c r="C36" s="13">
        <v>269</v>
      </c>
      <c r="D36" s="13">
        <v>12286</v>
      </c>
      <c r="E36" s="14">
        <v>12862</v>
      </c>
      <c r="F36" s="8">
        <v>5533231046.1440001</v>
      </c>
      <c r="G36" s="12">
        <f>+F36/42000</f>
        <v>131743.5963367619</v>
      </c>
      <c r="H36" s="10">
        <f>+D36/G36</f>
        <v>9.3256904636143584E-2</v>
      </c>
      <c r="I36" s="9">
        <f>+E36/G36</f>
        <v>9.7629033650502919E-2</v>
      </c>
    </row>
    <row r="37" spans="1:9">
      <c r="A37" t="s">
        <v>20</v>
      </c>
      <c r="B37" s="11">
        <v>7</v>
      </c>
      <c r="C37" s="13">
        <v>4</v>
      </c>
      <c r="D37" s="13">
        <v>265</v>
      </c>
      <c r="E37" s="14">
        <v>275</v>
      </c>
      <c r="F37" s="8">
        <v>119505575</v>
      </c>
      <c r="G37" s="12">
        <f>+F37/42000</f>
        <v>2845.3708333333334</v>
      </c>
      <c r="H37" s="10">
        <f>+D37/G37</f>
        <v>9.3133730371993101E-2</v>
      </c>
      <c r="I37" s="9">
        <f>+E37/G37</f>
        <v>9.6648210763389072E-2</v>
      </c>
    </row>
    <row r="38" spans="1:9">
      <c r="A38" t="s">
        <v>62</v>
      </c>
      <c r="B38" s="11">
        <v>43</v>
      </c>
      <c r="C38" s="13">
        <v>24</v>
      </c>
      <c r="D38" s="13">
        <v>802</v>
      </c>
      <c r="E38" s="14">
        <v>869</v>
      </c>
      <c r="F38" s="8">
        <v>363767061.70300001</v>
      </c>
      <c r="G38" s="12">
        <f>+F38/42000</f>
        <v>8661.1205167380958</v>
      </c>
      <c r="H38" s="10">
        <f>+D38/G38</f>
        <v>9.2597718557326444E-2</v>
      </c>
      <c r="I38" s="9">
        <f>+E38/G38</f>
        <v>0.10033343818742728</v>
      </c>
    </row>
    <row r="39" spans="1:9">
      <c r="A39" t="s">
        <v>55</v>
      </c>
      <c r="B39" s="11">
        <v>492</v>
      </c>
      <c r="C39" s="13">
        <v>352</v>
      </c>
      <c r="D39" s="13">
        <v>30587</v>
      </c>
      <c r="E39" s="14">
        <v>31431</v>
      </c>
      <c r="F39" s="8">
        <v>13879842286</v>
      </c>
      <c r="G39" s="12">
        <f>+F39/42000</f>
        <v>330472.43538095237</v>
      </c>
      <c r="H39" s="10">
        <f>+D39/G39</f>
        <v>9.2555374443683364E-2</v>
      </c>
      <c r="I39" s="9">
        <f>+E39/G39</f>
        <v>9.5109293952967328E-2</v>
      </c>
    </row>
    <row r="40" spans="1:9">
      <c r="A40" t="s">
        <v>17</v>
      </c>
      <c r="B40" s="11">
        <v>140</v>
      </c>
      <c r="C40" s="13">
        <v>116</v>
      </c>
      <c r="D40" s="13">
        <v>5083</v>
      </c>
      <c r="E40" s="14">
        <v>5340</v>
      </c>
      <c r="F40" s="8">
        <v>2313537327</v>
      </c>
      <c r="G40" s="12">
        <f>+F40/42000</f>
        <v>55084.222071428572</v>
      </c>
      <c r="H40" s="10">
        <f>+D40/G40</f>
        <v>9.2276877277286312E-2</v>
      </c>
      <c r="I40" s="9">
        <f>+E40/G40</f>
        <v>9.6942460094571886E-2</v>
      </c>
    </row>
    <row r="41" spans="1:9">
      <c r="A41" t="s">
        <v>26</v>
      </c>
      <c r="B41" s="11">
        <v>151</v>
      </c>
      <c r="C41" s="13">
        <v>96</v>
      </c>
      <c r="D41" s="13">
        <v>6908</v>
      </c>
      <c r="E41" s="14">
        <v>7155</v>
      </c>
      <c r="F41" s="8">
        <v>3157976033</v>
      </c>
      <c r="G41" s="12">
        <f>+F41/42000</f>
        <v>75189.905547619041</v>
      </c>
      <c r="H41" s="10">
        <f>+D41/G41</f>
        <v>9.1874034814753772E-2</v>
      </c>
      <c r="I41" s="9">
        <f>+E41/G41</f>
        <v>9.5159050246028276E-2</v>
      </c>
    </row>
    <row r="42" spans="1:9">
      <c r="A42" t="s">
        <v>50</v>
      </c>
      <c r="B42" s="11">
        <v>265</v>
      </c>
      <c r="C42" s="13">
        <v>143</v>
      </c>
      <c r="D42" s="13">
        <v>10762</v>
      </c>
      <c r="E42" s="14">
        <v>11171</v>
      </c>
      <c r="F42" s="8">
        <v>4959809322.4350004</v>
      </c>
      <c r="G42" s="12">
        <f>+F42/42000</f>
        <v>118090.6981532143</v>
      </c>
      <c r="H42" s="10">
        <f>+D42/G42</f>
        <v>9.113334215398633E-2</v>
      </c>
      <c r="I42" s="9">
        <f>+E42/G42</f>
        <v>9.4596781750806658E-2</v>
      </c>
    </row>
    <row r="43" spans="1:9">
      <c r="A43" t="s">
        <v>34</v>
      </c>
      <c r="B43" s="11">
        <v>188</v>
      </c>
      <c r="C43" s="13">
        <v>147</v>
      </c>
      <c r="D43" s="13">
        <v>10162</v>
      </c>
      <c r="E43" s="14">
        <v>10498</v>
      </c>
      <c r="F43" s="8">
        <v>4699712401</v>
      </c>
      <c r="G43" s="12">
        <f>+F43/42000</f>
        <v>111897.91430952381</v>
      </c>
      <c r="H43" s="10">
        <f>+D43/G43</f>
        <v>9.0814918782941928E-2</v>
      </c>
      <c r="I43" s="9">
        <f>+E43/G43</f>
        <v>9.3817655715737483E-2</v>
      </c>
    </row>
    <row r="44" spans="1:9">
      <c r="A44" t="s">
        <v>48</v>
      </c>
      <c r="B44" s="11">
        <v>91</v>
      </c>
      <c r="C44" s="13">
        <v>85</v>
      </c>
      <c r="D44" s="13">
        <v>4264</v>
      </c>
      <c r="E44" s="14">
        <v>4441</v>
      </c>
      <c r="F44" s="8">
        <v>1979203517.6900001</v>
      </c>
      <c r="G44" s="12">
        <f>+F44/42000</f>
        <v>47123.893278333337</v>
      </c>
      <c r="H44" s="10">
        <f>+D44/G44</f>
        <v>9.0484883640981034E-2</v>
      </c>
      <c r="I44" s="9">
        <f>+E44/G44</f>
        <v>9.4240940021012368E-2</v>
      </c>
    </row>
    <row r="45" spans="1:9">
      <c r="A45" t="s">
        <v>39</v>
      </c>
      <c r="B45" s="11">
        <v>37</v>
      </c>
      <c r="C45" s="13">
        <v>67</v>
      </c>
      <c r="D45" s="13">
        <v>1918</v>
      </c>
      <c r="E45" s="14">
        <v>2023</v>
      </c>
      <c r="F45" s="8">
        <v>891548946</v>
      </c>
      <c r="G45" s="12">
        <f>+F45/42000</f>
        <v>21227.355857142858</v>
      </c>
      <c r="H45" s="10">
        <f>+D45/G45</f>
        <v>9.0355106538368327E-2</v>
      </c>
      <c r="I45" s="9">
        <f>+E45/G45</f>
        <v>9.5301553976600173E-2</v>
      </c>
    </row>
    <row r="46" spans="1:9">
      <c r="A46" t="s">
        <v>47</v>
      </c>
      <c r="B46" s="11">
        <v>286</v>
      </c>
      <c r="C46" s="13">
        <v>149</v>
      </c>
      <c r="D46" s="13">
        <v>10962</v>
      </c>
      <c r="E46" s="14">
        <v>11398</v>
      </c>
      <c r="F46" s="8">
        <v>5141553246.9390001</v>
      </c>
      <c r="G46" s="12">
        <f>+F46/42000</f>
        <v>122417.93445092857</v>
      </c>
      <c r="H46" s="10">
        <f>+D46/G46</f>
        <v>8.9545702998232959E-2</v>
      </c>
      <c r="I46" s="9">
        <f>+E46/G46</f>
        <v>9.3107272648591421E-2</v>
      </c>
    </row>
    <row r="47" spans="1:9">
      <c r="A47" t="s">
        <v>54</v>
      </c>
      <c r="B47" s="11">
        <v>126</v>
      </c>
      <c r="C47" s="13">
        <v>106</v>
      </c>
      <c r="D47" s="13">
        <v>7049</v>
      </c>
      <c r="E47" s="14">
        <v>7281</v>
      </c>
      <c r="F47" s="8">
        <v>3307521770</v>
      </c>
      <c r="G47" s="12">
        <f>+F47/42000</f>
        <v>78750.518333333326</v>
      </c>
      <c r="H47" s="10">
        <f>+D47/G47</f>
        <v>8.9510521951908437E-2</v>
      </c>
      <c r="I47" s="9">
        <f>+E47/G47</f>
        <v>9.2456534307255686E-2</v>
      </c>
    </row>
    <row r="48" spans="1:9">
      <c r="A48" t="s">
        <v>52</v>
      </c>
      <c r="B48" s="11">
        <v>108</v>
      </c>
      <c r="C48" s="13">
        <v>55</v>
      </c>
      <c r="D48" s="13">
        <v>5982</v>
      </c>
      <c r="E48" s="14">
        <v>6145</v>
      </c>
      <c r="F48" s="8">
        <v>2818529021</v>
      </c>
      <c r="G48" s="12">
        <f>+F48/42000</f>
        <v>67107.833833333338</v>
      </c>
      <c r="H48" s="10">
        <f>+D48/G48</f>
        <v>8.9140114622931879E-2</v>
      </c>
      <c r="I48" s="9">
        <f>+E48/G48</f>
        <v>9.1569041183202346E-2</v>
      </c>
    </row>
    <row r="49" spans="1:9">
      <c r="A49" t="s">
        <v>22</v>
      </c>
      <c r="B49" s="11">
        <v>215</v>
      </c>
      <c r="C49" s="13">
        <v>114</v>
      </c>
      <c r="D49" s="13">
        <v>10488</v>
      </c>
      <c r="E49" s="14">
        <v>10816</v>
      </c>
      <c r="F49" s="8">
        <v>4958127770</v>
      </c>
      <c r="G49" s="12">
        <f>+F49/42000</f>
        <v>118050.6611904762</v>
      </c>
      <c r="H49" s="10">
        <f>+D49/G49</f>
        <v>8.8843212687114759E-2</v>
      </c>
      <c r="I49" s="9">
        <f>+E49/G49</f>
        <v>9.1621680818443282E-2</v>
      </c>
    </row>
    <row r="50" spans="1:9">
      <c r="A50" t="s">
        <v>57</v>
      </c>
      <c r="B50" s="11">
        <v>12</v>
      </c>
      <c r="C50" s="13">
        <v>9</v>
      </c>
      <c r="D50" s="13">
        <v>662</v>
      </c>
      <c r="E50" s="14">
        <v>682</v>
      </c>
      <c r="F50" s="8">
        <v>312998181</v>
      </c>
      <c r="G50" s="12">
        <f>+F50/42000</f>
        <v>7452.3376428571428</v>
      </c>
      <c r="H50" s="10">
        <f>+D50/G50</f>
        <v>8.8831187169103709E-2</v>
      </c>
      <c r="I50" s="9">
        <f>+E50/G50</f>
        <v>9.1514908835843997E-2</v>
      </c>
    </row>
    <row r="51" spans="1:9">
      <c r="A51" t="s">
        <v>28</v>
      </c>
      <c r="B51" s="11">
        <v>61</v>
      </c>
      <c r="C51" s="13">
        <v>84</v>
      </c>
      <c r="D51" s="13">
        <v>2727</v>
      </c>
      <c r="E51" s="14">
        <v>2872</v>
      </c>
      <c r="F51" s="8">
        <v>1290356940</v>
      </c>
      <c r="G51" s="12">
        <f>+F51/42000</f>
        <v>30722.784285714286</v>
      </c>
      <c r="H51" s="10">
        <f>+D51/G51</f>
        <v>8.8761486414759005E-2</v>
      </c>
      <c r="I51" s="9">
        <f>+E51/G51</f>
        <v>9.3481110738242709E-2</v>
      </c>
    </row>
    <row r="52" spans="1:9">
      <c r="A52" t="s">
        <v>24</v>
      </c>
      <c r="B52" s="11">
        <v>35</v>
      </c>
      <c r="C52" s="13">
        <v>54</v>
      </c>
      <c r="D52" s="13">
        <v>1675</v>
      </c>
      <c r="E52" s="14">
        <v>1764</v>
      </c>
      <c r="F52" s="8">
        <v>800478143</v>
      </c>
      <c r="G52" s="12">
        <f>+F52/42000</f>
        <v>19059.003404761905</v>
      </c>
      <c r="H52" s="10">
        <f>+D52/G52</f>
        <v>8.7884973019182105E-2</v>
      </c>
      <c r="I52" s="9">
        <f>+E52/G52</f>
        <v>9.2554682033335667E-2</v>
      </c>
    </row>
    <row r="53" spans="1:9">
      <c r="A53" t="s">
        <v>21</v>
      </c>
      <c r="B53" s="11">
        <v>493</v>
      </c>
      <c r="C53" s="13">
        <v>402</v>
      </c>
      <c r="D53" s="13">
        <v>18284</v>
      </c>
      <c r="E53" s="14">
        <v>19179</v>
      </c>
      <c r="F53" s="8">
        <v>8801605498</v>
      </c>
      <c r="G53" s="12">
        <f>+F53/42000</f>
        <v>209562.03566666666</v>
      </c>
      <c r="H53" s="10">
        <f>+D53/G53</f>
        <v>8.7248627557153888E-2</v>
      </c>
      <c r="I53" s="9">
        <f>+E53/G53</f>
        <v>9.1519439286734547E-2</v>
      </c>
    </row>
    <row r="54" spans="1:9">
      <c r="A54" t="s">
        <v>45</v>
      </c>
      <c r="B54" s="11">
        <v>360</v>
      </c>
      <c r="C54" s="13">
        <v>120</v>
      </c>
      <c r="D54" s="13">
        <v>9383</v>
      </c>
      <c r="E54" s="14">
        <v>9862</v>
      </c>
      <c r="F54" s="8">
        <v>4570322046</v>
      </c>
      <c r="G54" s="12">
        <f>+F54/42000</f>
        <v>108817.19157142857</v>
      </c>
      <c r="H54" s="10">
        <f>+D54/G54</f>
        <v>8.6227184000065973E-2</v>
      </c>
      <c r="I54" s="9">
        <f>+E54/G54</f>
        <v>9.06290619853619E-2</v>
      </c>
    </row>
  </sheetData>
  <mergeCells count="3">
    <mergeCell ref="B1:E1"/>
    <mergeCell ref="F1:G1"/>
    <mergeCell ref="H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P1:AH54"/>
  <sheetViews>
    <sheetView topLeftCell="J1" workbookViewId="0">
      <selection activeCell="Q1" sqref="Q1:X2"/>
    </sheetView>
  </sheetViews>
  <sheetFormatPr defaultRowHeight="15"/>
  <cols>
    <col min="16" max="16" width="15" customWidth="1"/>
    <col min="26" max="26" width="36.5703125" bestFit="1" customWidth="1"/>
    <col min="30" max="30" width="46.5703125" bestFit="1" customWidth="1"/>
  </cols>
  <sheetData>
    <row r="1" spans="16:34" ht="32.25">
      <c r="P1" s="27" t="s">
        <v>0</v>
      </c>
      <c r="Q1" s="1" t="s">
        <v>1</v>
      </c>
      <c r="R1" s="1" t="s">
        <v>2</v>
      </c>
      <c r="S1" s="1" t="s">
        <v>3</v>
      </c>
      <c r="T1" s="1" t="s">
        <v>4</v>
      </c>
      <c r="U1" s="1" t="s">
        <v>5</v>
      </c>
      <c r="V1" s="1" t="s">
        <v>6</v>
      </c>
      <c r="W1" s="1" t="s">
        <v>7</v>
      </c>
      <c r="X1" s="1" t="s">
        <v>8</v>
      </c>
    </row>
    <row r="2" spans="16:34" ht="137.25" customHeight="1">
      <c r="P2" s="27"/>
      <c r="Q2" s="27" t="s">
        <v>9</v>
      </c>
      <c r="R2" s="27"/>
      <c r="S2" s="27"/>
      <c r="T2" s="27"/>
      <c r="U2" s="27" t="s">
        <v>10</v>
      </c>
      <c r="V2" s="27"/>
      <c r="W2" s="27"/>
      <c r="X2" s="27"/>
      <c r="Z2" s="5" t="s">
        <v>64</v>
      </c>
      <c r="AA2" s="5"/>
      <c r="AB2" s="5"/>
      <c r="AC2" s="5"/>
      <c r="AD2" s="2" t="s">
        <v>65</v>
      </c>
      <c r="AE2" s="2"/>
      <c r="AF2" s="2"/>
      <c r="AG2" s="2"/>
      <c r="AH2" s="2"/>
    </row>
    <row r="3" spans="16:34" ht="30" customHeight="1">
      <c r="P3" s="2" t="s">
        <v>11</v>
      </c>
      <c r="Q3" s="2">
        <v>107</v>
      </c>
      <c r="R3" s="2">
        <v>88</v>
      </c>
      <c r="S3" s="3">
        <v>6455</v>
      </c>
      <c r="T3" s="3">
        <v>6649</v>
      </c>
      <c r="U3" s="2">
        <v>0.4</v>
      </c>
      <c r="V3" s="2">
        <v>0.3</v>
      </c>
      <c r="W3" s="2">
        <v>22.4</v>
      </c>
      <c r="X3" s="2">
        <v>23.1</v>
      </c>
      <c r="Z3" s="2" t="s">
        <v>66</v>
      </c>
      <c r="AA3" s="2"/>
      <c r="AB3" s="2"/>
      <c r="AC3" s="2"/>
      <c r="AD3" s="2" t="s">
        <v>67</v>
      </c>
      <c r="AE3" s="2"/>
      <c r="AF3" s="2"/>
      <c r="AG3" s="2"/>
      <c r="AH3" s="2"/>
    </row>
    <row r="4" spans="16:34">
      <c r="P4" s="2" t="s">
        <v>12</v>
      </c>
      <c r="Q4" s="2">
        <v>31</v>
      </c>
      <c r="R4" s="2">
        <v>10</v>
      </c>
      <c r="S4" s="2">
        <v>672</v>
      </c>
      <c r="T4" s="2">
        <v>713</v>
      </c>
      <c r="U4" s="2">
        <v>0.1</v>
      </c>
      <c r="V4" s="2" t="s">
        <v>13</v>
      </c>
      <c r="W4" s="2">
        <v>2.2999999999999998</v>
      </c>
      <c r="X4" s="2">
        <v>2.5</v>
      </c>
    </row>
    <row r="5" spans="16:34">
      <c r="P5" s="2" t="s">
        <v>14</v>
      </c>
      <c r="Q5" s="2">
        <v>186</v>
      </c>
      <c r="R5" s="2">
        <v>177</v>
      </c>
      <c r="S5" s="3">
        <v>6566</v>
      </c>
      <c r="T5" s="3">
        <v>6929</v>
      </c>
      <c r="U5" s="2">
        <v>0.6</v>
      </c>
      <c r="V5" s="2">
        <v>0.6</v>
      </c>
      <c r="W5" s="2">
        <v>22.8</v>
      </c>
      <c r="X5" s="2">
        <v>24.1</v>
      </c>
    </row>
    <row r="6" spans="16:34">
      <c r="P6" s="2" t="s">
        <v>15</v>
      </c>
      <c r="Q6" s="2">
        <v>64</v>
      </c>
      <c r="R6" s="2">
        <v>75</v>
      </c>
      <c r="S6" s="3">
        <v>3436</v>
      </c>
      <c r="T6" s="3">
        <v>3576</v>
      </c>
      <c r="U6" s="2">
        <v>0.2</v>
      </c>
      <c r="V6" s="2">
        <v>0.3</v>
      </c>
      <c r="W6" s="2">
        <v>11.9</v>
      </c>
      <c r="X6" s="2">
        <v>12.4</v>
      </c>
    </row>
    <row r="7" spans="16:34" ht="30" customHeight="1">
      <c r="P7" s="2" t="s">
        <v>16</v>
      </c>
      <c r="Q7" s="3">
        <v>1043</v>
      </c>
      <c r="R7" s="2">
        <v>621</v>
      </c>
      <c r="S7" s="3">
        <v>35617</v>
      </c>
      <c r="T7" s="3">
        <v>37281</v>
      </c>
      <c r="U7" s="2">
        <v>3.6</v>
      </c>
      <c r="V7" s="2">
        <v>2.2000000000000002</v>
      </c>
      <c r="W7" s="2">
        <v>123.7</v>
      </c>
      <c r="X7" s="2">
        <v>129.5</v>
      </c>
    </row>
    <row r="8" spans="16:34">
      <c r="P8" s="2" t="s">
        <v>17</v>
      </c>
      <c r="Q8" s="2">
        <v>140</v>
      </c>
      <c r="R8" s="2">
        <v>116</v>
      </c>
      <c r="S8" s="3">
        <v>5083</v>
      </c>
      <c r="T8" s="3">
        <v>5340</v>
      </c>
      <c r="U8" s="2">
        <v>0.5</v>
      </c>
      <c r="V8" s="2">
        <v>0.4</v>
      </c>
      <c r="W8" s="2">
        <v>17.600000000000001</v>
      </c>
      <c r="X8" s="2">
        <v>18.5</v>
      </c>
    </row>
    <row r="9" spans="16:34">
      <c r="P9" s="2" t="s">
        <v>18</v>
      </c>
      <c r="Q9" s="2">
        <v>96</v>
      </c>
      <c r="R9" s="2">
        <v>39</v>
      </c>
      <c r="S9" s="3">
        <v>3529</v>
      </c>
      <c r="T9" s="3">
        <v>3663</v>
      </c>
      <c r="U9" s="2">
        <v>0.3</v>
      </c>
      <c r="V9" s="2">
        <v>0.1</v>
      </c>
      <c r="W9" s="2">
        <v>12.3</v>
      </c>
      <c r="X9" s="2">
        <v>12.7</v>
      </c>
    </row>
    <row r="10" spans="16:34">
      <c r="P10" s="2" t="s">
        <v>19</v>
      </c>
      <c r="Q10" s="2">
        <v>24</v>
      </c>
      <c r="R10" s="2">
        <v>14</v>
      </c>
      <c r="S10" s="3">
        <v>1121</v>
      </c>
      <c r="T10" s="3">
        <v>1159</v>
      </c>
      <c r="U10" s="2">
        <v>0.1</v>
      </c>
      <c r="V10" s="2" t="s">
        <v>13</v>
      </c>
      <c r="W10" s="2">
        <v>3.9</v>
      </c>
      <c r="X10" s="2">
        <v>4</v>
      </c>
    </row>
    <row r="11" spans="16:34">
      <c r="P11" s="2" t="s">
        <v>20</v>
      </c>
      <c r="Q11" s="2">
        <v>7</v>
      </c>
      <c r="R11" s="2">
        <v>4</v>
      </c>
      <c r="S11" s="2">
        <v>265</v>
      </c>
      <c r="T11" s="2">
        <v>275</v>
      </c>
      <c r="U11" s="2" t="s">
        <v>13</v>
      </c>
      <c r="V11" s="2" t="s">
        <v>13</v>
      </c>
      <c r="W11" s="2">
        <v>0.9</v>
      </c>
      <c r="X11" s="2">
        <v>1</v>
      </c>
    </row>
    <row r="12" spans="16:34">
      <c r="P12" s="2" t="s">
        <v>21</v>
      </c>
      <c r="Q12" s="2">
        <v>493</v>
      </c>
      <c r="R12" s="2">
        <v>402</v>
      </c>
      <c r="S12" s="3">
        <v>18284</v>
      </c>
      <c r="T12" s="3">
        <v>19179</v>
      </c>
      <c r="U12" s="2">
        <v>1.7</v>
      </c>
      <c r="V12" s="2">
        <v>1.4</v>
      </c>
      <c r="W12" s="2">
        <v>63.5</v>
      </c>
      <c r="X12" s="2">
        <v>66.599999999999994</v>
      </c>
    </row>
    <row r="13" spans="16:34">
      <c r="P13" s="2" t="s">
        <v>22</v>
      </c>
      <c r="Q13" s="2">
        <v>215</v>
      </c>
      <c r="R13" s="2">
        <v>114</v>
      </c>
      <c r="S13" s="3">
        <v>10488</v>
      </c>
      <c r="T13" s="3">
        <v>10816</v>
      </c>
      <c r="U13" s="2">
        <v>0.7</v>
      </c>
      <c r="V13" s="2">
        <v>0.4</v>
      </c>
      <c r="W13" s="2">
        <v>36.4</v>
      </c>
      <c r="X13" s="2">
        <v>37.6</v>
      </c>
    </row>
    <row r="14" spans="16:34">
      <c r="P14" s="2" t="s">
        <v>23</v>
      </c>
      <c r="Q14" s="2">
        <v>32</v>
      </c>
      <c r="R14" s="2">
        <v>29</v>
      </c>
      <c r="S14" s="3">
        <v>1073</v>
      </c>
      <c r="T14" s="3">
        <v>1135</v>
      </c>
      <c r="U14" s="2">
        <v>0.1</v>
      </c>
      <c r="V14" s="2">
        <v>0.1</v>
      </c>
      <c r="W14" s="2">
        <v>3.7</v>
      </c>
      <c r="X14" s="2">
        <v>3.9</v>
      </c>
    </row>
    <row r="15" spans="16:34">
      <c r="P15" s="2" t="s">
        <v>24</v>
      </c>
      <c r="Q15" s="2">
        <v>35</v>
      </c>
      <c r="R15" s="2">
        <v>54</v>
      </c>
      <c r="S15" s="3">
        <v>1675</v>
      </c>
      <c r="T15" s="3">
        <v>1764</v>
      </c>
      <c r="U15" s="2">
        <v>0.1</v>
      </c>
      <c r="V15" s="2">
        <v>0.2</v>
      </c>
      <c r="W15" s="2">
        <v>5.8</v>
      </c>
      <c r="X15" s="2">
        <v>6.1</v>
      </c>
    </row>
    <row r="16" spans="16:34">
      <c r="P16" s="2" t="s">
        <v>25</v>
      </c>
      <c r="Q16" s="2">
        <v>259</v>
      </c>
      <c r="R16" s="2">
        <v>191</v>
      </c>
      <c r="S16" s="3">
        <v>11724</v>
      </c>
      <c r="T16" s="3">
        <v>12175</v>
      </c>
      <c r="U16" s="2">
        <v>0.9</v>
      </c>
      <c r="V16" s="2">
        <v>0.7</v>
      </c>
      <c r="W16" s="2">
        <v>40.700000000000003</v>
      </c>
      <c r="X16" s="2">
        <v>42.3</v>
      </c>
    </row>
    <row r="17" spans="16:24">
      <c r="P17" s="2" t="s">
        <v>26</v>
      </c>
      <c r="Q17" s="2">
        <v>151</v>
      </c>
      <c r="R17" s="2">
        <v>96</v>
      </c>
      <c r="S17" s="3">
        <v>6908</v>
      </c>
      <c r="T17" s="3">
        <v>7155</v>
      </c>
      <c r="U17" s="2">
        <v>0.5</v>
      </c>
      <c r="V17" s="2">
        <v>0.3</v>
      </c>
      <c r="W17" s="2">
        <v>24</v>
      </c>
      <c r="X17" s="2">
        <v>24.8</v>
      </c>
    </row>
    <row r="18" spans="16:24">
      <c r="P18" s="2" t="s">
        <v>27</v>
      </c>
      <c r="Q18" s="2">
        <v>305</v>
      </c>
      <c r="R18" s="2">
        <v>86</v>
      </c>
      <c r="S18" s="3">
        <v>4145</v>
      </c>
      <c r="T18" s="3">
        <v>4536</v>
      </c>
      <c r="U18" s="2">
        <v>1.1000000000000001</v>
      </c>
      <c r="V18" s="2">
        <v>0.3</v>
      </c>
      <c r="W18" s="2">
        <v>14.4</v>
      </c>
      <c r="X18" s="2">
        <v>15.8</v>
      </c>
    </row>
    <row r="19" spans="16:24">
      <c r="P19" s="2" t="s">
        <v>28</v>
      </c>
      <c r="Q19" s="2">
        <v>61</v>
      </c>
      <c r="R19" s="2">
        <v>84</v>
      </c>
      <c r="S19" s="3">
        <v>2727</v>
      </c>
      <c r="T19" s="3">
        <v>2872</v>
      </c>
      <c r="U19" s="2">
        <v>0.2</v>
      </c>
      <c r="V19" s="2">
        <v>0.3</v>
      </c>
      <c r="W19" s="2">
        <v>9.5</v>
      </c>
      <c r="X19" s="2">
        <v>10</v>
      </c>
    </row>
    <row r="20" spans="16:24">
      <c r="P20" s="2" t="s">
        <v>29</v>
      </c>
      <c r="Q20" s="2">
        <v>71</v>
      </c>
      <c r="R20" s="2">
        <v>51</v>
      </c>
      <c r="S20" s="3">
        <v>4874</v>
      </c>
      <c r="T20" s="3">
        <v>4996</v>
      </c>
      <c r="U20" s="2">
        <v>0.2</v>
      </c>
      <c r="V20" s="2">
        <v>0.2</v>
      </c>
      <c r="W20" s="2">
        <v>16.899999999999999</v>
      </c>
      <c r="X20" s="2">
        <v>17.3</v>
      </c>
    </row>
    <row r="21" spans="16:24">
      <c r="P21" s="2" t="s">
        <v>30</v>
      </c>
      <c r="Q21" s="2">
        <v>81</v>
      </c>
      <c r="R21" s="2">
        <v>77</v>
      </c>
      <c r="S21" s="3">
        <v>5619</v>
      </c>
      <c r="T21" s="3">
        <v>5778</v>
      </c>
      <c r="U21" s="2">
        <v>0.3</v>
      </c>
      <c r="V21" s="2">
        <v>0.3</v>
      </c>
      <c r="W21" s="2">
        <v>19.5</v>
      </c>
      <c r="X21" s="2">
        <v>20.100000000000001</v>
      </c>
    </row>
    <row r="22" spans="16:24">
      <c r="P22" s="2" t="s">
        <v>31</v>
      </c>
      <c r="Q22" s="2">
        <v>30</v>
      </c>
      <c r="R22" s="2">
        <v>22</v>
      </c>
      <c r="S22" s="3">
        <v>1741</v>
      </c>
      <c r="T22" s="3">
        <v>1793</v>
      </c>
      <c r="U22" s="2">
        <v>0.1</v>
      </c>
      <c r="V22" s="2">
        <v>0.1</v>
      </c>
      <c r="W22" s="2">
        <v>6</v>
      </c>
      <c r="X22" s="2">
        <v>6.2</v>
      </c>
    </row>
    <row r="23" spans="16:24">
      <c r="P23" s="2" t="s">
        <v>32</v>
      </c>
      <c r="Q23" s="2">
        <v>172</v>
      </c>
      <c r="R23" s="2">
        <v>55</v>
      </c>
      <c r="S23" s="3">
        <v>6717</v>
      </c>
      <c r="T23" s="3">
        <v>6944</v>
      </c>
      <c r="U23" s="2">
        <v>0.6</v>
      </c>
      <c r="V23" s="2">
        <v>0.2</v>
      </c>
      <c r="W23" s="2">
        <v>23.3</v>
      </c>
      <c r="X23" s="2">
        <v>24.1</v>
      </c>
    </row>
    <row r="24" spans="16:24">
      <c r="P24" s="2" t="s">
        <v>33</v>
      </c>
      <c r="Q24" s="2">
        <v>145</v>
      </c>
      <c r="R24" s="2">
        <v>78</v>
      </c>
      <c r="S24" s="3">
        <v>6680</v>
      </c>
      <c r="T24" s="3">
        <v>6903</v>
      </c>
      <c r="U24" s="2">
        <v>0.5</v>
      </c>
      <c r="V24" s="2">
        <v>0.3</v>
      </c>
      <c r="W24" s="2">
        <v>23.2</v>
      </c>
      <c r="X24" s="2">
        <v>24</v>
      </c>
    </row>
    <row r="25" spans="16:24">
      <c r="P25" s="2" t="s">
        <v>34</v>
      </c>
      <c r="Q25" s="2">
        <v>188</v>
      </c>
      <c r="R25" s="2">
        <v>147</v>
      </c>
      <c r="S25" s="3">
        <v>10162</v>
      </c>
      <c r="T25" s="3">
        <v>10498</v>
      </c>
      <c r="U25" s="2">
        <v>0.7</v>
      </c>
      <c r="V25" s="2">
        <v>0.5</v>
      </c>
      <c r="W25" s="2">
        <v>35.299999999999997</v>
      </c>
      <c r="X25" s="2">
        <v>36.5</v>
      </c>
    </row>
    <row r="26" spans="16:24">
      <c r="P26" s="2" t="s">
        <v>35</v>
      </c>
      <c r="Q26" s="2">
        <v>190</v>
      </c>
      <c r="R26" s="2">
        <v>149</v>
      </c>
      <c r="S26" s="3">
        <v>7255</v>
      </c>
      <c r="T26" s="3">
        <v>7594</v>
      </c>
      <c r="U26" s="2">
        <v>0.7</v>
      </c>
      <c r="V26" s="2">
        <v>0.5</v>
      </c>
      <c r="W26" s="2">
        <v>25.2</v>
      </c>
      <c r="X26" s="2">
        <v>26.4</v>
      </c>
    </row>
    <row r="27" spans="16:24">
      <c r="P27" s="2" t="s">
        <v>36</v>
      </c>
      <c r="Q27" s="2">
        <v>47</v>
      </c>
      <c r="R27" s="2">
        <v>41</v>
      </c>
      <c r="S27" s="3">
        <v>4092</v>
      </c>
      <c r="T27" s="3">
        <v>4181</v>
      </c>
      <c r="U27" s="2">
        <v>0.2</v>
      </c>
      <c r="V27" s="2">
        <v>0.1</v>
      </c>
      <c r="W27" s="2">
        <v>14.2</v>
      </c>
      <c r="X27" s="2">
        <v>14.5</v>
      </c>
    </row>
    <row r="28" spans="16:24">
      <c r="P28" s="2" t="s">
        <v>37</v>
      </c>
      <c r="Q28" s="2">
        <v>128</v>
      </c>
      <c r="R28" s="2">
        <v>93</v>
      </c>
      <c r="S28" s="3">
        <v>7132</v>
      </c>
      <c r="T28" s="3">
        <v>7354</v>
      </c>
      <c r="U28" s="2">
        <v>0.4</v>
      </c>
      <c r="V28" s="2">
        <v>0.3</v>
      </c>
      <c r="W28" s="2">
        <v>24.8</v>
      </c>
      <c r="X28" s="2">
        <v>25.5</v>
      </c>
    </row>
    <row r="29" spans="16:24">
      <c r="P29" s="2" t="s">
        <v>38</v>
      </c>
      <c r="Q29" s="2">
        <v>15</v>
      </c>
      <c r="R29" s="2">
        <v>35</v>
      </c>
      <c r="S29" s="3">
        <v>1220</v>
      </c>
      <c r="T29" s="3">
        <v>1269</v>
      </c>
      <c r="U29" s="2">
        <v>0.1</v>
      </c>
      <c r="V29" s="2">
        <v>0.1</v>
      </c>
      <c r="W29" s="2">
        <v>4.2</v>
      </c>
      <c r="X29" s="2">
        <v>4.4000000000000004</v>
      </c>
    </row>
    <row r="30" spans="16:24">
      <c r="P30" s="2" t="s">
        <v>39</v>
      </c>
      <c r="Q30" s="2">
        <v>37</v>
      </c>
      <c r="R30" s="2">
        <v>67</v>
      </c>
      <c r="S30" s="3">
        <v>1918</v>
      </c>
      <c r="T30" s="3">
        <v>2023</v>
      </c>
      <c r="U30" s="2">
        <v>0.1</v>
      </c>
      <c r="V30" s="2">
        <v>0.2</v>
      </c>
      <c r="W30" s="2">
        <v>6.7</v>
      </c>
      <c r="X30" s="2">
        <v>7</v>
      </c>
    </row>
    <row r="31" spans="16:24">
      <c r="P31" s="2" t="s">
        <v>40</v>
      </c>
      <c r="Q31" s="2">
        <v>87</v>
      </c>
      <c r="R31" s="2">
        <v>46</v>
      </c>
      <c r="S31" s="3">
        <v>2703</v>
      </c>
      <c r="T31" s="3">
        <v>2836</v>
      </c>
      <c r="U31" s="2">
        <v>0.3</v>
      </c>
      <c r="V31" s="2">
        <v>0.2</v>
      </c>
      <c r="W31" s="2">
        <v>9.4</v>
      </c>
      <c r="X31" s="2">
        <v>9.8000000000000007</v>
      </c>
    </row>
    <row r="32" spans="16:24" ht="30">
      <c r="P32" s="2" t="s">
        <v>41</v>
      </c>
      <c r="Q32" s="2">
        <v>35</v>
      </c>
      <c r="R32" s="2">
        <v>18</v>
      </c>
      <c r="S32" s="3">
        <v>1664</v>
      </c>
      <c r="T32" s="3">
        <v>1717</v>
      </c>
      <c r="U32" s="2">
        <v>0.1</v>
      </c>
      <c r="V32" s="2">
        <v>0.1</v>
      </c>
      <c r="W32" s="2">
        <v>5.8</v>
      </c>
      <c r="X32" s="2">
        <v>6</v>
      </c>
    </row>
    <row r="33" spans="16:24">
      <c r="P33" s="2" t="s">
        <v>42</v>
      </c>
      <c r="Q33" s="2">
        <v>224</v>
      </c>
      <c r="R33" s="2">
        <v>129</v>
      </c>
      <c r="S33" s="3">
        <v>9727</v>
      </c>
      <c r="T33" s="3">
        <v>10081</v>
      </c>
      <c r="U33" s="2">
        <v>0.8</v>
      </c>
      <c r="V33" s="2">
        <v>0.4</v>
      </c>
      <c r="W33" s="2">
        <v>33.799999999999997</v>
      </c>
      <c r="X33" s="2">
        <v>35</v>
      </c>
    </row>
    <row r="34" spans="16:24">
      <c r="P34" s="2" t="s">
        <v>43</v>
      </c>
      <c r="Q34" s="2">
        <v>40</v>
      </c>
      <c r="R34" s="2">
        <v>59</v>
      </c>
      <c r="S34" s="3">
        <v>2323</v>
      </c>
      <c r="T34" s="3">
        <v>2422</v>
      </c>
      <c r="U34" s="2">
        <v>0.1</v>
      </c>
      <c r="V34" s="2">
        <v>0.2</v>
      </c>
      <c r="W34" s="2">
        <v>8.1</v>
      </c>
      <c r="X34" s="2">
        <v>8.4</v>
      </c>
    </row>
    <row r="35" spans="16:24">
      <c r="P35" s="2" t="s">
        <v>44</v>
      </c>
      <c r="Q35" s="2">
        <v>307</v>
      </c>
      <c r="R35" s="2">
        <v>269</v>
      </c>
      <c r="S35" s="3">
        <v>12286</v>
      </c>
      <c r="T35" s="3">
        <v>12862</v>
      </c>
      <c r="U35" s="2">
        <v>1.1000000000000001</v>
      </c>
      <c r="V35" s="2">
        <v>0.9</v>
      </c>
      <c r="W35" s="2">
        <v>42.7</v>
      </c>
      <c r="X35" s="2">
        <v>44.7</v>
      </c>
    </row>
    <row r="36" spans="16:24">
      <c r="P36" s="2" t="s">
        <v>45</v>
      </c>
      <c r="Q36" s="2">
        <v>360</v>
      </c>
      <c r="R36" s="2">
        <v>120</v>
      </c>
      <c r="S36" s="3">
        <v>9383</v>
      </c>
      <c r="T36" s="3">
        <v>9862</v>
      </c>
      <c r="U36" s="2">
        <v>1.2</v>
      </c>
      <c r="V36" s="2">
        <v>0.4</v>
      </c>
      <c r="W36" s="2">
        <v>32.6</v>
      </c>
      <c r="X36" s="2">
        <v>34.200000000000003</v>
      </c>
    </row>
    <row r="37" spans="16:24">
      <c r="P37" s="2" t="s">
        <v>46</v>
      </c>
      <c r="Q37" s="2">
        <v>10</v>
      </c>
      <c r="R37" s="2">
        <v>42</v>
      </c>
      <c r="S37" s="3">
        <v>1109</v>
      </c>
      <c r="T37" s="3">
        <v>1161</v>
      </c>
      <c r="U37" s="2" t="s">
        <v>13</v>
      </c>
      <c r="V37" s="2">
        <v>0.1</v>
      </c>
      <c r="W37" s="2">
        <v>3.9</v>
      </c>
      <c r="X37" s="2">
        <v>4</v>
      </c>
    </row>
    <row r="38" spans="16:24">
      <c r="P38" s="2" t="s">
        <v>47</v>
      </c>
      <c r="Q38" s="2">
        <v>286</v>
      </c>
      <c r="R38" s="2">
        <v>149</v>
      </c>
      <c r="S38" s="3">
        <v>10962</v>
      </c>
      <c r="T38" s="3">
        <v>11398</v>
      </c>
      <c r="U38" s="2">
        <v>1</v>
      </c>
      <c r="V38" s="2">
        <v>0.5</v>
      </c>
      <c r="W38" s="2">
        <v>38.1</v>
      </c>
      <c r="X38" s="2">
        <v>39.6</v>
      </c>
    </row>
    <row r="39" spans="16:24">
      <c r="P39" s="2" t="s">
        <v>48</v>
      </c>
      <c r="Q39" s="2">
        <v>91</v>
      </c>
      <c r="R39" s="2">
        <v>85</v>
      </c>
      <c r="S39" s="3">
        <v>4264</v>
      </c>
      <c r="T39" s="3">
        <v>4441</v>
      </c>
      <c r="U39" s="2">
        <v>0.3</v>
      </c>
      <c r="V39" s="2">
        <v>0.3</v>
      </c>
      <c r="W39" s="2">
        <v>14.8</v>
      </c>
      <c r="X39" s="2">
        <v>15.4</v>
      </c>
    </row>
    <row r="40" spans="16:24">
      <c r="P40" s="2" t="s">
        <v>49</v>
      </c>
      <c r="Q40" s="2">
        <v>92</v>
      </c>
      <c r="R40" s="2">
        <v>67</v>
      </c>
      <c r="S40" s="3">
        <v>3660</v>
      </c>
      <c r="T40" s="3">
        <v>3819</v>
      </c>
      <c r="U40" s="2">
        <v>0.3</v>
      </c>
      <c r="V40" s="2">
        <v>0.2</v>
      </c>
      <c r="W40" s="2">
        <v>12.7</v>
      </c>
      <c r="X40" s="2">
        <v>13.3</v>
      </c>
    </row>
    <row r="41" spans="16:24">
      <c r="P41" s="2" t="s">
        <v>50</v>
      </c>
      <c r="Q41" s="2">
        <v>265</v>
      </c>
      <c r="R41" s="2">
        <v>143</v>
      </c>
      <c r="S41" s="3">
        <v>10762</v>
      </c>
      <c r="T41" s="3">
        <v>11171</v>
      </c>
      <c r="U41" s="2">
        <v>0.9</v>
      </c>
      <c r="V41" s="2">
        <v>0.5</v>
      </c>
      <c r="W41" s="2">
        <v>37.4</v>
      </c>
      <c r="X41" s="2">
        <v>38.799999999999997</v>
      </c>
    </row>
    <row r="42" spans="16:24">
      <c r="P42" s="2" t="s">
        <v>51</v>
      </c>
      <c r="Q42" s="2">
        <v>21</v>
      </c>
      <c r="R42" s="2">
        <v>12</v>
      </c>
      <c r="S42" s="2">
        <v>907</v>
      </c>
      <c r="T42" s="2">
        <v>940</v>
      </c>
      <c r="U42" s="2">
        <v>0.1</v>
      </c>
      <c r="V42" s="2" t="s">
        <v>13</v>
      </c>
      <c r="W42" s="2">
        <v>3.1</v>
      </c>
      <c r="X42" s="2">
        <v>3.3</v>
      </c>
    </row>
    <row r="43" spans="16:24">
      <c r="P43" s="2" t="s">
        <v>52</v>
      </c>
      <c r="Q43" s="2">
        <v>108</v>
      </c>
      <c r="R43" s="2">
        <v>55</v>
      </c>
      <c r="S43" s="3">
        <v>5982</v>
      </c>
      <c r="T43" s="3">
        <v>6145</v>
      </c>
      <c r="U43" s="2">
        <v>0.4</v>
      </c>
      <c r="V43" s="2">
        <v>0.2</v>
      </c>
      <c r="W43" s="2">
        <v>20.8</v>
      </c>
      <c r="X43" s="2">
        <v>21.3</v>
      </c>
    </row>
    <row r="44" spans="16:24">
      <c r="P44" s="2" t="s">
        <v>53</v>
      </c>
      <c r="Q44" s="2">
        <v>13</v>
      </c>
      <c r="R44" s="2">
        <v>29</v>
      </c>
      <c r="S44" s="3">
        <v>1119</v>
      </c>
      <c r="T44" s="3">
        <v>1162</v>
      </c>
      <c r="U44" s="2" t="s">
        <v>13</v>
      </c>
      <c r="V44" s="2">
        <v>0.1</v>
      </c>
      <c r="W44" s="2">
        <v>3.9</v>
      </c>
      <c r="X44" s="2">
        <v>4</v>
      </c>
    </row>
    <row r="45" spans="16:24">
      <c r="P45" s="2" t="s">
        <v>54</v>
      </c>
      <c r="Q45" s="2">
        <v>126</v>
      </c>
      <c r="R45" s="2">
        <v>106</v>
      </c>
      <c r="S45" s="3">
        <v>7049</v>
      </c>
      <c r="T45" s="3">
        <v>7281</v>
      </c>
      <c r="U45" s="2">
        <v>0.4</v>
      </c>
      <c r="V45" s="2">
        <v>0.4</v>
      </c>
      <c r="W45" s="2">
        <v>24.5</v>
      </c>
      <c r="X45" s="2">
        <v>25.3</v>
      </c>
    </row>
    <row r="46" spans="16:24">
      <c r="P46" s="2" t="s">
        <v>55</v>
      </c>
      <c r="Q46" s="2">
        <v>492</v>
      </c>
      <c r="R46" s="2">
        <v>352</v>
      </c>
      <c r="S46" s="3">
        <v>30587</v>
      </c>
      <c r="T46" s="3">
        <v>31431</v>
      </c>
      <c r="U46" s="2">
        <v>1.7</v>
      </c>
      <c r="V46" s="2">
        <v>1.2</v>
      </c>
      <c r="W46" s="2">
        <v>106.2</v>
      </c>
      <c r="X46" s="2">
        <v>109.1</v>
      </c>
    </row>
    <row r="47" spans="16:24">
      <c r="P47" s="2" t="s">
        <v>56</v>
      </c>
      <c r="Q47" s="2">
        <v>40</v>
      </c>
      <c r="R47" s="2">
        <v>41</v>
      </c>
      <c r="S47" s="3">
        <v>2549</v>
      </c>
      <c r="T47" s="3">
        <v>2630</v>
      </c>
      <c r="U47" s="2">
        <v>0.1</v>
      </c>
      <c r="V47" s="2">
        <v>0.1</v>
      </c>
      <c r="W47" s="2">
        <v>8.9</v>
      </c>
      <c r="X47" s="2">
        <v>9.1</v>
      </c>
    </row>
    <row r="48" spans="16:24">
      <c r="P48" s="2" t="s">
        <v>57</v>
      </c>
      <c r="Q48" s="2">
        <v>12</v>
      </c>
      <c r="R48" s="2">
        <v>9</v>
      </c>
      <c r="S48" s="2">
        <v>662</v>
      </c>
      <c r="T48" s="2">
        <v>682</v>
      </c>
      <c r="U48" s="2" t="s">
        <v>13</v>
      </c>
      <c r="V48" s="2" t="s">
        <v>13</v>
      </c>
      <c r="W48" s="2">
        <v>2.2999999999999998</v>
      </c>
      <c r="X48" s="2">
        <v>2.4</v>
      </c>
    </row>
    <row r="49" spans="16:24">
      <c r="P49" s="2" t="s">
        <v>58</v>
      </c>
      <c r="Q49" s="2">
        <v>220</v>
      </c>
      <c r="R49" s="2">
        <v>73</v>
      </c>
      <c r="S49" s="3">
        <v>9127</v>
      </c>
      <c r="T49" s="3">
        <v>9420</v>
      </c>
      <c r="U49" s="2">
        <v>0.8</v>
      </c>
      <c r="V49" s="2">
        <v>0.3</v>
      </c>
      <c r="W49" s="2">
        <v>31.7</v>
      </c>
      <c r="X49" s="2">
        <v>32.700000000000003</v>
      </c>
    </row>
    <row r="50" spans="16:24">
      <c r="P50" s="2" t="s">
        <v>59</v>
      </c>
      <c r="Q50" s="2">
        <v>165</v>
      </c>
      <c r="R50" s="2">
        <v>104</v>
      </c>
      <c r="S50" s="3">
        <v>6607</v>
      </c>
      <c r="T50" s="3">
        <v>6876</v>
      </c>
      <c r="U50" s="2">
        <v>0.6</v>
      </c>
      <c r="V50" s="2">
        <v>0.4</v>
      </c>
      <c r="W50" s="2">
        <v>22.9</v>
      </c>
      <c r="X50" s="2">
        <v>23.9</v>
      </c>
    </row>
    <row r="51" spans="16:24">
      <c r="P51" s="2" t="s">
        <v>60</v>
      </c>
      <c r="Q51" s="2">
        <v>34</v>
      </c>
      <c r="R51" s="2">
        <v>26</v>
      </c>
      <c r="S51" s="3">
        <v>1828</v>
      </c>
      <c r="T51" s="3">
        <v>1888</v>
      </c>
      <c r="U51" s="2">
        <v>0.1</v>
      </c>
      <c r="V51" s="2">
        <v>0.1</v>
      </c>
      <c r="W51" s="2">
        <v>6.3</v>
      </c>
      <c r="X51" s="2">
        <v>6.6</v>
      </c>
    </row>
    <row r="52" spans="16:24">
      <c r="P52" s="2" t="s">
        <v>61</v>
      </c>
      <c r="Q52" s="2">
        <v>120</v>
      </c>
      <c r="R52" s="2">
        <v>107</v>
      </c>
      <c r="S52" s="3">
        <v>6195</v>
      </c>
      <c r="T52" s="3">
        <v>6422</v>
      </c>
      <c r="U52" s="2">
        <v>0.4</v>
      </c>
      <c r="V52" s="2">
        <v>0.4</v>
      </c>
      <c r="W52" s="2">
        <v>21.5</v>
      </c>
      <c r="X52" s="2">
        <v>22.3</v>
      </c>
    </row>
    <row r="53" spans="16:24">
      <c r="P53" s="2" t="s">
        <v>62</v>
      </c>
      <c r="Q53" s="2">
        <v>43</v>
      </c>
      <c r="R53" s="2">
        <v>24</v>
      </c>
      <c r="S53" s="2">
        <v>802</v>
      </c>
      <c r="T53" s="2">
        <v>869</v>
      </c>
      <c r="U53" s="2">
        <v>0.2</v>
      </c>
      <c r="V53" s="2">
        <v>0.1</v>
      </c>
      <c r="W53" s="2">
        <v>2.8</v>
      </c>
      <c r="X53" s="2">
        <v>3</v>
      </c>
    </row>
    <row r="54" spans="16:24">
      <c r="P54" s="2" t="s">
        <v>63</v>
      </c>
      <c r="Q54" s="3">
        <v>7549</v>
      </c>
      <c r="R54" s="3">
        <v>5080</v>
      </c>
      <c r="S54" s="3">
        <v>319435</v>
      </c>
      <c r="T54" s="3">
        <v>332064</v>
      </c>
      <c r="U54" s="2">
        <v>26.2</v>
      </c>
      <c r="V54" s="2">
        <v>17.600000000000001</v>
      </c>
      <c r="W54" s="4">
        <v>1109.2</v>
      </c>
      <c r="X54" s="4">
        <v>1153.0999999999999</v>
      </c>
    </row>
  </sheetData>
  <mergeCells count="3">
    <mergeCell ref="P1:P2"/>
    <mergeCell ref="Q2:T2"/>
    <mergeCell ref="U2:X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Ethanol RFA</vt:lpstr>
      <vt:lpstr>Sheet3</vt:lpstr>
    </vt:vector>
  </TitlesOfParts>
  <Company>Murphy Oil USA,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lawrebx</dc:creator>
  <cp:lastModifiedBy>lawrebx</cp:lastModifiedBy>
  <dcterms:created xsi:type="dcterms:W3CDTF">2016-12-14T16:19:01Z</dcterms:created>
  <dcterms:modified xsi:type="dcterms:W3CDTF">2016-12-14T18:15:13Z</dcterms:modified>
</cp:coreProperties>
</file>