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nce910426\Desktop\practice\Corp Finance\"/>
    </mc:Choice>
  </mc:AlternateContent>
  <xr:revisionPtr revIDLastSave="0" documentId="8_{929059C0-C0AD-44F2-8631-3FB3713800FF}" xr6:coauthVersionLast="36" xr6:coauthVersionMax="36" xr10:uidLastSave="{00000000-0000-0000-0000-000000000000}"/>
  <bookViews>
    <workbookView xWindow="0" yWindow="0" windowWidth="28800" windowHeight="12225" xr2:uid="{A47E6799-595F-442D-BCD4-27D354431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 s="1"/>
  <c r="B19" i="1" s="1"/>
  <c r="C16" i="1"/>
  <c r="D16" i="1"/>
  <c r="E16" i="1"/>
  <c r="B16" i="1"/>
  <c r="D15" i="1"/>
  <c r="E15" i="1"/>
  <c r="F15" i="1"/>
  <c r="C15" i="1"/>
  <c r="B15" i="1"/>
  <c r="E5" i="1"/>
  <c r="E6" i="1" s="1"/>
  <c r="F5" i="1"/>
  <c r="F6" i="1" s="1"/>
  <c r="D5" i="1"/>
  <c r="D6" i="1" s="1"/>
  <c r="C5" i="1"/>
  <c r="C6" i="1" s="1"/>
  <c r="C8" i="1" l="1"/>
  <c r="C9" i="1"/>
  <c r="D8" i="1"/>
  <c r="D9" i="1" s="1"/>
  <c r="F8" i="1"/>
  <c r="F9" i="1" s="1"/>
  <c r="E8" i="1"/>
  <c r="E9" i="1"/>
</calcChain>
</file>

<file path=xl/sharedStrings.xml><?xml version="1.0" encoding="utf-8"?>
<sst xmlns="http://schemas.openxmlformats.org/spreadsheetml/2006/main" count="14" uniqueCount="14">
  <si>
    <t>Sales</t>
  </si>
  <si>
    <t>Cost</t>
  </si>
  <si>
    <t>Dep</t>
  </si>
  <si>
    <t>EBIT</t>
  </si>
  <si>
    <t>Interest</t>
  </si>
  <si>
    <t>Tax</t>
  </si>
  <si>
    <t>O.C.F.</t>
  </si>
  <si>
    <t>NI</t>
  </si>
  <si>
    <t>Change in NWC</t>
  </si>
  <si>
    <t>Investment</t>
  </si>
  <si>
    <t>MACRS</t>
  </si>
  <si>
    <t>NPV</t>
  </si>
  <si>
    <t>Cash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</si>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</sst>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9" fontId="0" fillId="0" borderId="0" xfId="0" applyNumberFormat="1"/>
    <xf numFmtId="10" fontId="0" fillId="0" borderId="0" xfId="0" applyNumberFormat="1"/>
    <xf numFmtId="8" fontId="0" fillId="0" borderId="0" xfId="1" applyNumberFormat="1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7E38-27C5-4269-B49E-4A001790DC26}">
  <dimension ref="A2:I23"/>
  <sheetViews>
    <sheetView tabSelected="1" workbookViewId="0">
      <selection activeCell="Q15" sqref="Q15"/>
    </sheetView>
  </sheetViews>
  <sheetFormatPr defaultRowHeight="15" x14ac:dyDescent="0.25"/>
  <cols>
    <col min="1" max="1" width="15.5703125" customWidth="1"/>
    <col min="2" max="3" width="13.42578125" bestFit="1" customWidth="1"/>
    <col min="4" max="4" width="15.140625" customWidth="1"/>
    <col min="5" max="5" width="15" customWidth="1"/>
    <col min="6" max="6" width="14.28515625" customWidth="1"/>
  </cols>
  <sheetData>
    <row r="2" spans="1:9" x14ac:dyDescent="0.25">
      <c r="A2" t="s">
        <v>0</v>
      </c>
      <c r="B2" s="1"/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</row>
    <row r="3" spans="1:9" x14ac:dyDescent="0.25">
      <c r="A3" t="s">
        <v>1</v>
      </c>
      <c r="B3" s="1"/>
      <c r="C3" s="1">
        <v>-245000</v>
      </c>
      <c r="D3" s="1">
        <v>-245000</v>
      </c>
      <c r="E3" s="1">
        <v>-245000</v>
      </c>
      <c r="F3" s="1">
        <v>-245000</v>
      </c>
      <c r="G3" s="1"/>
      <c r="H3" s="1"/>
      <c r="I3" s="1"/>
    </row>
    <row r="4" spans="1:9" x14ac:dyDescent="0.25">
      <c r="A4" t="s">
        <v>10</v>
      </c>
      <c r="C4" s="2">
        <v>0.2</v>
      </c>
      <c r="D4" s="2">
        <v>0.32</v>
      </c>
      <c r="E4" s="2">
        <v>0.192</v>
      </c>
      <c r="F4" s="3">
        <v>0.1152</v>
      </c>
      <c r="G4" s="1"/>
      <c r="H4" s="1"/>
      <c r="I4" s="1"/>
    </row>
    <row r="5" spans="1:9" x14ac:dyDescent="0.25">
      <c r="A5" t="s">
        <v>2</v>
      </c>
      <c r="B5" s="1"/>
      <c r="C5" s="1">
        <f>$B13*C4</f>
        <v>134000</v>
      </c>
      <c r="D5" s="1">
        <f>$B13*D4</f>
        <v>214400</v>
      </c>
      <c r="E5" s="1">
        <f>$B13*E4</f>
        <v>128640</v>
      </c>
      <c r="F5" s="1">
        <f>$B13*F4</f>
        <v>77184</v>
      </c>
      <c r="G5" s="1"/>
      <c r="H5" s="1"/>
      <c r="I5" s="1"/>
    </row>
    <row r="6" spans="1:9" x14ac:dyDescent="0.25">
      <c r="A6" t="s">
        <v>3</v>
      </c>
      <c r="B6" s="1"/>
      <c r="C6" s="1">
        <f>C2-C3-C5</f>
        <v>111000</v>
      </c>
      <c r="D6" s="1">
        <f t="shared" ref="D6:F6" si="0">D2-D3-D5</f>
        <v>30600</v>
      </c>
      <c r="E6" s="1">
        <f t="shared" si="0"/>
        <v>116360</v>
      </c>
      <c r="F6" s="1">
        <f t="shared" si="0"/>
        <v>167816</v>
      </c>
      <c r="G6" s="1"/>
      <c r="H6" s="1"/>
      <c r="I6" s="1"/>
    </row>
    <row r="7" spans="1:9" x14ac:dyDescent="0.25">
      <c r="A7" t="s">
        <v>4</v>
      </c>
      <c r="B7" s="1"/>
      <c r="C7" s="1">
        <v>0</v>
      </c>
      <c r="D7" s="1">
        <v>0</v>
      </c>
      <c r="E7" s="1">
        <v>0</v>
      </c>
      <c r="F7" s="1">
        <v>0</v>
      </c>
      <c r="G7" s="1"/>
      <c r="H7" s="1"/>
      <c r="I7" s="1"/>
    </row>
    <row r="8" spans="1:9" x14ac:dyDescent="0.25">
      <c r="A8" t="s">
        <v>5</v>
      </c>
      <c r="B8" s="1"/>
      <c r="C8" s="1">
        <f>23%*C6</f>
        <v>25530</v>
      </c>
      <c r="D8" s="1">
        <f t="shared" ref="D8:F8" si="1">23%*D6</f>
        <v>7038</v>
      </c>
      <c r="E8" s="1">
        <f t="shared" si="1"/>
        <v>26762.800000000003</v>
      </c>
      <c r="F8" s="1">
        <f>23%*F6</f>
        <v>38597.68</v>
      </c>
      <c r="G8" s="1"/>
      <c r="H8" s="1"/>
      <c r="I8" s="1"/>
    </row>
    <row r="9" spans="1:9" x14ac:dyDescent="0.25">
      <c r="A9" t="s">
        <v>7</v>
      </c>
      <c r="B9" s="1"/>
      <c r="C9" s="1">
        <f>C6-C8</f>
        <v>85470</v>
      </c>
      <c r="D9" s="1">
        <f t="shared" ref="D9:E9" si="2">D6-D8</f>
        <v>23562</v>
      </c>
      <c r="E9" s="1">
        <f t="shared" si="2"/>
        <v>89597.2</v>
      </c>
      <c r="F9" s="1">
        <f>F6-F8</f>
        <v>129218.32</v>
      </c>
      <c r="G9" s="1"/>
      <c r="H9" s="1"/>
      <c r="I9" s="1"/>
    </row>
    <row r="10" spans="1:9" x14ac:dyDescent="0.25">
      <c r="A10" t="s">
        <v>8</v>
      </c>
      <c r="B10" s="1">
        <v>20000</v>
      </c>
      <c r="C10" s="1">
        <v>2500</v>
      </c>
      <c r="D10" s="1">
        <v>2500</v>
      </c>
      <c r="E10" s="1">
        <v>2500</v>
      </c>
      <c r="F10" s="1">
        <v>2500</v>
      </c>
      <c r="G10" s="1"/>
      <c r="H10" s="1"/>
      <c r="I10" s="1"/>
    </row>
    <row r="11" spans="1:9" x14ac:dyDescent="0.25">
      <c r="B11" s="1"/>
      <c r="C11" s="1"/>
      <c r="D11" s="1"/>
      <c r="E11" s="1"/>
      <c r="F11" s="1"/>
      <c r="G11" s="1"/>
      <c r="H11" s="1"/>
      <c r="I11" s="1"/>
    </row>
    <row r="12" spans="1:9" x14ac:dyDescent="0.25">
      <c r="C12" s="1"/>
      <c r="D12" s="1"/>
      <c r="E12" s="1"/>
      <c r="F12" s="1"/>
      <c r="G12" s="1"/>
      <c r="H12" s="1"/>
      <c r="I12" s="1"/>
    </row>
    <row r="13" spans="1:9" x14ac:dyDescent="0.25">
      <c r="A13" t="s">
        <v>9</v>
      </c>
      <c r="B13" s="1">
        <v>670000</v>
      </c>
      <c r="C13" s="1"/>
      <c r="D13" s="1"/>
      <c r="E13" s="1"/>
      <c r="F13" s="1"/>
      <c r="G13" s="1"/>
      <c r="H13" s="1"/>
      <c r="I13" s="1"/>
    </row>
    <row r="14" spans="1:9" x14ac:dyDescent="0.25"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t="s">
        <v>6</v>
      </c>
      <c r="B15" s="1">
        <f>-B13</f>
        <v>-670000</v>
      </c>
      <c r="C15" s="1">
        <f>C9+C5</f>
        <v>219470</v>
      </c>
      <c r="D15" s="1">
        <f t="shared" ref="D15:F15" si="3">D9+D5</f>
        <v>237962</v>
      </c>
      <c r="E15" s="1">
        <f t="shared" si="3"/>
        <v>218237.2</v>
      </c>
      <c r="F15" s="1">
        <f t="shared" si="3"/>
        <v>206402.32</v>
      </c>
      <c r="G15" s="1"/>
      <c r="H15" s="1"/>
      <c r="I15" s="1"/>
    </row>
    <row r="16" spans="1:9" x14ac:dyDescent="0.25">
      <c r="A16" t="s">
        <v>12</v>
      </c>
      <c r="B16" s="1">
        <f>B15-B10</f>
        <v>-690000</v>
      </c>
      <c r="C16" s="1">
        <f t="shared" ref="C16:F16" si="4">C15-C10</f>
        <v>216970</v>
      </c>
      <c r="D16" s="1">
        <f t="shared" si="4"/>
        <v>235462</v>
      </c>
      <c r="E16" s="1">
        <f t="shared" si="4"/>
        <v>215737.2</v>
      </c>
      <c r="F16" s="1">
        <f>F15-F10+F17</f>
        <v>302880.8</v>
      </c>
      <c r="G16" s="1"/>
      <c r="H16" s="1"/>
      <c r="I16" s="1"/>
    </row>
    <row r="17" spans="1:9" x14ac:dyDescent="0.25">
      <c r="A17" t="s">
        <v>13</v>
      </c>
      <c r="C17" s="1"/>
      <c r="D17" s="1"/>
      <c r="E17" s="1"/>
      <c r="F17" s="1">
        <f>(55000)*(1-23%)+(B13-C5-D5-E5-F5)*(23%)+SUM(C10:F10)+B10</f>
        <v>98978.48</v>
      </c>
      <c r="G17" s="1"/>
      <c r="H17" s="1"/>
      <c r="I17" s="1"/>
    </row>
    <row r="19" spans="1:9" x14ac:dyDescent="0.25">
      <c r="A19" t="s">
        <v>11</v>
      </c>
      <c r="B19" s="4">
        <f>NPV(8%, C16:F16)+B16</f>
        <v>106654.43624033511</v>
      </c>
    </row>
    <row r="23" spans="1:9" x14ac:dyDescent="0.25">
      <c r="B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lawrence910426</dc:creator>
  <cp:lastModifiedBy>lawrence910426</cp:lastModifiedBy>
  <dcterms:created xsi:type="dcterms:W3CDTF">2020-11-27T05:20:41Z</dcterms:created>
  <dcterms:modified xsi:type="dcterms:W3CDTF">2020-11-27T06:12:47Z</dcterms:modified>
</cp:coreProperties>
</file>