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EWS_Applications\rows\Test_data\r_324 dH fall\"/>
    </mc:Choice>
  </mc:AlternateContent>
  <xr:revisionPtr revIDLastSave="0" documentId="10_ncr:100000_{26A8AB8A-3557-4379-AA29-CD5D1F243BE2}" xr6:coauthVersionLast="31" xr6:coauthVersionMax="45" xr10:uidLastSave="{00000000-0000-0000-0000-000000000000}"/>
  <bookViews>
    <workbookView xWindow="28680" yWindow="-120" windowWidth="29040" windowHeight="16440" xr2:uid="{6D4EF9DB-4D03-4A81-AABD-5F8B1FA31C0D}"/>
  </bookViews>
  <sheets>
    <sheet name="Test_data_FEWS" sheetId="3" r:id="rId1"/>
    <sheet name="Roling_average" sheetId="4" r:id="rId2"/>
    <sheet name="Threshold Heywood" sheetId="5" r:id="rId3"/>
    <sheet name="Threshold Doctors" sheetId="6" r:id="rId4"/>
    <sheet name="ManualDataEntry" sheetId="1" r:id="rId5"/>
    <sheet name="Test_data" sheetId="2" r:id="rId6"/>
  </sheets>
  <definedNames>
    <definedName name="KnownX" localSheetId="5">Test_data!$A$4:$A$21</definedName>
    <definedName name="KnownX" localSheetId="0">Test_data_FEWS!$A$1:$A$15</definedName>
    <definedName name="KnownX">ManualDataEntry!$A$4:$A$21</definedName>
    <definedName name="KnownXnew">Table1[[#All],[KnownXnew]]</definedName>
    <definedName name="KnownY" localSheetId="5">Test_data!$B$4:$B$21</definedName>
    <definedName name="KnownY" localSheetId="0">Test_data_FEWS!$B$1:$B$15</definedName>
    <definedName name="KnownY">ManualDataEntry!$B$4:$B$21</definedName>
    <definedName name="KnownYnew">Table2[[#All],[KnownYnew]]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6" l="1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F13" i="4"/>
  <c r="F14" i="4"/>
  <c r="G12" i="4"/>
  <c r="G13" i="4"/>
  <c r="G14" i="4"/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5" i="2"/>
  <c r="T4" i="2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J150" i="3" s="1"/>
  <c r="J149" i="3"/>
  <c r="I149" i="3"/>
  <c r="I150" i="3" s="1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J125" i="3"/>
  <c r="I125" i="3"/>
  <c r="I126" i="3" s="1"/>
  <c r="I127" i="3" s="1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J101" i="3"/>
  <c r="I101" i="3"/>
  <c r="I102" i="3" s="1"/>
  <c r="I103" i="3" s="1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J77" i="3"/>
  <c r="I77" i="3"/>
  <c r="I78" i="3" s="1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J53" i="3"/>
  <c r="I53" i="3"/>
  <c r="I54" i="3" s="1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J29" i="3"/>
  <c r="I29" i="3"/>
  <c r="I30" i="3" s="1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J5" i="3"/>
  <c r="I5" i="3"/>
  <c r="I6" i="3" s="1"/>
  <c r="J30" i="3" l="1"/>
  <c r="K30" i="3" s="1"/>
  <c r="L30" i="3" s="1"/>
  <c r="J6" i="3"/>
  <c r="K6" i="3" s="1"/>
  <c r="L6" i="3" s="1"/>
  <c r="J8" i="3"/>
  <c r="J9" i="3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54" i="3"/>
  <c r="J55" i="3" s="1"/>
  <c r="J151" i="3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56" i="3"/>
  <c r="J57" i="3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102" i="3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6" i="3"/>
  <c r="K126" i="3" s="1"/>
  <c r="L126" i="3" s="1"/>
  <c r="I7" i="3"/>
  <c r="I31" i="3"/>
  <c r="K54" i="3"/>
  <c r="L54" i="3" s="1"/>
  <c r="I104" i="3"/>
  <c r="I79" i="3"/>
  <c r="I55" i="3"/>
  <c r="K150" i="3"/>
  <c r="L150" i="3" s="1"/>
  <c r="I151" i="3"/>
  <c r="J78" i="3"/>
  <c r="K78" i="3" s="1"/>
  <c r="L78" i="3" s="1"/>
  <c r="I128" i="3"/>
  <c r="J31" i="3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127" i="3" l="1"/>
  <c r="J7" i="3"/>
  <c r="K7" i="3" s="1"/>
  <c r="L7" i="3" s="1"/>
  <c r="K103" i="3"/>
  <c r="K102" i="3"/>
  <c r="L102" i="3" s="1"/>
  <c r="L103" i="3" s="1"/>
  <c r="J79" i="3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K31" i="3"/>
  <c r="L31" i="3" s="1"/>
  <c r="I32" i="3"/>
  <c r="I105" i="3"/>
  <c r="K104" i="3"/>
  <c r="I56" i="3"/>
  <c r="K55" i="3"/>
  <c r="L55" i="3" s="1"/>
  <c r="I8" i="3"/>
  <c r="I129" i="3"/>
  <c r="I80" i="3"/>
  <c r="I152" i="3"/>
  <c r="K151" i="3"/>
  <c r="L151" i="3" s="1"/>
  <c r="J128" i="3" l="1"/>
  <c r="K127" i="3"/>
  <c r="L127" i="3" s="1"/>
  <c r="K79" i="3"/>
  <c r="L79" i="3" s="1"/>
  <c r="L104" i="3"/>
  <c r="K56" i="3"/>
  <c r="L56" i="3" s="1"/>
  <c r="I57" i="3"/>
  <c r="K105" i="3"/>
  <c r="I106" i="3"/>
  <c r="I33" i="3"/>
  <c r="K32" i="3"/>
  <c r="L32" i="3" s="1"/>
  <c r="I130" i="3"/>
  <c r="K152" i="3"/>
  <c r="L152" i="3" s="1"/>
  <c r="I153" i="3"/>
  <c r="I9" i="3"/>
  <c r="K8" i="3"/>
  <c r="L8" i="3" s="1"/>
  <c r="I81" i="3"/>
  <c r="K80" i="3"/>
  <c r="I28" i="2"/>
  <c r="J28" i="2"/>
  <c r="H29" i="2"/>
  <c r="I29" i="2"/>
  <c r="J29" i="2"/>
  <c r="K29" i="2" s="1"/>
  <c r="L29" i="2" s="1"/>
  <c r="H30" i="2"/>
  <c r="I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I52" i="2"/>
  <c r="J52" i="2"/>
  <c r="H53" i="2"/>
  <c r="I53" i="2"/>
  <c r="J53" i="2"/>
  <c r="K53" i="2"/>
  <c r="L53" i="2"/>
  <c r="H54" i="2"/>
  <c r="I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H62" i="2"/>
  <c r="H63" i="2"/>
  <c r="H64" i="2"/>
  <c r="H65" i="2"/>
  <c r="H66" i="2"/>
  <c r="H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I76" i="2"/>
  <c r="J76" i="2"/>
  <c r="H77" i="2"/>
  <c r="J77" i="2" s="1"/>
  <c r="I77" i="2"/>
  <c r="H78" i="2"/>
  <c r="I78" i="2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H89" i="2"/>
  <c r="H90" i="2"/>
  <c r="H91" i="2"/>
  <c r="H92" i="2"/>
  <c r="H93" i="2"/>
  <c r="H94" i="2"/>
  <c r="H95" i="2"/>
  <c r="J95" i="2" s="1"/>
  <c r="H96" i="2"/>
  <c r="J96" i="2" s="1"/>
  <c r="H97" i="2"/>
  <c r="J97" i="2" s="1"/>
  <c r="H98" i="2"/>
  <c r="J98" i="2" s="1"/>
  <c r="H99" i="2"/>
  <c r="J99" i="2" s="1"/>
  <c r="I100" i="2"/>
  <c r="I101" i="2" s="1"/>
  <c r="J100" i="2"/>
  <c r="H101" i="2"/>
  <c r="J101" i="2"/>
  <c r="H102" i="2"/>
  <c r="J102" i="2"/>
  <c r="H103" i="2"/>
  <c r="H104" i="2"/>
  <c r="H105" i="2"/>
  <c r="H106" i="2"/>
  <c r="J106" i="2"/>
  <c r="H107" i="2"/>
  <c r="J107" i="2"/>
  <c r="H108" i="2"/>
  <c r="J108" i="2"/>
  <c r="H109" i="2"/>
  <c r="J109" i="2"/>
  <c r="H110" i="2"/>
  <c r="J110" i="2"/>
  <c r="H111" i="2"/>
  <c r="H112" i="2"/>
  <c r="H113" i="2"/>
  <c r="H114" i="2"/>
  <c r="H115" i="2"/>
  <c r="H116" i="2"/>
  <c r="H117" i="2"/>
  <c r="J117" i="2"/>
  <c r="H118" i="2"/>
  <c r="J118" i="2"/>
  <c r="H119" i="2"/>
  <c r="J119" i="2"/>
  <c r="H120" i="2"/>
  <c r="J120" i="2"/>
  <c r="H121" i="2"/>
  <c r="J121" i="2"/>
  <c r="H122" i="2"/>
  <c r="J122" i="2"/>
  <c r="H123" i="2"/>
  <c r="J123" i="2"/>
  <c r="I124" i="2"/>
  <c r="J124" i="2"/>
  <c r="H125" i="2"/>
  <c r="I125" i="2"/>
  <c r="J125" i="2"/>
  <c r="H126" i="2"/>
  <c r="I126" i="2"/>
  <c r="J126" i="2"/>
  <c r="H127" i="2"/>
  <c r="H128" i="2"/>
  <c r="H129" i="2"/>
  <c r="H130" i="2"/>
  <c r="J130" i="2"/>
  <c r="H131" i="2"/>
  <c r="H132" i="2"/>
  <c r="H133" i="2"/>
  <c r="H134" i="2"/>
  <c r="J134" i="2"/>
  <c r="H135" i="2"/>
  <c r="J135" i="2"/>
  <c r="H136" i="2"/>
  <c r="J136" i="2"/>
  <c r="H137" i="2"/>
  <c r="J137" i="2"/>
  <c r="H138" i="2"/>
  <c r="J138" i="2"/>
  <c r="H139" i="2"/>
  <c r="J139" i="2"/>
  <c r="H140" i="2"/>
  <c r="J140" i="2"/>
  <c r="H141" i="2"/>
  <c r="H142" i="2"/>
  <c r="H143" i="2"/>
  <c r="H144" i="2"/>
  <c r="H145" i="2"/>
  <c r="H146" i="2"/>
  <c r="J146" i="2"/>
  <c r="H147" i="2"/>
  <c r="J147" i="2"/>
  <c r="I148" i="2"/>
  <c r="J148" i="2"/>
  <c r="H149" i="2"/>
  <c r="I149" i="2"/>
  <c r="J149" i="2"/>
  <c r="K149" i="2"/>
  <c r="L149" i="2"/>
  <c r="H150" i="2"/>
  <c r="I150" i="2"/>
  <c r="J150" i="2"/>
  <c r="H151" i="2"/>
  <c r="H152" i="2"/>
  <c r="H153" i="2"/>
  <c r="H154" i="2"/>
  <c r="H155" i="2"/>
  <c r="H156" i="2"/>
  <c r="H157" i="2"/>
  <c r="H158" i="2"/>
  <c r="H159" i="2"/>
  <c r="H160" i="2"/>
  <c r="H161" i="2"/>
  <c r="J161" i="2"/>
  <c r="H162" i="2"/>
  <c r="J162" i="2"/>
  <c r="H163" i="2"/>
  <c r="J163" i="2" s="1"/>
  <c r="H164" i="2"/>
  <c r="J164" i="2"/>
  <c r="H165" i="2"/>
  <c r="J165" i="2" s="1"/>
  <c r="H166" i="2"/>
  <c r="J166" i="2"/>
  <c r="H167" i="2"/>
  <c r="J167" i="2" s="1"/>
  <c r="H168" i="2"/>
  <c r="J168" i="2"/>
  <c r="H169" i="2"/>
  <c r="J169" i="2" s="1"/>
  <c r="H170" i="2"/>
  <c r="J170" i="2"/>
  <c r="H171" i="2"/>
  <c r="J171" i="2" s="1"/>
  <c r="H25" i="2"/>
  <c r="H23" i="2"/>
  <c r="H22" i="2"/>
  <c r="H20" i="2"/>
  <c r="J20" i="2" s="1"/>
  <c r="H18" i="2"/>
  <c r="H16" i="2"/>
  <c r="H15" i="2"/>
  <c r="H12" i="2"/>
  <c r="H9" i="2"/>
  <c r="H8" i="2"/>
  <c r="J8" i="2" s="1"/>
  <c r="H7" i="2"/>
  <c r="J7" i="2" s="1"/>
  <c r="H5" i="2"/>
  <c r="J5" i="2" s="1"/>
  <c r="I4" i="2"/>
  <c r="I5" i="2" s="1"/>
  <c r="J129" i="3" l="1"/>
  <c r="K128" i="3"/>
  <c r="L128" i="3" s="1"/>
  <c r="L80" i="3"/>
  <c r="L105" i="3"/>
  <c r="K5" i="2"/>
  <c r="L5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J9" i="2"/>
  <c r="J151" i="2"/>
  <c r="J152" i="2" s="1"/>
  <c r="J153" i="2" s="1"/>
  <c r="J154" i="2" s="1"/>
  <c r="J155" i="2" s="1"/>
  <c r="J156" i="2" s="1"/>
  <c r="J157" i="2" s="1"/>
  <c r="J158" i="2" s="1"/>
  <c r="J159" i="2" s="1"/>
  <c r="J160" i="2" s="1"/>
  <c r="K150" i="2"/>
  <c r="J141" i="2"/>
  <c r="J142" i="2" s="1"/>
  <c r="J143" i="2" s="1"/>
  <c r="J144" i="2" s="1"/>
  <c r="J145" i="2" s="1"/>
  <c r="J131" i="2"/>
  <c r="J132" i="2" s="1"/>
  <c r="J133" i="2" s="1"/>
  <c r="J127" i="2"/>
  <c r="J128" i="2" s="1"/>
  <c r="J129" i="2" s="1"/>
  <c r="K126" i="2"/>
  <c r="K125" i="2"/>
  <c r="L125" i="2" s="1"/>
  <c r="J111" i="2"/>
  <c r="J112" i="2" s="1"/>
  <c r="J113" i="2" s="1"/>
  <c r="J114" i="2" s="1"/>
  <c r="J115" i="2" s="1"/>
  <c r="J116" i="2" s="1"/>
  <c r="J103" i="2"/>
  <c r="J104" i="2" s="1"/>
  <c r="J105" i="2" s="1"/>
  <c r="K77" i="2"/>
  <c r="L77" i="2" s="1"/>
  <c r="J61" i="2"/>
  <c r="J62" i="2" s="1"/>
  <c r="J63" i="2" s="1"/>
  <c r="J64" i="2" s="1"/>
  <c r="J65" i="2" s="1"/>
  <c r="J66" i="2" s="1"/>
  <c r="J67" i="2" s="1"/>
  <c r="K54" i="2"/>
  <c r="J37" i="2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K30" i="2"/>
  <c r="I10" i="3"/>
  <c r="K9" i="3"/>
  <c r="L9" i="3" s="1"/>
  <c r="I58" i="3"/>
  <c r="K57" i="3"/>
  <c r="L57" i="3" s="1"/>
  <c r="I154" i="3"/>
  <c r="K153" i="3"/>
  <c r="L153" i="3" s="1"/>
  <c r="I131" i="3"/>
  <c r="I82" i="3"/>
  <c r="K81" i="3"/>
  <c r="L81" i="3" s="1"/>
  <c r="I34" i="3"/>
  <c r="K33" i="3"/>
  <c r="L33" i="3" s="1"/>
  <c r="I107" i="3"/>
  <c r="K106" i="3"/>
  <c r="L30" i="2"/>
  <c r="I31" i="2"/>
  <c r="L54" i="2"/>
  <c r="I55" i="2"/>
  <c r="J78" i="2"/>
  <c r="K78" i="2" s="1"/>
  <c r="L78" i="2" s="1"/>
  <c r="J88" i="2"/>
  <c r="J89" i="2" s="1"/>
  <c r="J90" i="2" s="1"/>
  <c r="J91" i="2" s="1"/>
  <c r="J92" i="2" s="1"/>
  <c r="J93" i="2" s="1"/>
  <c r="J94" i="2" s="1"/>
  <c r="I79" i="2"/>
  <c r="I102" i="2"/>
  <c r="K101" i="2"/>
  <c r="L101" i="2" s="1"/>
  <c r="L126" i="2"/>
  <c r="I127" i="2"/>
  <c r="L150" i="2"/>
  <c r="I151" i="2"/>
  <c r="H11" i="2"/>
  <c r="H6" i="2"/>
  <c r="J6" i="2" s="1"/>
  <c r="H14" i="2"/>
  <c r="H21" i="2"/>
  <c r="J21" i="2" s="1"/>
  <c r="J22" i="2" s="1"/>
  <c r="J23" i="2" s="1"/>
  <c r="H17" i="2"/>
  <c r="H10" i="2"/>
  <c r="H19" i="2"/>
  <c r="H24" i="2"/>
  <c r="H26" i="2"/>
  <c r="H27" i="2"/>
  <c r="J4" i="2"/>
  <c r="H13" i="2"/>
  <c r="E9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A19" i="1"/>
  <c r="B19" i="1"/>
  <c r="A18" i="1"/>
  <c r="B18" i="1"/>
  <c r="A14" i="1"/>
  <c r="A15" i="1"/>
  <c r="A16" i="1"/>
  <c r="A17" i="1"/>
  <c r="A13" i="1"/>
  <c r="B14" i="1"/>
  <c r="B15" i="1"/>
  <c r="E57" i="1" s="1"/>
  <c r="B16" i="1"/>
  <c r="B17" i="1"/>
  <c r="E67" i="1" s="1"/>
  <c r="B13" i="1"/>
  <c r="J130" i="3" l="1"/>
  <c r="K129" i="3"/>
  <c r="L129" i="3" s="1"/>
  <c r="L106" i="3"/>
  <c r="E75" i="1"/>
  <c r="E76" i="1"/>
  <c r="J76" i="1" s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H99" i="1" s="1"/>
  <c r="E74" i="1"/>
  <c r="J24" i="2"/>
  <c r="J25" i="2" s="1"/>
  <c r="J26" i="2" s="1"/>
  <c r="J27" i="2" s="1"/>
  <c r="J10" i="2"/>
  <c r="J11" i="2" s="1"/>
  <c r="J12" i="2" s="1"/>
  <c r="J13" i="2" s="1"/>
  <c r="J14" i="2" s="1"/>
  <c r="J15" i="2" s="1"/>
  <c r="J16" i="2" s="1"/>
  <c r="J17" i="2" s="1"/>
  <c r="J18" i="2" s="1"/>
  <c r="J19" i="2" s="1"/>
  <c r="E66" i="1"/>
  <c r="H67" i="1" s="1"/>
  <c r="E68" i="1"/>
  <c r="H68" i="1" s="1"/>
  <c r="E65" i="1"/>
  <c r="E71" i="1"/>
  <c r="E73" i="1"/>
  <c r="E72" i="1"/>
  <c r="E70" i="1"/>
  <c r="E69" i="1"/>
  <c r="E53" i="1"/>
  <c r="E52" i="1"/>
  <c r="K107" i="3"/>
  <c r="L107" i="3" s="1"/>
  <c r="I108" i="3"/>
  <c r="K58" i="3"/>
  <c r="L58" i="3" s="1"/>
  <c r="I59" i="3"/>
  <c r="K34" i="3"/>
  <c r="L34" i="3" s="1"/>
  <c r="I35" i="3"/>
  <c r="I83" i="3"/>
  <c r="K82" i="3"/>
  <c r="L82" i="3" s="1"/>
  <c r="I132" i="3"/>
  <c r="I11" i="3"/>
  <c r="K10" i="3"/>
  <c r="L10" i="3" s="1"/>
  <c r="K154" i="3"/>
  <c r="L154" i="3" s="1"/>
  <c r="I155" i="3"/>
  <c r="H39" i="1"/>
  <c r="J39" i="1" s="1"/>
  <c r="H50" i="1"/>
  <c r="J50" i="1" s="1"/>
  <c r="H38" i="1"/>
  <c r="J38" i="1" s="1"/>
  <c r="H48" i="1"/>
  <c r="J48" i="1" s="1"/>
  <c r="H36" i="1"/>
  <c r="J36" i="1" s="1"/>
  <c r="H49" i="1"/>
  <c r="J49" i="1" s="1"/>
  <c r="H34" i="1"/>
  <c r="J34" i="1" s="1"/>
  <c r="H37" i="1"/>
  <c r="J37" i="1" s="1"/>
  <c r="H46" i="1"/>
  <c r="J46" i="1" s="1"/>
  <c r="H45" i="1"/>
  <c r="J45" i="1" s="1"/>
  <c r="H33" i="1"/>
  <c r="J33" i="1" s="1"/>
  <c r="H35" i="1"/>
  <c r="J35" i="1" s="1"/>
  <c r="H44" i="1"/>
  <c r="J44" i="1" s="1"/>
  <c r="H32" i="1"/>
  <c r="J32" i="1" s="1"/>
  <c r="H47" i="1"/>
  <c r="J47" i="1" s="1"/>
  <c r="H43" i="1"/>
  <c r="J43" i="1" s="1"/>
  <c r="H31" i="1"/>
  <c r="J31" i="1" s="1"/>
  <c r="H30" i="1"/>
  <c r="J30" i="1" s="1"/>
  <c r="H41" i="1"/>
  <c r="J41" i="1" s="1"/>
  <c r="H29" i="1"/>
  <c r="J29" i="1" s="1"/>
  <c r="H42" i="1"/>
  <c r="J42" i="1" s="1"/>
  <c r="H40" i="1"/>
  <c r="J40" i="1" s="1"/>
  <c r="J28" i="1"/>
  <c r="I28" i="1"/>
  <c r="I29" i="1" s="1"/>
  <c r="H15" i="1"/>
  <c r="H27" i="1"/>
  <c r="H26" i="1"/>
  <c r="H14" i="1"/>
  <c r="H24" i="1"/>
  <c r="H23" i="1"/>
  <c r="H11" i="1"/>
  <c r="J11" i="1" s="1"/>
  <c r="H12" i="1"/>
  <c r="J12" i="1" s="1"/>
  <c r="H22" i="1"/>
  <c r="H10" i="1"/>
  <c r="J10" i="1" s="1"/>
  <c r="H21" i="1"/>
  <c r="H9" i="1"/>
  <c r="H25" i="1"/>
  <c r="H20" i="1"/>
  <c r="H8" i="1"/>
  <c r="H13" i="1"/>
  <c r="H19" i="1"/>
  <c r="H7" i="1"/>
  <c r="H18" i="1"/>
  <c r="H17" i="1"/>
  <c r="H16" i="1"/>
  <c r="K31" i="2"/>
  <c r="I32" i="2"/>
  <c r="L31" i="2"/>
  <c r="K55" i="2"/>
  <c r="L55" i="2" s="1"/>
  <c r="I56" i="2"/>
  <c r="K79" i="2"/>
  <c r="L79" i="2" s="1"/>
  <c r="I80" i="2"/>
  <c r="I103" i="2"/>
  <c r="K102" i="2"/>
  <c r="L102" i="2" s="1"/>
  <c r="K127" i="2"/>
  <c r="I128" i="2"/>
  <c r="L127" i="2"/>
  <c r="K151" i="2"/>
  <c r="I152" i="2"/>
  <c r="L151" i="2"/>
  <c r="K7" i="2"/>
  <c r="K6" i="2"/>
  <c r="E51" i="1"/>
  <c r="E55" i="1"/>
  <c r="E54" i="1"/>
  <c r="E59" i="1"/>
  <c r="E64" i="1"/>
  <c r="E56" i="1"/>
  <c r="H57" i="1" s="1"/>
  <c r="E63" i="1"/>
  <c r="E62" i="1"/>
  <c r="E61" i="1"/>
  <c r="E60" i="1"/>
  <c r="E58" i="1"/>
  <c r="E4" i="1"/>
  <c r="E5" i="1"/>
  <c r="H6" i="1" s="1"/>
  <c r="J131" i="3" l="1"/>
  <c r="K130" i="3"/>
  <c r="L130" i="3" s="1"/>
  <c r="H92" i="1"/>
  <c r="H78" i="1"/>
  <c r="H97" i="1"/>
  <c r="H85" i="1"/>
  <c r="H95" i="1"/>
  <c r="H94" i="1"/>
  <c r="H89" i="1"/>
  <c r="H81" i="1"/>
  <c r="H96" i="1"/>
  <c r="H87" i="1"/>
  <c r="H79" i="1"/>
  <c r="H77" i="1"/>
  <c r="J77" i="1" s="1"/>
  <c r="H98" i="1"/>
  <c r="H80" i="1"/>
  <c r="H88" i="1"/>
  <c r="H84" i="1"/>
  <c r="H75" i="1"/>
  <c r="H93" i="1"/>
  <c r="H83" i="1"/>
  <c r="I76" i="1"/>
  <c r="I77" i="1" s="1"/>
  <c r="I78" i="1" s="1"/>
  <c r="H74" i="1"/>
  <c r="H91" i="1"/>
  <c r="H86" i="1"/>
  <c r="H90" i="1"/>
  <c r="H82" i="1"/>
  <c r="H66" i="1"/>
  <c r="H65" i="1"/>
  <c r="H53" i="1"/>
  <c r="J53" i="1" s="1"/>
  <c r="H72" i="1"/>
  <c r="H69" i="1"/>
  <c r="H73" i="1"/>
  <c r="H71" i="1"/>
  <c r="H70" i="1"/>
  <c r="J52" i="1"/>
  <c r="I52" i="1"/>
  <c r="I53" i="1" s="1"/>
  <c r="J4" i="1"/>
  <c r="I4" i="1"/>
  <c r="I133" i="3"/>
  <c r="I84" i="3"/>
  <c r="K83" i="3"/>
  <c r="L83" i="3" s="1"/>
  <c r="K59" i="3"/>
  <c r="L59" i="3" s="1"/>
  <c r="I60" i="3"/>
  <c r="I36" i="3"/>
  <c r="K35" i="3"/>
  <c r="L35" i="3" s="1"/>
  <c r="I12" i="3"/>
  <c r="K11" i="3"/>
  <c r="L11" i="3" s="1"/>
  <c r="I156" i="3"/>
  <c r="K155" i="3"/>
  <c r="L155" i="3" s="1"/>
  <c r="I109" i="3"/>
  <c r="K108" i="3"/>
  <c r="L108" i="3" s="1"/>
  <c r="K29" i="1"/>
  <c r="L29" i="1" s="1"/>
  <c r="H58" i="1"/>
  <c r="H60" i="1"/>
  <c r="H55" i="1"/>
  <c r="J55" i="1" s="1"/>
  <c r="H62" i="1"/>
  <c r="H54" i="1"/>
  <c r="J54" i="1" s="1"/>
  <c r="H63" i="1"/>
  <c r="H61" i="1"/>
  <c r="H56" i="1"/>
  <c r="J56" i="1" s="1"/>
  <c r="J57" i="1" s="1"/>
  <c r="H64" i="1"/>
  <c r="H59" i="1"/>
  <c r="I30" i="1"/>
  <c r="H51" i="1"/>
  <c r="J51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H5" i="1"/>
  <c r="J5" i="1" s="1"/>
  <c r="J6" i="1" s="1"/>
  <c r="J7" i="1" s="1"/>
  <c r="J8" i="1" s="1"/>
  <c r="J9" i="1" s="1"/>
  <c r="I5" i="1"/>
  <c r="I6" i="1" s="1"/>
  <c r="K32" i="2"/>
  <c r="L32" i="2" s="1"/>
  <c r="I33" i="2"/>
  <c r="K56" i="2"/>
  <c r="L56" i="2" s="1"/>
  <c r="I57" i="2"/>
  <c r="K80" i="2"/>
  <c r="L80" i="2" s="1"/>
  <c r="I81" i="2"/>
  <c r="I104" i="2"/>
  <c r="K103" i="2"/>
  <c r="L103" i="2" s="1"/>
  <c r="K128" i="2"/>
  <c r="L128" i="2" s="1"/>
  <c r="I129" i="2"/>
  <c r="K152" i="2"/>
  <c r="L152" i="2" s="1"/>
  <c r="I153" i="2"/>
  <c r="L6" i="2"/>
  <c r="L7" i="2" s="1"/>
  <c r="K8" i="2"/>
  <c r="J132" i="3" l="1"/>
  <c r="K131" i="3"/>
  <c r="L131" i="3" s="1"/>
  <c r="K77" i="1"/>
  <c r="L77" i="1" s="1"/>
  <c r="K53" i="1"/>
  <c r="L53" i="1" s="1"/>
  <c r="I54" i="1"/>
  <c r="I55" i="1" s="1"/>
  <c r="I56" i="1" s="1"/>
  <c r="I57" i="1" s="1"/>
  <c r="K156" i="3"/>
  <c r="L156" i="3" s="1"/>
  <c r="I157" i="3"/>
  <c r="I134" i="3"/>
  <c r="I13" i="3"/>
  <c r="K12" i="3"/>
  <c r="L12" i="3" s="1"/>
  <c r="K109" i="3"/>
  <c r="L109" i="3" s="1"/>
  <c r="I110" i="3"/>
  <c r="K36" i="3"/>
  <c r="L36" i="3" s="1"/>
  <c r="I37" i="3"/>
  <c r="K60" i="3"/>
  <c r="L60" i="3" s="1"/>
  <c r="I61" i="3"/>
  <c r="I85" i="3"/>
  <c r="K84" i="3"/>
  <c r="L84" i="3" s="1"/>
  <c r="J78" i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I79" i="1"/>
  <c r="J58" i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K30" i="1"/>
  <c r="L30" i="1" s="1"/>
  <c r="I31" i="1"/>
  <c r="K6" i="1"/>
  <c r="I7" i="1"/>
  <c r="K5" i="1"/>
  <c r="L5" i="1" s="1"/>
  <c r="K33" i="2"/>
  <c r="L33" i="2" s="1"/>
  <c r="I34" i="2"/>
  <c r="K57" i="2"/>
  <c r="L57" i="2" s="1"/>
  <c r="I58" i="2"/>
  <c r="K81" i="2"/>
  <c r="L81" i="2" s="1"/>
  <c r="I82" i="2"/>
  <c r="I105" i="2"/>
  <c r="K104" i="2"/>
  <c r="L104" i="2" s="1"/>
  <c r="I130" i="2"/>
  <c r="K129" i="2"/>
  <c r="L129" i="2" s="1"/>
  <c r="K153" i="2"/>
  <c r="L153" i="2" s="1"/>
  <c r="I154" i="2"/>
  <c r="K9" i="2"/>
  <c r="L8" i="2"/>
  <c r="J133" i="3" l="1"/>
  <c r="K132" i="3"/>
  <c r="L132" i="3" s="1"/>
  <c r="K54" i="1"/>
  <c r="L54" i="1" s="1"/>
  <c r="K56" i="1"/>
  <c r="K55" i="1"/>
  <c r="L6" i="1"/>
  <c r="I14" i="3"/>
  <c r="K13" i="3"/>
  <c r="L13" i="3" s="1"/>
  <c r="I135" i="3"/>
  <c r="I62" i="3"/>
  <c r="K61" i="3"/>
  <c r="L61" i="3" s="1"/>
  <c r="I86" i="3"/>
  <c r="K85" i="3"/>
  <c r="L85" i="3" s="1"/>
  <c r="I38" i="3"/>
  <c r="K37" i="3"/>
  <c r="L37" i="3" s="1"/>
  <c r="I158" i="3"/>
  <c r="K157" i="3"/>
  <c r="L157" i="3" s="1"/>
  <c r="I111" i="3"/>
  <c r="K110" i="3"/>
  <c r="L110" i="3" s="1"/>
  <c r="K78" i="1"/>
  <c r="L78" i="1" s="1"/>
  <c r="K79" i="1"/>
  <c r="I80" i="1"/>
  <c r="K57" i="1"/>
  <c r="I58" i="1"/>
  <c r="K31" i="1"/>
  <c r="L31" i="1" s="1"/>
  <c r="I32" i="1"/>
  <c r="K7" i="1"/>
  <c r="I8" i="1"/>
  <c r="K34" i="2"/>
  <c r="L34" i="2" s="1"/>
  <c r="I35" i="2"/>
  <c r="K58" i="2"/>
  <c r="L58" i="2" s="1"/>
  <c r="I59" i="2"/>
  <c r="K82" i="2"/>
  <c r="L82" i="2" s="1"/>
  <c r="I83" i="2"/>
  <c r="I106" i="2"/>
  <c r="K105" i="2"/>
  <c r="L105" i="2" s="1"/>
  <c r="K130" i="2"/>
  <c r="L130" i="2" s="1"/>
  <c r="I131" i="2"/>
  <c r="K154" i="2"/>
  <c r="L154" i="2" s="1"/>
  <c r="I155" i="2"/>
  <c r="K10" i="2"/>
  <c r="K20" i="2"/>
  <c r="L9" i="2"/>
  <c r="J134" i="3" l="1"/>
  <c r="K133" i="3"/>
  <c r="L133" i="3" s="1"/>
  <c r="L55" i="1"/>
  <c r="L56" i="1" s="1"/>
  <c r="L57" i="1" s="1"/>
  <c r="L7" i="1"/>
  <c r="I136" i="3"/>
  <c r="K158" i="3"/>
  <c r="L158" i="3" s="1"/>
  <c r="I159" i="3"/>
  <c r="K62" i="3"/>
  <c r="L62" i="3" s="1"/>
  <c r="I63" i="3"/>
  <c r="K14" i="3"/>
  <c r="L14" i="3" s="1"/>
  <c r="I15" i="3"/>
  <c r="K38" i="3"/>
  <c r="L38" i="3" s="1"/>
  <c r="I39" i="3"/>
  <c r="K111" i="3"/>
  <c r="L111" i="3" s="1"/>
  <c r="I112" i="3"/>
  <c r="I87" i="3"/>
  <c r="K86" i="3"/>
  <c r="L86" i="3" s="1"/>
  <c r="L79" i="1"/>
  <c r="K80" i="1"/>
  <c r="I81" i="1"/>
  <c r="K58" i="1"/>
  <c r="I59" i="1"/>
  <c r="K32" i="1"/>
  <c r="L32" i="1" s="1"/>
  <c r="I33" i="1"/>
  <c r="K8" i="1"/>
  <c r="I9" i="1"/>
  <c r="K35" i="2"/>
  <c r="L35" i="2" s="1"/>
  <c r="I36" i="2"/>
  <c r="K59" i="2"/>
  <c r="L59" i="2" s="1"/>
  <c r="I60" i="2"/>
  <c r="K83" i="2"/>
  <c r="L83" i="2" s="1"/>
  <c r="I84" i="2"/>
  <c r="K106" i="2"/>
  <c r="L106" i="2" s="1"/>
  <c r="I107" i="2"/>
  <c r="I132" i="2"/>
  <c r="K131" i="2"/>
  <c r="L131" i="2" s="1"/>
  <c r="K155" i="2"/>
  <c r="L155" i="2" s="1"/>
  <c r="I156" i="2"/>
  <c r="K21" i="2"/>
  <c r="L10" i="2"/>
  <c r="K11" i="2"/>
  <c r="J135" i="3" l="1"/>
  <c r="K134" i="3"/>
  <c r="L134" i="3" s="1"/>
  <c r="L8" i="1"/>
  <c r="I88" i="3"/>
  <c r="K87" i="3"/>
  <c r="L87" i="3" s="1"/>
  <c r="I40" i="3"/>
  <c r="K39" i="3"/>
  <c r="L39" i="3" s="1"/>
  <c r="I137" i="3"/>
  <c r="I64" i="3"/>
  <c r="K63" i="3"/>
  <c r="L63" i="3" s="1"/>
  <c r="I160" i="3"/>
  <c r="K159" i="3"/>
  <c r="L159" i="3" s="1"/>
  <c r="I113" i="3"/>
  <c r="K112" i="3"/>
  <c r="L112" i="3" s="1"/>
  <c r="K15" i="3"/>
  <c r="L15" i="3" s="1"/>
  <c r="I16" i="3"/>
  <c r="L80" i="1"/>
  <c r="K81" i="1"/>
  <c r="I82" i="1"/>
  <c r="K59" i="1"/>
  <c r="I60" i="1"/>
  <c r="L58" i="1"/>
  <c r="K33" i="1"/>
  <c r="L33" i="1" s="1"/>
  <c r="I34" i="1"/>
  <c r="K9" i="1"/>
  <c r="I10" i="1"/>
  <c r="K36" i="2"/>
  <c r="L36" i="2" s="1"/>
  <c r="I37" i="2"/>
  <c r="K60" i="2"/>
  <c r="L60" i="2" s="1"/>
  <c r="I61" i="2"/>
  <c r="K84" i="2"/>
  <c r="L84" i="2" s="1"/>
  <c r="I85" i="2"/>
  <c r="I108" i="2"/>
  <c r="K107" i="2"/>
  <c r="L107" i="2" s="1"/>
  <c r="K132" i="2"/>
  <c r="L132" i="2" s="1"/>
  <c r="I133" i="2"/>
  <c r="K156" i="2"/>
  <c r="L156" i="2" s="1"/>
  <c r="I157" i="2"/>
  <c r="L11" i="2"/>
  <c r="K22" i="2"/>
  <c r="K12" i="2"/>
  <c r="J136" i="3" l="1"/>
  <c r="K135" i="3"/>
  <c r="L135" i="3" s="1"/>
  <c r="L9" i="1"/>
  <c r="I138" i="3"/>
  <c r="K113" i="3"/>
  <c r="L113" i="3" s="1"/>
  <c r="I114" i="3"/>
  <c r="K160" i="3"/>
  <c r="L160" i="3" s="1"/>
  <c r="I161" i="3"/>
  <c r="K64" i="3"/>
  <c r="L64" i="3" s="1"/>
  <c r="I65" i="3"/>
  <c r="K16" i="3"/>
  <c r="L16" i="3" s="1"/>
  <c r="I17" i="3"/>
  <c r="I41" i="3"/>
  <c r="K40" i="3"/>
  <c r="L40" i="3" s="1"/>
  <c r="I89" i="3"/>
  <c r="K88" i="3"/>
  <c r="L88" i="3" s="1"/>
  <c r="L81" i="1"/>
  <c r="K82" i="1"/>
  <c r="I83" i="1"/>
  <c r="K60" i="1"/>
  <c r="I61" i="1"/>
  <c r="L59" i="1"/>
  <c r="K34" i="1"/>
  <c r="L34" i="1" s="1"/>
  <c r="I35" i="1"/>
  <c r="K10" i="1"/>
  <c r="I11" i="1"/>
  <c r="K37" i="2"/>
  <c r="L37" i="2" s="1"/>
  <c r="I38" i="2"/>
  <c r="K61" i="2"/>
  <c r="L61" i="2" s="1"/>
  <c r="I62" i="2"/>
  <c r="K85" i="2"/>
  <c r="I86" i="2"/>
  <c r="L85" i="2"/>
  <c r="I109" i="2"/>
  <c r="K108" i="2"/>
  <c r="L108" i="2" s="1"/>
  <c r="I134" i="2"/>
  <c r="K133" i="2"/>
  <c r="L133" i="2" s="1"/>
  <c r="K157" i="2"/>
  <c r="I158" i="2"/>
  <c r="L157" i="2"/>
  <c r="L12" i="2"/>
  <c r="K13" i="2"/>
  <c r="K23" i="2"/>
  <c r="J137" i="3" l="1"/>
  <c r="K136" i="3"/>
  <c r="L136" i="3" s="1"/>
  <c r="L10" i="1"/>
  <c r="I115" i="3"/>
  <c r="K114" i="3"/>
  <c r="L114" i="3" s="1"/>
  <c r="K17" i="3"/>
  <c r="L17" i="3" s="1"/>
  <c r="I18" i="3"/>
  <c r="I139" i="3"/>
  <c r="I90" i="3"/>
  <c r="K89" i="3"/>
  <c r="L89" i="3" s="1"/>
  <c r="K41" i="3"/>
  <c r="L41" i="3" s="1"/>
  <c r="I42" i="3"/>
  <c r="I66" i="3"/>
  <c r="K65" i="3"/>
  <c r="L65" i="3" s="1"/>
  <c r="I162" i="3"/>
  <c r="K161" i="3"/>
  <c r="L161" i="3" s="1"/>
  <c r="L82" i="1"/>
  <c r="K83" i="1"/>
  <c r="I84" i="1"/>
  <c r="L60" i="1"/>
  <c r="K61" i="1"/>
  <c r="I62" i="1"/>
  <c r="K35" i="1"/>
  <c r="L35" i="1" s="1"/>
  <c r="I36" i="1"/>
  <c r="K11" i="1"/>
  <c r="I12" i="1"/>
  <c r="L13" i="2"/>
  <c r="K38" i="2"/>
  <c r="L38" i="2" s="1"/>
  <c r="I39" i="2"/>
  <c r="K62" i="2"/>
  <c r="L62" i="2" s="1"/>
  <c r="I63" i="2"/>
  <c r="K86" i="2"/>
  <c r="I87" i="2"/>
  <c r="L86" i="2"/>
  <c r="K109" i="2"/>
  <c r="L109" i="2" s="1"/>
  <c r="I110" i="2"/>
  <c r="K134" i="2"/>
  <c r="L134" i="2" s="1"/>
  <c r="I135" i="2"/>
  <c r="K158" i="2"/>
  <c r="L158" i="2" s="1"/>
  <c r="I159" i="2"/>
  <c r="K24" i="2"/>
  <c r="K14" i="2"/>
  <c r="J138" i="3" l="1"/>
  <c r="K137" i="3"/>
  <c r="L137" i="3" s="1"/>
  <c r="L11" i="1"/>
  <c r="I140" i="3"/>
  <c r="K18" i="3"/>
  <c r="L18" i="3" s="1"/>
  <c r="I19" i="3"/>
  <c r="K162" i="3"/>
  <c r="L162" i="3" s="1"/>
  <c r="I163" i="3"/>
  <c r="I91" i="3"/>
  <c r="K90" i="3"/>
  <c r="L90" i="3" s="1"/>
  <c r="K115" i="3"/>
  <c r="L115" i="3" s="1"/>
  <c r="I116" i="3"/>
  <c r="L83" i="1"/>
  <c r="K66" i="3"/>
  <c r="L66" i="3" s="1"/>
  <c r="I67" i="3"/>
  <c r="I43" i="3"/>
  <c r="K42" i="3"/>
  <c r="L42" i="3" s="1"/>
  <c r="K84" i="1"/>
  <c r="I85" i="1"/>
  <c r="K62" i="1"/>
  <c r="I63" i="1"/>
  <c r="L61" i="1"/>
  <c r="K36" i="1"/>
  <c r="L36" i="1" s="1"/>
  <c r="I37" i="1"/>
  <c r="K12" i="1"/>
  <c r="I13" i="1"/>
  <c r="L14" i="2"/>
  <c r="K39" i="2"/>
  <c r="L39" i="2" s="1"/>
  <c r="I40" i="2"/>
  <c r="K63" i="2"/>
  <c r="I64" i="2"/>
  <c r="L63" i="2"/>
  <c r="K87" i="2"/>
  <c r="I88" i="2"/>
  <c r="L87" i="2"/>
  <c r="K110" i="2"/>
  <c r="L110" i="2" s="1"/>
  <c r="I111" i="2"/>
  <c r="I136" i="2"/>
  <c r="K135" i="2"/>
  <c r="L135" i="2" s="1"/>
  <c r="K159" i="2"/>
  <c r="L159" i="2" s="1"/>
  <c r="I160" i="2"/>
  <c r="K15" i="2"/>
  <c r="K25" i="2"/>
  <c r="J139" i="3" l="1"/>
  <c r="K138" i="3"/>
  <c r="L138" i="3" s="1"/>
  <c r="L12" i="1"/>
  <c r="L84" i="1"/>
  <c r="K19" i="3"/>
  <c r="L19" i="3" s="1"/>
  <c r="I20" i="3"/>
  <c r="I68" i="3"/>
  <c r="K67" i="3"/>
  <c r="L67" i="3" s="1"/>
  <c r="I117" i="3"/>
  <c r="K116" i="3"/>
  <c r="L116" i="3" s="1"/>
  <c r="I164" i="3"/>
  <c r="K163" i="3"/>
  <c r="L163" i="3" s="1"/>
  <c r="K43" i="3"/>
  <c r="L43" i="3" s="1"/>
  <c r="I44" i="3"/>
  <c r="I141" i="3"/>
  <c r="I92" i="3"/>
  <c r="K91" i="3"/>
  <c r="L91" i="3" s="1"/>
  <c r="L62" i="1"/>
  <c r="K85" i="1"/>
  <c r="I86" i="1"/>
  <c r="K63" i="1"/>
  <c r="I64" i="1"/>
  <c r="K37" i="1"/>
  <c r="L37" i="1" s="1"/>
  <c r="I38" i="1"/>
  <c r="K13" i="1"/>
  <c r="I14" i="1"/>
  <c r="L15" i="2"/>
  <c r="K40" i="2"/>
  <c r="L40" i="2" s="1"/>
  <c r="I41" i="2"/>
  <c r="K64" i="2"/>
  <c r="I65" i="2"/>
  <c r="L64" i="2"/>
  <c r="K88" i="2"/>
  <c r="I89" i="2"/>
  <c r="L88" i="2"/>
  <c r="K111" i="2"/>
  <c r="L111" i="2" s="1"/>
  <c r="I112" i="2"/>
  <c r="K136" i="2"/>
  <c r="L136" i="2" s="1"/>
  <c r="I137" i="2"/>
  <c r="K160" i="2"/>
  <c r="L160" i="2" s="1"/>
  <c r="I161" i="2"/>
  <c r="K16" i="2"/>
  <c r="K27" i="2"/>
  <c r="K26" i="2"/>
  <c r="J140" i="3" l="1"/>
  <c r="K139" i="3"/>
  <c r="L139" i="3" s="1"/>
  <c r="L13" i="1"/>
  <c r="L85" i="1"/>
  <c r="K117" i="3"/>
  <c r="L117" i="3" s="1"/>
  <c r="I118" i="3"/>
  <c r="K68" i="3"/>
  <c r="L68" i="3" s="1"/>
  <c r="I69" i="3"/>
  <c r="K44" i="3"/>
  <c r="L44" i="3" s="1"/>
  <c r="I45" i="3"/>
  <c r="I93" i="3"/>
  <c r="K92" i="3"/>
  <c r="L92" i="3" s="1"/>
  <c r="I21" i="3"/>
  <c r="K20" i="3"/>
  <c r="L20" i="3" s="1"/>
  <c r="I142" i="3"/>
  <c r="K164" i="3"/>
  <c r="L164" i="3" s="1"/>
  <c r="I165" i="3"/>
  <c r="L16" i="2"/>
  <c r="L63" i="1"/>
  <c r="K86" i="1"/>
  <c r="I87" i="1"/>
  <c r="K64" i="1"/>
  <c r="I65" i="1"/>
  <c r="K38" i="1"/>
  <c r="L38" i="1" s="1"/>
  <c r="I39" i="1"/>
  <c r="K14" i="1"/>
  <c r="I15" i="1"/>
  <c r="K41" i="2"/>
  <c r="L41" i="2" s="1"/>
  <c r="I42" i="2"/>
  <c r="K65" i="2"/>
  <c r="L65" i="2" s="1"/>
  <c r="I66" i="2"/>
  <c r="K89" i="2"/>
  <c r="L89" i="2" s="1"/>
  <c r="I90" i="2"/>
  <c r="I113" i="2"/>
  <c r="K112" i="2"/>
  <c r="L112" i="2" s="1"/>
  <c r="I138" i="2"/>
  <c r="K137" i="2"/>
  <c r="L137" i="2" s="1"/>
  <c r="K161" i="2"/>
  <c r="L161" i="2" s="1"/>
  <c r="I162" i="2"/>
  <c r="K17" i="2"/>
  <c r="L17" i="2" s="1"/>
  <c r="J141" i="3" l="1"/>
  <c r="K140" i="3"/>
  <c r="L140" i="3" s="1"/>
  <c r="L14" i="1"/>
  <c r="L86" i="1"/>
  <c r="I166" i="3"/>
  <c r="K165" i="3"/>
  <c r="L165" i="3" s="1"/>
  <c r="I119" i="3"/>
  <c r="K118" i="3"/>
  <c r="L118" i="3" s="1"/>
  <c r="I143" i="3"/>
  <c r="I46" i="3"/>
  <c r="K45" i="3"/>
  <c r="L45" i="3" s="1"/>
  <c r="I70" i="3"/>
  <c r="K69" i="3"/>
  <c r="L69" i="3" s="1"/>
  <c r="K21" i="3"/>
  <c r="L21" i="3" s="1"/>
  <c r="I22" i="3"/>
  <c r="I94" i="3"/>
  <c r="K93" i="3"/>
  <c r="L93" i="3" s="1"/>
  <c r="L64" i="1"/>
  <c r="K87" i="1"/>
  <c r="I88" i="1"/>
  <c r="K65" i="1"/>
  <c r="I66" i="1"/>
  <c r="K39" i="1"/>
  <c r="L39" i="1" s="1"/>
  <c r="I40" i="1"/>
  <c r="K15" i="1"/>
  <c r="I16" i="1"/>
  <c r="K42" i="2"/>
  <c r="L42" i="2" s="1"/>
  <c r="I43" i="2"/>
  <c r="K66" i="2"/>
  <c r="L66" i="2" s="1"/>
  <c r="I67" i="2"/>
  <c r="K90" i="2"/>
  <c r="L90" i="2" s="1"/>
  <c r="I91" i="2"/>
  <c r="K113" i="2"/>
  <c r="L113" i="2" s="1"/>
  <c r="I114" i="2"/>
  <c r="K138" i="2"/>
  <c r="L138" i="2" s="1"/>
  <c r="I139" i="2"/>
  <c r="K162" i="2"/>
  <c r="L162" i="2" s="1"/>
  <c r="I163" i="2"/>
  <c r="K19" i="2"/>
  <c r="K18" i="2"/>
  <c r="L18" i="2" s="1"/>
  <c r="J142" i="3" l="1"/>
  <c r="K141" i="3"/>
  <c r="L141" i="3" s="1"/>
  <c r="L15" i="1"/>
  <c r="L87" i="1"/>
  <c r="I95" i="3"/>
  <c r="K94" i="3"/>
  <c r="L94" i="3" s="1"/>
  <c r="K166" i="3"/>
  <c r="L166" i="3" s="1"/>
  <c r="I167" i="3"/>
  <c r="I144" i="3"/>
  <c r="K119" i="3"/>
  <c r="L119" i="3" s="1"/>
  <c r="I120" i="3"/>
  <c r="I23" i="3"/>
  <c r="K22" i="3"/>
  <c r="L22" i="3" s="1"/>
  <c r="K70" i="3"/>
  <c r="L70" i="3" s="1"/>
  <c r="I71" i="3"/>
  <c r="K46" i="3"/>
  <c r="L46" i="3" s="1"/>
  <c r="I47" i="3"/>
  <c r="L65" i="1"/>
  <c r="K88" i="1"/>
  <c r="I89" i="1"/>
  <c r="K66" i="1"/>
  <c r="I67" i="1"/>
  <c r="K40" i="1"/>
  <c r="L40" i="1" s="1"/>
  <c r="I41" i="1"/>
  <c r="K16" i="1"/>
  <c r="I17" i="1"/>
  <c r="K43" i="2"/>
  <c r="L43" i="2" s="1"/>
  <c r="I44" i="2"/>
  <c r="K67" i="2"/>
  <c r="L67" i="2" s="1"/>
  <c r="I68" i="2"/>
  <c r="K91" i="2"/>
  <c r="L91" i="2" s="1"/>
  <c r="I92" i="2"/>
  <c r="I115" i="2"/>
  <c r="K114" i="2"/>
  <c r="L114" i="2" s="1"/>
  <c r="K139" i="2"/>
  <c r="L139" i="2" s="1"/>
  <c r="I140" i="2"/>
  <c r="K163" i="2"/>
  <c r="L163" i="2" s="1"/>
  <c r="I164" i="2"/>
  <c r="L19" i="2"/>
  <c r="L20" i="2" s="1"/>
  <c r="L21" i="2" s="1"/>
  <c r="L22" i="2" s="1"/>
  <c r="L23" i="2" s="1"/>
  <c r="L24" i="2" s="1"/>
  <c r="L25" i="2" s="1"/>
  <c r="L26" i="2" s="1"/>
  <c r="L27" i="2" s="1"/>
  <c r="J143" i="3" l="1"/>
  <c r="K142" i="3"/>
  <c r="L142" i="3" s="1"/>
  <c r="L16" i="1"/>
  <c r="L88" i="1"/>
  <c r="I48" i="3"/>
  <c r="K47" i="3"/>
  <c r="L47" i="3" s="1"/>
  <c r="I72" i="3"/>
  <c r="K71" i="3"/>
  <c r="L71" i="3" s="1"/>
  <c r="I24" i="3"/>
  <c r="K23" i="3"/>
  <c r="L23" i="3" s="1"/>
  <c r="I168" i="3"/>
  <c r="K167" i="3"/>
  <c r="L167" i="3" s="1"/>
  <c r="I121" i="3"/>
  <c r="K120" i="3"/>
  <c r="L120" i="3" s="1"/>
  <c r="I145" i="3"/>
  <c r="I96" i="3"/>
  <c r="K95" i="3"/>
  <c r="L95" i="3" s="1"/>
  <c r="L66" i="1"/>
  <c r="K89" i="1"/>
  <c r="I90" i="1"/>
  <c r="K67" i="1"/>
  <c r="I68" i="1"/>
  <c r="K41" i="1"/>
  <c r="L41" i="1" s="1"/>
  <c r="I42" i="1"/>
  <c r="K17" i="1"/>
  <c r="I18" i="1"/>
  <c r="K44" i="2"/>
  <c r="L44" i="2" s="1"/>
  <c r="I45" i="2"/>
  <c r="K68" i="2"/>
  <c r="L68" i="2" s="1"/>
  <c r="I69" i="2"/>
  <c r="K92" i="2"/>
  <c r="I93" i="2"/>
  <c r="L92" i="2"/>
  <c r="K115" i="2"/>
  <c r="L115" i="2" s="1"/>
  <c r="I116" i="2"/>
  <c r="K140" i="2"/>
  <c r="L140" i="2" s="1"/>
  <c r="I141" i="2"/>
  <c r="K164" i="2"/>
  <c r="L164" i="2" s="1"/>
  <c r="I165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J144" i="3" l="1"/>
  <c r="K143" i="3"/>
  <c r="L143" i="3" s="1"/>
  <c r="L17" i="1"/>
  <c r="L89" i="1"/>
  <c r="I97" i="3"/>
  <c r="K96" i="3"/>
  <c r="L96" i="3" s="1"/>
  <c r="I25" i="3"/>
  <c r="K24" i="3"/>
  <c r="L24" i="3" s="1"/>
  <c r="K72" i="3"/>
  <c r="L72" i="3" s="1"/>
  <c r="I73" i="3"/>
  <c r="I146" i="3"/>
  <c r="K48" i="3"/>
  <c r="L48" i="3" s="1"/>
  <c r="I49" i="3"/>
  <c r="K168" i="3"/>
  <c r="L168" i="3" s="1"/>
  <c r="I169" i="3"/>
  <c r="K121" i="3"/>
  <c r="L121" i="3" s="1"/>
  <c r="I122" i="3"/>
  <c r="L67" i="1"/>
  <c r="K90" i="1"/>
  <c r="I91" i="1"/>
  <c r="K68" i="1"/>
  <c r="I69" i="1"/>
  <c r="K42" i="1"/>
  <c r="L42" i="1" s="1"/>
  <c r="I43" i="1"/>
  <c r="K18" i="1"/>
  <c r="I19" i="1"/>
  <c r="K45" i="2"/>
  <c r="L45" i="2" s="1"/>
  <c r="I46" i="2"/>
  <c r="K69" i="2"/>
  <c r="L69" i="2" s="1"/>
  <c r="I70" i="2"/>
  <c r="K93" i="2"/>
  <c r="L93" i="2" s="1"/>
  <c r="I94" i="2"/>
  <c r="I117" i="2"/>
  <c r="K116" i="2"/>
  <c r="L116" i="2" s="1"/>
  <c r="I142" i="2"/>
  <c r="K141" i="2"/>
  <c r="L141" i="2" s="1"/>
  <c r="I166" i="2"/>
  <c r="K165" i="2"/>
  <c r="L165" i="2" s="1"/>
  <c r="J145" i="3" l="1"/>
  <c r="K144" i="3"/>
  <c r="L144" i="3" s="1"/>
  <c r="L18" i="1"/>
  <c r="L90" i="1"/>
  <c r="I98" i="3"/>
  <c r="K97" i="3"/>
  <c r="L97" i="3" s="1"/>
  <c r="I123" i="3"/>
  <c r="K122" i="3"/>
  <c r="L122" i="3" s="1"/>
  <c r="I170" i="3"/>
  <c r="K169" i="3"/>
  <c r="L169" i="3" s="1"/>
  <c r="I74" i="3"/>
  <c r="K73" i="3"/>
  <c r="L73" i="3" s="1"/>
  <c r="I26" i="3"/>
  <c r="K25" i="3"/>
  <c r="L25" i="3" s="1"/>
  <c r="I50" i="3"/>
  <c r="K49" i="3"/>
  <c r="L49" i="3" s="1"/>
  <c r="I147" i="3"/>
  <c r="L68" i="1"/>
  <c r="K91" i="1"/>
  <c r="I92" i="1"/>
  <c r="K69" i="1"/>
  <c r="I70" i="1"/>
  <c r="K43" i="1"/>
  <c r="L43" i="1" s="1"/>
  <c r="I44" i="1"/>
  <c r="K19" i="1"/>
  <c r="I20" i="1"/>
  <c r="K46" i="2"/>
  <c r="L46" i="2" s="1"/>
  <c r="I47" i="2"/>
  <c r="K70" i="2"/>
  <c r="L70" i="2" s="1"/>
  <c r="I71" i="2"/>
  <c r="K94" i="2"/>
  <c r="L94" i="2" s="1"/>
  <c r="I95" i="2"/>
  <c r="I118" i="2"/>
  <c r="K117" i="2"/>
  <c r="L117" i="2" s="1"/>
  <c r="K142" i="2"/>
  <c r="L142" i="2" s="1"/>
  <c r="I143" i="2"/>
  <c r="K166" i="2"/>
  <c r="L166" i="2" s="1"/>
  <c r="I167" i="2"/>
  <c r="J146" i="3" l="1"/>
  <c r="K145" i="3"/>
  <c r="L145" i="3" s="1"/>
  <c r="L19" i="1"/>
  <c r="L91" i="1"/>
  <c r="I148" i="3"/>
  <c r="I99" i="3"/>
  <c r="K98" i="3"/>
  <c r="L98" i="3" s="1"/>
  <c r="K123" i="3"/>
  <c r="L123" i="3" s="1"/>
  <c r="I124" i="3"/>
  <c r="K124" i="3" s="1"/>
  <c r="K170" i="3"/>
  <c r="L170" i="3" s="1"/>
  <c r="I171" i="3"/>
  <c r="K50" i="3"/>
  <c r="L50" i="3" s="1"/>
  <c r="I51" i="3"/>
  <c r="K26" i="3"/>
  <c r="L26" i="3" s="1"/>
  <c r="I27" i="3"/>
  <c r="K74" i="3"/>
  <c r="L74" i="3" s="1"/>
  <c r="I75" i="3"/>
  <c r="L69" i="1"/>
  <c r="K92" i="1"/>
  <c r="I93" i="1"/>
  <c r="K70" i="1"/>
  <c r="I71" i="1"/>
  <c r="K44" i="1"/>
  <c r="L44" i="1" s="1"/>
  <c r="I45" i="1"/>
  <c r="K20" i="1"/>
  <c r="I21" i="1"/>
  <c r="I22" i="1" s="1"/>
  <c r="K47" i="2"/>
  <c r="L47" i="2" s="1"/>
  <c r="I48" i="2"/>
  <c r="K71" i="2"/>
  <c r="L71" i="2" s="1"/>
  <c r="I72" i="2"/>
  <c r="K95" i="2"/>
  <c r="L95" i="2" s="1"/>
  <c r="I96" i="2"/>
  <c r="K118" i="2"/>
  <c r="L118" i="2" s="1"/>
  <c r="I119" i="2"/>
  <c r="K143" i="2"/>
  <c r="L143" i="2" s="1"/>
  <c r="I144" i="2"/>
  <c r="K167" i="2"/>
  <c r="L167" i="2" s="1"/>
  <c r="I168" i="2"/>
  <c r="J147" i="3" l="1"/>
  <c r="K146" i="3"/>
  <c r="L146" i="3" s="1"/>
  <c r="L124" i="3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L20" i="1"/>
  <c r="L92" i="1"/>
  <c r="I76" i="3"/>
  <c r="K76" i="3" s="1"/>
  <c r="K75" i="3"/>
  <c r="L75" i="3" s="1"/>
  <c r="I28" i="3"/>
  <c r="K28" i="3" s="1"/>
  <c r="K27" i="3"/>
  <c r="L27" i="3" s="1"/>
  <c r="I52" i="3"/>
  <c r="K52" i="3" s="1"/>
  <c r="K51" i="3"/>
  <c r="L51" i="3" s="1"/>
  <c r="I172" i="3"/>
  <c r="K172" i="3" s="1"/>
  <c r="K171" i="3"/>
  <c r="L171" i="3" s="1"/>
  <c r="L172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I100" i="3"/>
  <c r="K100" i="3" s="1"/>
  <c r="K99" i="3"/>
  <c r="L99" i="3" s="1"/>
  <c r="L70" i="1"/>
  <c r="K93" i="1"/>
  <c r="I94" i="1"/>
  <c r="K71" i="1"/>
  <c r="I72" i="1"/>
  <c r="K45" i="1"/>
  <c r="L45" i="1" s="1"/>
  <c r="I46" i="1"/>
  <c r="K21" i="1"/>
  <c r="K48" i="2"/>
  <c r="L48" i="2" s="1"/>
  <c r="I49" i="2"/>
  <c r="K72" i="2"/>
  <c r="L72" i="2" s="1"/>
  <c r="I73" i="2"/>
  <c r="K96" i="2"/>
  <c r="L96" i="2" s="1"/>
  <c r="I97" i="2"/>
  <c r="I120" i="2"/>
  <c r="K119" i="2"/>
  <c r="L119" i="2" s="1"/>
  <c r="K144" i="2"/>
  <c r="I145" i="2"/>
  <c r="L144" i="2"/>
  <c r="K168" i="2"/>
  <c r="L168" i="2" s="1"/>
  <c r="I169" i="2"/>
  <c r="J148" i="3" l="1"/>
  <c r="K148" i="3" s="1"/>
  <c r="K147" i="3"/>
  <c r="L147" i="3" s="1"/>
  <c r="L28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L100" i="3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L76" i="3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L52" i="3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L21" i="1"/>
  <c r="L93" i="1"/>
  <c r="L71" i="1"/>
  <c r="K94" i="1"/>
  <c r="I95" i="1"/>
  <c r="K72" i="1"/>
  <c r="I73" i="1"/>
  <c r="K46" i="1"/>
  <c r="L46" i="1" s="1"/>
  <c r="I47" i="1"/>
  <c r="K22" i="1"/>
  <c r="I23" i="1"/>
  <c r="K49" i="2"/>
  <c r="L49" i="2" s="1"/>
  <c r="I50" i="2"/>
  <c r="K73" i="2"/>
  <c r="L73" i="2" s="1"/>
  <c r="I74" i="2"/>
  <c r="K97" i="2"/>
  <c r="L97" i="2" s="1"/>
  <c r="I98" i="2"/>
  <c r="I121" i="2"/>
  <c r="K120" i="2"/>
  <c r="L120" i="2" s="1"/>
  <c r="I146" i="2"/>
  <c r="K145" i="2"/>
  <c r="L145" i="2" s="1"/>
  <c r="I170" i="2"/>
  <c r="K169" i="2"/>
  <c r="L169" i="2" s="1"/>
  <c r="L148" i="3" l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L22" i="1"/>
  <c r="L94" i="1"/>
  <c r="L72" i="1"/>
  <c r="K95" i="1"/>
  <c r="I96" i="1"/>
  <c r="K73" i="1"/>
  <c r="I74" i="1"/>
  <c r="K47" i="1"/>
  <c r="L47" i="1" s="1"/>
  <c r="I48" i="1"/>
  <c r="K23" i="1"/>
  <c r="I24" i="1"/>
  <c r="K50" i="2"/>
  <c r="L50" i="2" s="1"/>
  <c r="I51" i="2"/>
  <c r="K51" i="2" s="1"/>
  <c r="K74" i="2"/>
  <c r="L74" i="2" s="1"/>
  <c r="I75" i="2"/>
  <c r="K75" i="2" s="1"/>
  <c r="K98" i="2"/>
  <c r="L98" i="2" s="1"/>
  <c r="I99" i="2"/>
  <c r="K99" i="2" s="1"/>
  <c r="I122" i="2"/>
  <c r="K121" i="2"/>
  <c r="L121" i="2" s="1"/>
  <c r="K146" i="2"/>
  <c r="L146" i="2" s="1"/>
  <c r="I147" i="2"/>
  <c r="K147" i="2" s="1"/>
  <c r="K170" i="2"/>
  <c r="L170" i="2" s="1"/>
  <c r="I171" i="2"/>
  <c r="K171" i="2" s="1"/>
  <c r="L171" i="2" l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L147" i="2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L99" i="2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L75" i="2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L51" i="2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L23" i="1"/>
  <c r="L95" i="1"/>
  <c r="L73" i="1"/>
  <c r="K96" i="1"/>
  <c r="I97" i="1"/>
  <c r="K74" i="1"/>
  <c r="I75" i="1"/>
  <c r="K75" i="1" s="1"/>
  <c r="K48" i="1"/>
  <c r="L48" i="1" s="1"/>
  <c r="I49" i="1"/>
  <c r="K24" i="1"/>
  <c r="I25" i="1"/>
  <c r="I123" i="2"/>
  <c r="K123" i="2" s="1"/>
  <c r="K122" i="2"/>
  <c r="L122" i="2" s="1"/>
  <c r="L123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L24" i="1" l="1"/>
  <c r="L96" i="1"/>
  <c r="L74" i="1"/>
  <c r="L75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K97" i="1"/>
  <c r="I98" i="1"/>
  <c r="K49" i="1"/>
  <c r="L49" i="1" s="1"/>
  <c r="I50" i="1"/>
  <c r="K25" i="1"/>
  <c r="I26" i="1"/>
  <c r="L25" i="1" l="1"/>
  <c r="L97" i="1"/>
  <c r="I99" i="1"/>
  <c r="K99" i="1" s="1"/>
  <c r="K98" i="1"/>
  <c r="K50" i="1"/>
  <c r="L50" i="1" s="1"/>
  <c r="I51" i="1"/>
  <c r="K51" i="1" s="1"/>
  <c r="K26" i="1"/>
  <c r="I27" i="1"/>
  <c r="K27" i="1" s="1"/>
  <c r="L26" i="1" l="1"/>
  <c r="L27" i="1" s="1"/>
  <c r="L98" i="1"/>
  <c r="L99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L51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4" i="1" l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</calcChain>
</file>

<file path=xl/sharedStrings.xml><?xml version="1.0" encoding="utf-8"?>
<sst xmlns="http://schemas.openxmlformats.org/spreadsheetml/2006/main" count="379" uniqueCount="176">
  <si>
    <t>IF(H4&gt;0,"",I4-J4)</t>
  </si>
  <si>
    <t>IF(H4&lt;=0,MAX(L3,K4),L3)</t>
  </si>
  <si>
    <t>KnownX</t>
  </si>
  <si>
    <t>KnownY</t>
  </si>
  <si>
    <t>NewX</t>
  </si>
  <si>
    <t>NewY</t>
  </si>
  <si>
    <t>max_dH_Fall</t>
  </si>
  <si>
    <t>max_dH_Fall_perDay</t>
  </si>
  <si>
    <t>KnownXnew</t>
  </si>
  <si>
    <t>KnownYnew</t>
  </si>
  <si>
    <t>rising/stable/falling</t>
  </si>
  <si>
    <t>moving_min for calc</t>
  </si>
  <si>
    <t>moving_max for calc</t>
  </si>
  <si>
    <t>moving_dh_Fall</t>
  </si>
  <si>
    <t>direction</t>
  </si>
  <si>
    <t>moving max</t>
  </si>
  <si>
    <t>moving min</t>
  </si>
  <si>
    <t>moving dH_Fall</t>
  </si>
  <si>
    <t>delta</t>
  </si>
  <si>
    <t>dH</t>
  </si>
  <si>
    <t>timestep</t>
  </si>
  <si>
    <t>AEST</t>
  </si>
  <si>
    <t xml:space="preserve">(m/d) </t>
  </si>
  <si>
    <t>409016 - Heywoods</t>
  </si>
  <si>
    <t>R_409016</t>
  </si>
  <si>
    <t>Wed,28-08-2019 08:00</t>
  </si>
  <si>
    <t>Wed,28-08-2019 09:00</t>
  </si>
  <si>
    <t>Wed,28-08-2019 10:00</t>
  </si>
  <si>
    <t>Wed,28-08-2019 11:00</t>
  </si>
  <si>
    <t>Wed,28-08-2019 12:00</t>
  </si>
  <si>
    <t>Wed,28-08-2019 13:00</t>
  </si>
  <si>
    <t>Wed,28-08-2019 14:00</t>
  </si>
  <si>
    <t>Wed,28-08-2019 15:00</t>
  </si>
  <si>
    <t>Wed,28-08-2019 16:00</t>
  </si>
  <si>
    <t>Wed,28-08-2019 17:00</t>
  </si>
  <si>
    <t>Wed,28-08-2019 18:00</t>
  </si>
  <si>
    <t>Wed,28-08-2019 19:00</t>
  </si>
  <si>
    <t>Wed,28-08-2019 20:00</t>
  </si>
  <si>
    <t>Wed,28-08-2019 21:00</t>
  </si>
  <si>
    <t>Wed,28-08-2019 22:00</t>
  </si>
  <si>
    <t>Wed,28-08-2019 23:00</t>
  </si>
  <si>
    <t>Thu,29-08-2019 00:00</t>
  </si>
  <si>
    <t>Thu,29-08-2019 01:00</t>
  </si>
  <si>
    <t>Thu,29-08-2019 02:00</t>
  </si>
  <si>
    <t>Thu,29-08-2019 03:00</t>
  </si>
  <si>
    <t>Thu,29-08-2019 04:00</t>
  </si>
  <si>
    <t>Thu,29-08-2019 05:00</t>
  </si>
  <si>
    <t>Thu,29-08-2019 06:00</t>
  </si>
  <si>
    <t>Thu,29-08-2019 07:00</t>
  </si>
  <si>
    <t>Thu,29-08-2019 08:00</t>
  </si>
  <si>
    <t>Thu,29-08-2019 09:00</t>
  </si>
  <si>
    <t>moving_max</t>
  </si>
  <si>
    <t>moving_min</t>
  </si>
  <si>
    <t>qualifiers</t>
  </si>
  <si>
    <t>H_obs</t>
  </si>
  <si>
    <t xml:space="preserve">(m) </t>
  </si>
  <si>
    <t>H</t>
  </si>
  <si>
    <t>Thu,29-08-2019 10:00</t>
  </si>
  <si>
    <t>Thu,29-08-2019 11:00</t>
  </si>
  <si>
    <t>Thu,29-08-2019 12:00</t>
  </si>
  <si>
    <t>Thu,29-08-2019 13:00</t>
  </si>
  <si>
    <t>Thu,29-08-2019 14:00</t>
  </si>
  <si>
    <t>Thu,29-08-2019 15:00</t>
  </si>
  <si>
    <t>Thu,29-08-2019 16:00</t>
  </si>
  <si>
    <t>Thu,29-08-2019 17:00</t>
  </si>
  <si>
    <t>Thu,29-08-2019 18:00</t>
  </si>
  <si>
    <t>Thu,29-08-2019 19:00</t>
  </si>
  <si>
    <t>Thu,29-08-2019 20:00</t>
  </si>
  <si>
    <t>Thu,29-08-2019 21:00</t>
  </si>
  <si>
    <t>Thu,29-08-2019 22:00</t>
  </si>
  <si>
    <t>Thu,29-08-2019 23:00</t>
  </si>
  <si>
    <t>Fri,30-08-2019 00:00</t>
  </si>
  <si>
    <t>Fri,30-08-2019 01:00</t>
  </si>
  <si>
    <t>Fri,30-08-2019 02:00</t>
  </si>
  <si>
    <t>Fri,30-08-2019 03:00</t>
  </si>
  <si>
    <t>Fri,30-08-2019 04:00</t>
  </si>
  <si>
    <t>Fri,30-08-2019 05:00</t>
  </si>
  <si>
    <t>Fri,30-08-2019 06:00</t>
  </si>
  <si>
    <t>Fri,30-08-2019 07:00</t>
  </si>
  <si>
    <t>moving dH_Fall min</t>
  </si>
  <si>
    <t>extreme_dH_Fall</t>
  </si>
  <si>
    <t>extreme_dH_Fall_perDay</t>
  </si>
  <si>
    <t>weekly ave</t>
  </si>
  <si>
    <t>6 day ave</t>
  </si>
  <si>
    <t>SO</t>
  </si>
  <si>
    <t>weekly</t>
  </si>
  <si>
    <t>6days</t>
  </si>
  <si>
    <t>dH_Fall</t>
  </si>
  <si>
    <t>Wed,03-07-2019 08:00</t>
  </si>
  <si>
    <t>Thu,04-07-2019 08:00</t>
  </si>
  <si>
    <t>Fri,05-07-2019 08:00</t>
  </si>
  <si>
    <t>Sat,06-07-2019 08:00</t>
  </si>
  <si>
    <t>Sun,07-07-2019 08:00</t>
  </si>
  <si>
    <t>Mon,08-07-2019 08:00</t>
  </si>
  <si>
    <t>Tue,09-07-2019 08:00</t>
  </si>
  <si>
    <t>Wed,10-07-2019 08:00</t>
  </si>
  <si>
    <t>Thu,11-07-2019 08:00</t>
  </si>
  <si>
    <t>Fri,12-07-2019 08:00</t>
  </si>
  <si>
    <t>Sat,13-07-2019 08:00</t>
  </si>
  <si>
    <t>Sun,14-07-2019 08:00</t>
  </si>
  <si>
    <t>Mon,15-07-2019 08:00</t>
  </si>
  <si>
    <t>Tue,16-07-2019 08:00</t>
  </si>
  <si>
    <t>Wed,17-07-2019 08:00</t>
  </si>
  <si>
    <t>Thu,18-07-2019 08:00</t>
  </si>
  <si>
    <t>Fri,19-07-2019 08:00</t>
  </si>
  <si>
    <t>Sat,20-07-2019 08:00</t>
  </si>
  <si>
    <t>Sun,21-07-2019 08:00</t>
  </si>
  <si>
    <t>Mon,22-07-2019 08:00</t>
  </si>
  <si>
    <t>Tue,23-07-2019 08:00</t>
  </si>
  <si>
    <t>Wed,24-07-2019 08:00</t>
  </si>
  <si>
    <t>Thu,25-07-2019 08:00</t>
  </si>
  <si>
    <t>Fri,26-07-2019 08:00</t>
  </si>
  <si>
    <t>Sat,27-07-2019 08:00</t>
  </si>
  <si>
    <t>Sun,28-07-2019 08:00</t>
  </si>
  <si>
    <t>Mon,29-07-2019 08:00</t>
  </si>
  <si>
    <t>Tue,30-07-2019 08:00</t>
  </si>
  <si>
    <t>Wed,31-07-2019 08:00</t>
  </si>
  <si>
    <t>Thu,01-08-2019 08:00</t>
  </si>
  <si>
    <t>Fri,02-08-2019 08:00</t>
  </si>
  <si>
    <t>Sat,03-08-2019 08:00</t>
  </si>
  <si>
    <t>Sun,04-08-2019 08:00</t>
  </si>
  <si>
    <t>Mon,05-08-2019 08:00</t>
  </si>
  <si>
    <t>Tue,06-08-2019 08:00</t>
  </si>
  <si>
    <t>Wed,07-08-2019 08:00</t>
  </si>
  <si>
    <t>Thu,08-08-2019 08:00</t>
  </si>
  <si>
    <t>Fri,09-08-2019 08:00</t>
  </si>
  <si>
    <t>Sat,10-08-2019 08:00</t>
  </si>
  <si>
    <t>Sun,11-08-2019 08:00</t>
  </si>
  <si>
    <t>Mon,12-08-2019 08:00</t>
  </si>
  <si>
    <t>Tue,13-08-2019 08:00</t>
  </si>
  <si>
    <t>Wed,14-08-2019 08:00</t>
  </si>
  <si>
    <t>Thu,15-08-2019 08:00</t>
  </si>
  <si>
    <t>Fri,16-08-2019 08:00</t>
  </si>
  <si>
    <t>Sat,17-08-2019 08:00</t>
  </si>
  <si>
    <t>Sun,18-08-2019 08:00</t>
  </si>
  <si>
    <t>Mon,19-08-2019 08:00</t>
  </si>
  <si>
    <t>Tue,20-08-2019 08:00</t>
  </si>
  <si>
    <t>Wed,21-08-2019 08:00</t>
  </si>
  <si>
    <t>Thu,22-08-2019 08:00</t>
  </si>
  <si>
    <t>Fri,23-08-2019 08:00</t>
  </si>
  <si>
    <t>Sat,24-08-2019 08:00</t>
  </si>
  <si>
    <t>Sun,25-08-2019 08:00</t>
  </si>
  <si>
    <t>Mon,26-08-2019 08:00</t>
  </si>
  <si>
    <t>Tue,27-08-2019 08:00</t>
  </si>
  <si>
    <t>Fri,30-08-2019 08:00</t>
  </si>
  <si>
    <t>Sat,31-08-2019 08:00</t>
  </si>
  <si>
    <t>Sun,01-09-2019 08:00</t>
  </si>
  <si>
    <t>Mon,02-09-2019 08:00</t>
  </si>
  <si>
    <t>Tue,03-09-2019 08:00</t>
  </si>
  <si>
    <t>Wed,04-09-2019 08:00</t>
  </si>
  <si>
    <t>Thu,05-09-2019 08:00</t>
  </si>
  <si>
    <t>Fri,06-09-2019 08:00</t>
  </si>
  <si>
    <t>average</t>
  </si>
  <si>
    <t>6 days</t>
  </si>
  <si>
    <t>24h</t>
  </si>
  <si>
    <t>max</t>
  </si>
  <si>
    <t>EXCEL CALCULATION</t>
  </si>
  <si>
    <t>Q_calc</t>
  </si>
  <si>
    <t>Threshold_dH</t>
  </si>
  <si>
    <t xml:space="preserve">(ML/day) </t>
  </si>
  <si>
    <t xml:space="preserve">(-) </t>
  </si>
  <si>
    <t>tmp3</t>
  </si>
  <si>
    <t>tmp4</t>
  </si>
  <si>
    <t>special</t>
  </si>
  <si>
    <t>409017 - Doctor's Point</t>
  </si>
  <si>
    <t>R_409017</t>
  </si>
  <si>
    <t>Q</t>
  </si>
  <si>
    <t>dH 6 day average</t>
  </si>
  <si>
    <t>Heywood</t>
  </si>
  <si>
    <t>Heywood excel calculation</t>
  </si>
  <si>
    <t>at Doctors</t>
  </si>
  <si>
    <t>at Heywood</t>
  </si>
  <si>
    <t>Doctors excel calculation</t>
  </si>
  <si>
    <t>Doctors</t>
  </si>
  <si>
    <t>tmp6</t>
  </si>
  <si>
    <t>tmp7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</si>
</sst>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Font="1"/>
    <xf numFmtId="164" fontId="3" fillId="0" borderId="0" xfId="1" applyFont="1"/>
    <xf numFmtId="0" fontId="0" fillId="2" borderId="0" xfId="0" applyFill="1"/>
    <xf numFmtId="164" fontId="0" fillId="2" borderId="0" xfId="0" applyNumberFormat="1" applyFill="1"/>
    <xf numFmtId="0" fontId="2" fillId="3" borderId="1" xfId="0" applyFont="1" applyFill="1" applyBorder="1"/>
    <xf numFmtId="0" fontId="0" fillId="3" borderId="2" xfId="0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0" fillId="4" borderId="0" xfId="0" applyFill="1"/>
    <xf numFmtId="164" fontId="0" fillId="4" borderId="0" xfId="1" applyFont="1" applyFill="1"/>
    <xf numFmtId="165" fontId="0" fillId="0" borderId="0" xfId="0" applyNumberFormat="1"/>
    <xf numFmtId="0" fontId="0" fillId="5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Test_data_FEWS!$E$4</c:f>
              <c:strCache>
                <c:ptCount val="1"/>
                <c:pt idx="0">
                  <c:v> NewY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Test_data_FEWS!$D$5:$D$173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Test_data_FEWS!$E$5:$E$173</c:f>
              <c:numCache>
                <c:formatCode>General</c:formatCode>
                <c:ptCount val="169"/>
                <c:pt idx="0">
                  <c:v>2.4489999999999998</c:v>
                </c:pt>
                <c:pt idx="1">
                  <c:v>2.3839999999999999</c:v>
                </c:pt>
                <c:pt idx="2">
                  <c:v>2.3069999999999999</c:v>
                </c:pt>
                <c:pt idx="3">
                  <c:v>2.4020000000000001</c:v>
                </c:pt>
                <c:pt idx="4">
                  <c:v>2.5209999999999999</c:v>
                </c:pt>
                <c:pt idx="5">
                  <c:v>2.556</c:v>
                </c:pt>
                <c:pt idx="6">
                  <c:v>2.5720000000000001</c:v>
                </c:pt>
                <c:pt idx="7">
                  <c:v>2.6139999999999999</c:v>
                </c:pt>
                <c:pt idx="8">
                  <c:v>2.6480000000000001</c:v>
                </c:pt>
                <c:pt idx="9">
                  <c:v>2.6669999999999998</c:v>
                </c:pt>
                <c:pt idx="10">
                  <c:v>2.6389999999999998</c:v>
                </c:pt>
                <c:pt idx="11">
                  <c:v>2.6480000000000001</c:v>
                </c:pt>
                <c:pt idx="12">
                  <c:v>2.629</c:v>
                </c:pt>
                <c:pt idx="13">
                  <c:v>2.6219999999999999</c:v>
                </c:pt>
                <c:pt idx="14">
                  <c:v>2.6150000000000002</c:v>
                </c:pt>
                <c:pt idx="15">
                  <c:v>2.6150000000000002</c:v>
                </c:pt>
                <c:pt idx="16">
                  <c:v>2.613</c:v>
                </c:pt>
                <c:pt idx="17">
                  <c:v>2.6139999999999999</c:v>
                </c:pt>
                <c:pt idx="18">
                  <c:v>2.613</c:v>
                </c:pt>
                <c:pt idx="19">
                  <c:v>2.6110000000000002</c:v>
                </c:pt>
                <c:pt idx="20">
                  <c:v>2.613</c:v>
                </c:pt>
                <c:pt idx="21">
                  <c:v>2.6120000000000001</c:v>
                </c:pt>
                <c:pt idx="22">
                  <c:v>2.61</c:v>
                </c:pt>
                <c:pt idx="23">
                  <c:v>2.6110000000000002</c:v>
                </c:pt>
                <c:pt idx="24">
                  <c:v>2.6120000000000001</c:v>
                </c:pt>
                <c:pt idx="25">
                  <c:v>2.6110000000000002</c:v>
                </c:pt>
                <c:pt idx="26">
                  <c:v>2.6549999999999998</c:v>
                </c:pt>
                <c:pt idx="27">
                  <c:v>2.665</c:v>
                </c:pt>
                <c:pt idx="28">
                  <c:v>2.5840000000000001</c:v>
                </c:pt>
                <c:pt idx="29">
                  <c:v>2.5579999999999998</c:v>
                </c:pt>
                <c:pt idx="30">
                  <c:v>2.573</c:v>
                </c:pt>
                <c:pt idx="31">
                  <c:v>2.6019999999999999</c:v>
                </c:pt>
                <c:pt idx="32">
                  <c:v>2.6360000000000001</c:v>
                </c:pt>
                <c:pt idx="33">
                  <c:v>2.6840000000000002</c:v>
                </c:pt>
                <c:pt idx="34">
                  <c:v>2.6930000000000001</c:v>
                </c:pt>
                <c:pt idx="35">
                  <c:v>2.6709999999999998</c:v>
                </c:pt>
                <c:pt idx="36">
                  <c:v>2.6539999999999999</c:v>
                </c:pt>
                <c:pt idx="37">
                  <c:v>2.6349999999999998</c:v>
                </c:pt>
                <c:pt idx="38">
                  <c:v>2.6269999999999998</c:v>
                </c:pt>
                <c:pt idx="39">
                  <c:v>2.6419999999999999</c:v>
                </c:pt>
                <c:pt idx="40">
                  <c:v>2.6379999999999999</c:v>
                </c:pt>
                <c:pt idx="41">
                  <c:v>2.6389999999999998</c:v>
                </c:pt>
                <c:pt idx="42">
                  <c:v>2.633</c:v>
                </c:pt>
                <c:pt idx="43">
                  <c:v>2.6269999999999998</c:v>
                </c:pt>
                <c:pt idx="44">
                  <c:v>2.6349999999999998</c:v>
                </c:pt>
                <c:pt idx="45">
                  <c:v>2.6339999999999999</c:v>
                </c:pt>
                <c:pt idx="46">
                  <c:v>2.6280000000000001</c:v>
                </c:pt>
                <c:pt idx="47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3-444B-A38B-44A67755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66232"/>
        <c:axId val="539067216"/>
      </c:scatterChart>
      <c:scatterChart>
        <c:scatterStyle val="lineMarker"/>
        <c:varyColors val="0"/>
        <c:ser>
          <c:idx val="4"/>
          <c:order val="1"/>
          <c:tx>
            <c:strRef>
              <c:f>Test_data_FEWS!$L$4</c:f>
              <c:strCache>
                <c:ptCount val="1"/>
                <c:pt idx="0">
                  <c:v>extreme_dH_Fall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Test_data_FEWS!$D$5:$D$173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Test_data_FEWS!$L$5:$L$173</c:f>
              <c:numCache>
                <c:formatCode>General</c:formatCode>
                <c:ptCount val="169"/>
                <c:pt idx="0">
                  <c:v>0</c:v>
                </c:pt>
                <c:pt idx="1">
                  <c:v>6.4999999999999947E-2</c:v>
                </c:pt>
                <c:pt idx="2">
                  <c:v>0.1419999999999999</c:v>
                </c:pt>
                <c:pt idx="3">
                  <c:v>0.1419999999999999</c:v>
                </c:pt>
                <c:pt idx="4">
                  <c:v>0.1419999999999999</c:v>
                </c:pt>
                <c:pt idx="5">
                  <c:v>0.1419999999999999</c:v>
                </c:pt>
                <c:pt idx="6">
                  <c:v>0.1419999999999999</c:v>
                </c:pt>
                <c:pt idx="7">
                  <c:v>0.1419999999999999</c:v>
                </c:pt>
                <c:pt idx="8">
                  <c:v>0.1419999999999999</c:v>
                </c:pt>
                <c:pt idx="9">
                  <c:v>0.1419999999999999</c:v>
                </c:pt>
                <c:pt idx="10">
                  <c:v>0.1419999999999999</c:v>
                </c:pt>
                <c:pt idx="11">
                  <c:v>0.1419999999999999</c:v>
                </c:pt>
                <c:pt idx="12">
                  <c:v>0.1419999999999999</c:v>
                </c:pt>
                <c:pt idx="13">
                  <c:v>0.1419999999999999</c:v>
                </c:pt>
                <c:pt idx="14">
                  <c:v>0.1419999999999999</c:v>
                </c:pt>
                <c:pt idx="15">
                  <c:v>0.1419999999999999</c:v>
                </c:pt>
                <c:pt idx="16">
                  <c:v>0.1419999999999999</c:v>
                </c:pt>
                <c:pt idx="17">
                  <c:v>0.1419999999999999</c:v>
                </c:pt>
                <c:pt idx="18">
                  <c:v>0.1419999999999999</c:v>
                </c:pt>
                <c:pt idx="19">
                  <c:v>0.1419999999999999</c:v>
                </c:pt>
                <c:pt idx="20">
                  <c:v>0.1419999999999999</c:v>
                </c:pt>
                <c:pt idx="21">
                  <c:v>0.1419999999999999</c:v>
                </c:pt>
                <c:pt idx="22">
                  <c:v>0.1419999999999999</c:v>
                </c:pt>
                <c:pt idx="23">
                  <c:v>0.1419999999999999</c:v>
                </c:pt>
                <c:pt idx="24">
                  <c:v>0</c:v>
                </c:pt>
                <c:pt idx="25">
                  <c:v>9.9999999999988987E-4</c:v>
                </c:pt>
                <c:pt idx="26">
                  <c:v>9.9999999999988987E-4</c:v>
                </c:pt>
                <c:pt idx="27">
                  <c:v>9.9999999999988987E-4</c:v>
                </c:pt>
                <c:pt idx="28">
                  <c:v>8.0999999999999961E-2</c:v>
                </c:pt>
                <c:pt idx="29">
                  <c:v>0.10700000000000021</c:v>
                </c:pt>
                <c:pt idx="30">
                  <c:v>0.10700000000000021</c:v>
                </c:pt>
                <c:pt idx="31">
                  <c:v>0.10700000000000021</c:v>
                </c:pt>
                <c:pt idx="32">
                  <c:v>0.10700000000000021</c:v>
                </c:pt>
                <c:pt idx="33">
                  <c:v>0.10700000000000021</c:v>
                </c:pt>
                <c:pt idx="34">
                  <c:v>0.10700000000000021</c:v>
                </c:pt>
                <c:pt idx="35">
                  <c:v>0.10700000000000021</c:v>
                </c:pt>
                <c:pt idx="36">
                  <c:v>0.10700000000000021</c:v>
                </c:pt>
                <c:pt idx="37">
                  <c:v>0.10700000000000021</c:v>
                </c:pt>
                <c:pt idx="38">
                  <c:v>0.10700000000000021</c:v>
                </c:pt>
                <c:pt idx="39">
                  <c:v>0.10700000000000021</c:v>
                </c:pt>
                <c:pt idx="40">
                  <c:v>0.10700000000000021</c:v>
                </c:pt>
                <c:pt idx="41">
                  <c:v>0.10700000000000021</c:v>
                </c:pt>
                <c:pt idx="42">
                  <c:v>0.10700000000000021</c:v>
                </c:pt>
                <c:pt idx="43">
                  <c:v>0.10700000000000021</c:v>
                </c:pt>
                <c:pt idx="44">
                  <c:v>0.10700000000000021</c:v>
                </c:pt>
                <c:pt idx="45">
                  <c:v>0.10700000000000021</c:v>
                </c:pt>
                <c:pt idx="46">
                  <c:v>0.10700000000000021</c:v>
                </c:pt>
                <c:pt idx="47">
                  <c:v>0.10700000000000021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3-444B-A38B-44A67755CE1F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Test_data_FEWS!$D$5:$D$173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Test_data_FEWS!$M$5:$M$173</c:f>
              <c:numCache>
                <c:formatCode>General</c:formatCode>
                <c:ptCount val="169"/>
                <c:pt idx="0">
                  <c:v>0.1419999999999999</c:v>
                </c:pt>
                <c:pt idx="1">
                  <c:v>0.1419999999999999</c:v>
                </c:pt>
                <c:pt idx="2">
                  <c:v>0.1419999999999999</c:v>
                </c:pt>
                <c:pt idx="3">
                  <c:v>0.1419999999999999</c:v>
                </c:pt>
                <c:pt idx="4">
                  <c:v>0.1419999999999999</c:v>
                </c:pt>
                <c:pt idx="5">
                  <c:v>0.1419999999999999</c:v>
                </c:pt>
                <c:pt idx="6">
                  <c:v>0.1419999999999999</c:v>
                </c:pt>
                <c:pt idx="7">
                  <c:v>0.1419999999999999</c:v>
                </c:pt>
                <c:pt idx="8">
                  <c:v>0.1419999999999999</c:v>
                </c:pt>
                <c:pt idx="9">
                  <c:v>0.1419999999999999</c:v>
                </c:pt>
                <c:pt idx="10">
                  <c:v>0.1419999999999999</c:v>
                </c:pt>
                <c:pt idx="11">
                  <c:v>0.1419999999999999</c:v>
                </c:pt>
                <c:pt idx="12">
                  <c:v>0.1419999999999999</c:v>
                </c:pt>
                <c:pt idx="13">
                  <c:v>0.1419999999999999</c:v>
                </c:pt>
                <c:pt idx="14">
                  <c:v>0.1419999999999999</c:v>
                </c:pt>
                <c:pt idx="15">
                  <c:v>0.1419999999999999</c:v>
                </c:pt>
                <c:pt idx="16">
                  <c:v>0.1419999999999999</c:v>
                </c:pt>
                <c:pt idx="17">
                  <c:v>0.1419999999999999</c:v>
                </c:pt>
                <c:pt idx="18">
                  <c:v>0.1419999999999999</c:v>
                </c:pt>
                <c:pt idx="19">
                  <c:v>0.1419999999999999</c:v>
                </c:pt>
                <c:pt idx="20">
                  <c:v>0.1419999999999999</c:v>
                </c:pt>
                <c:pt idx="21">
                  <c:v>0.1419999999999999</c:v>
                </c:pt>
                <c:pt idx="22">
                  <c:v>0.1419999999999999</c:v>
                </c:pt>
                <c:pt idx="23">
                  <c:v>0.1419999999999999</c:v>
                </c:pt>
                <c:pt idx="24">
                  <c:v>0.10700000000000021</c:v>
                </c:pt>
                <c:pt idx="25">
                  <c:v>0.10700000000000021</c:v>
                </c:pt>
                <c:pt idx="26">
                  <c:v>0.10700000000000021</c:v>
                </c:pt>
                <c:pt idx="27">
                  <c:v>0.10700000000000021</c:v>
                </c:pt>
                <c:pt idx="28">
                  <c:v>0.10700000000000021</c:v>
                </c:pt>
                <c:pt idx="29">
                  <c:v>0.10700000000000021</c:v>
                </c:pt>
                <c:pt idx="30">
                  <c:v>0.10700000000000021</c:v>
                </c:pt>
                <c:pt idx="31">
                  <c:v>0.10700000000000021</c:v>
                </c:pt>
                <c:pt idx="32">
                  <c:v>0.10700000000000021</c:v>
                </c:pt>
                <c:pt idx="33">
                  <c:v>0.10700000000000021</c:v>
                </c:pt>
                <c:pt idx="34">
                  <c:v>0.10700000000000021</c:v>
                </c:pt>
                <c:pt idx="35">
                  <c:v>0.10700000000000021</c:v>
                </c:pt>
                <c:pt idx="36">
                  <c:v>0.10700000000000021</c:v>
                </c:pt>
                <c:pt idx="37">
                  <c:v>0.10700000000000021</c:v>
                </c:pt>
                <c:pt idx="38">
                  <c:v>0.10700000000000021</c:v>
                </c:pt>
                <c:pt idx="39">
                  <c:v>0.10700000000000021</c:v>
                </c:pt>
                <c:pt idx="40">
                  <c:v>0.10700000000000021</c:v>
                </c:pt>
                <c:pt idx="41">
                  <c:v>0.10700000000000021</c:v>
                </c:pt>
                <c:pt idx="42">
                  <c:v>0.10700000000000021</c:v>
                </c:pt>
                <c:pt idx="43">
                  <c:v>0.10700000000000021</c:v>
                </c:pt>
                <c:pt idx="44">
                  <c:v>0.10700000000000021</c:v>
                </c:pt>
                <c:pt idx="45">
                  <c:v>0.10700000000000021</c:v>
                </c:pt>
                <c:pt idx="46">
                  <c:v>0.10700000000000021</c:v>
                </c:pt>
                <c:pt idx="47">
                  <c:v>0.10700000000000021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3-444B-A38B-44A67755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27520"/>
        <c:axId val="464526208"/>
      </c:scatterChart>
      <c:valAx>
        <c:axId val="5390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7216"/>
        <c:crosses val="autoZero"/>
        <c:crossBetween val="midCat"/>
      </c:valAx>
      <c:valAx>
        <c:axId val="539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6232"/>
        <c:crosses val="autoZero"/>
        <c:crossBetween val="midCat"/>
      </c:valAx>
      <c:valAx>
        <c:axId val="46452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7520"/>
        <c:crosses val="max"/>
        <c:crossBetween val="midCat"/>
      </c:valAx>
      <c:valAx>
        <c:axId val="4645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ManualDataEntry!$E$3</c:f>
              <c:strCache>
                <c:ptCount val="1"/>
                <c:pt idx="0">
                  <c:v> NewY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ManualDataEntry!$D$4:$D$99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ManualDataEntry!$E$4:$E$99</c:f>
              <c:numCache>
                <c:formatCode>_ * #,##0.00_ ;_ * \-#,##0.00_ ;_ * "-"??_ ;_ @_ </c:formatCode>
                <c:ptCount val="96"/>
                <c:pt idx="0">
                  <c:v>-0.5</c:v>
                </c:pt>
                <c:pt idx="1">
                  <c:v>-0.6</c:v>
                </c:pt>
                <c:pt idx="2">
                  <c:v>-0.7</c:v>
                </c:pt>
                <c:pt idx="3">
                  <c:v>-0.8</c:v>
                </c:pt>
                <c:pt idx="4">
                  <c:v>-0.89999999999999991</c:v>
                </c:pt>
                <c:pt idx="5">
                  <c:v>-1</c:v>
                </c:pt>
                <c:pt idx="6">
                  <c:v>-0.83333333333333348</c:v>
                </c:pt>
                <c:pt idx="7">
                  <c:v>-0.66666666666666674</c:v>
                </c:pt>
                <c:pt idx="8">
                  <c:v>-0.5</c:v>
                </c:pt>
                <c:pt idx="9">
                  <c:v>-0.54166666666666663</c:v>
                </c:pt>
                <c:pt idx="10">
                  <c:v>-0.58333333333333326</c:v>
                </c:pt>
                <c:pt idx="11">
                  <c:v>-0.625</c:v>
                </c:pt>
                <c:pt idx="12">
                  <c:v>-0.66666666666666663</c:v>
                </c:pt>
                <c:pt idx="13">
                  <c:v>-0.70833333333333326</c:v>
                </c:pt>
                <c:pt idx="14">
                  <c:v>-0.75</c:v>
                </c:pt>
                <c:pt idx="15">
                  <c:v>-0.67500000000000004</c:v>
                </c:pt>
                <c:pt idx="16">
                  <c:v>-0.6</c:v>
                </c:pt>
                <c:pt idx="17">
                  <c:v>-0.625</c:v>
                </c:pt>
                <c:pt idx="18">
                  <c:v>-0.64999999999999991</c:v>
                </c:pt>
                <c:pt idx="19">
                  <c:v>-0.67499999999999993</c:v>
                </c:pt>
                <c:pt idx="20">
                  <c:v>-0.70000000000000107</c:v>
                </c:pt>
                <c:pt idx="21">
                  <c:v>-0.96666666666666767</c:v>
                </c:pt>
                <c:pt idx="22">
                  <c:v>-1.2333333333333343</c:v>
                </c:pt>
                <c:pt idx="23">
                  <c:v>-1.5</c:v>
                </c:pt>
                <c:pt idx="24">
                  <c:v>-1.395833333333333</c:v>
                </c:pt>
                <c:pt idx="25">
                  <c:v>-1.2916666666666665</c:v>
                </c:pt>
                <c:pt idx="26">
                  <c:v>-1.1875</c:v>
                </c:pt>
                <c:pt idx="27">
                  <c:v>-1.083333333333333</c:v>
                </c:pt>
                <c:pt idx="28">
                  <c:v>-0.97916666666666652</c:v>
                </c:pt>
                <c:pt idx="29">
                  <c:v>-0.875</c:v>
                </c:pt>
                <c:pt idx="30">
                  <c:v>-0.77083333333333304</c:v>
                </c:pt>
                <c:pt idx="31">
                  <c:v>-0.66666666666666652</c:v>
                </c:pt>
                <c:pt idx="32">
                  <c:v>-0.5625</c:v>
                </c:pt>
                <c:pt idx="33">
                  <c:v>-0.45833333333333304</c:v>
                </c:pt>
                <c:pt idx="34">
                  <c:v>-0.35416666666666652</c:v>
                </c:pt>
                <c:pt idx="35">
                  <c:v>-0.25</c:v>
                </c:pt>
                <c:pt idx="36">
                  <c:v>-0.14583333333333304</c:v>
                </c:pt>
                <c:pt idx="37">
                  <c:v>-4.1666666666666519E-2</c:v>
                </c:pt>
                <c:pt idx="38">
                  <c:v>6.25E-2</c:v>
                </c:pt>
                <c:pt idx="39">
                  <c:v>0.16666666666666696</c:v>
                </c:pt>
                <c:pt idx="40">
                  <c:v>0.27083333333333393</c:v>
                </c:pt>
                <c:pt idx="41">
                  <c:v>0.375</c:v>
                </c:pt>
                <c:pt idx="42">
                  <c:v>0.47916666666666696</c:v>
                </c:pt>
                <c:pt idx="43">
                  <c:v>0.58333333333333393</c:v>
                </c:pt>
                <c:pt idx="44">
                  <c:v>0.6875</c:v>
                </c:pt>
                <c:pt idx="45">
                  <c:v>0.79166666666666696</c:v>
                </c:pt>
                <c:pt idx="46">
                  <c:v>0.89583333333333393</c:v>
                </c:pt>
                <c:pt idx="47">
                  <c:v>0.5</c:v>
                </c:pt>
                <c:pt idx="48">
                  <c:v>0.59999999999999964</c:v>
                </c:pt>
                <c:pt idx="49">
                  <c:v>0.69999999999999929</c:v>
                </c:pt>
                <c:pt idx="50">
                  <c:v>0.79999999999999982</c:v>
                </c:pt>
                <c:pt idx="51">
                  <c:v>0.89999999999999947</c:v>
                </c:pt>
                <c:pt idx="52">
                  <c:v>1</c:v>
                </c:pt>
                <c:pt idx="53">
                  <c:v>0.83333333333333215</c:v>
                </c:pt>
                <c:pt idx="54">
                  <c:v>0.66666666666666607</c:v>
                </c:pt>
                <c:pt idx="55">
                  <c:v>0.5</c:v>
                </c:pt>
                <c:pt idx="56">
                  <c:v>0.54166666666666696</c:v>
                </c:pt>
                <c:pt idx="57">
                  <c:v>0.58333333333333348</c:v>
                </c:pt>
                <c:pt idx="58">
                  <c:v>0.625</c:v>
                </c:pt>
                <c:pt idx="59">
                  <c:v>0.66666666666666696</c:v>
                </c:pt>
                <c:pt idx="60">
                  <c:v>0.70833333333333348</c:v>
                </c:pt>
                <c:pt idx="61">
                  <c:v>0.75</c:v>
                </c:pt>
                <c:pt idx="62">
                  <c:v>0.67499999999999982</c:v>
                </c:pt>
                <c:pt idx="63">
                  <c:v>0.59999999999999987</c:v>
                </c:pt>
                <c:pt idx="64">
                  <c:v>0.62499999999999978</c:v>
                </c:pt>
                <c:pt idx="65">
                  <c:v>0.64999999999999991</c:v>
                </c:pt>
                <c:pt idx="66">
                  <c:v>0.67499999999999982</c:v>
                </c:pt>
                <c:pt idx="67">
                  <c:v>0.69999999999999929</c:v>
                </c:pt>
                <c:pt idx="68">
                  <c:v>0.96666666666666501</c:v>
                </c:pt>
                <c:pt idx="69">
                  <c:v>1.2333333333333343</c:v>
                </c:pt>
                <c:pt idx="70">
                  <c:v>1.5</c:v>
                </c:pt>
                <c:pt idx="71">
                  <c:v>1.3000000000000007</c:v>
                </c:pt>
                <c:pt idx="72">
                  <c:v>1.1624999999999996</c:v>
                </c:pt>
                <c:pt idx="73">
                  <c:v>1.0250000000000004</c:v>
                </c:pt>
                <c:pt idx="74">
                  <c:v>0.88750000000000107</c:v>
                </c:pt>
                <c:pt idx="75">
                  <c:v>0.75</c:v>
                </c:pt>
                <c:pt idx="76">
                  <c:v>0.61250000000000071</c:v>
                </c:pt>
                <c:pt idx="77">
                  <c:v>0.47500000000000142</c:v>
                </c:pt>
                <c:pt idx="78">
                  <c:v>0.33750000000000036</c:v>
                </c:pt>
                <c:pt idx="79">
                  <c:v>0.20000000000000107</c:v>
                </c:pt>
                <c:pt idx="80">
                  <c:v>6.25E-2</c:v>
                </c:pt>
                <c:pt idx="81">
                  <c:v>-7.4999999999999289E-2</c:v>
                </c:pt>
                <c:pt idx="82">
                  <c:v>-0.21249999999999858</c:v>
                </c:pt>
                <c:pt idx="83">
                  <c:v>-0.34999999999999964</c:v>
                </c:pt>
                <c:pt idx="84">
                  <c:v>-0.48749999999999893</c:v>
                </c:pt>
                <c:pt idx="85">
                  <c:v>-0.625</c:v>
                </c:pt>
                <c:pt idx="86">
                  <c:v>-0.76249999999999929</c:v>
                </c:pt>
                <c:pt idx="87">
                  <c:v>-0.89999999999999858</c:v>
                </c:pt>
                <c:pt idx="88">
                  <c:v>-1.0374999999999996</c:v>
                </c:pt>
                <c:pt idx="89">
                  <c:v>-1.1749999999999989</c:v>
                </c:pt>
                <c:pt idx="90">
                  <c:v>-1.3125</c:v>
                </c:pt>
                <c:pt idx="91">
                  <c:v>-1.4499999999999993</c:v>
                </c:pt>
                <c:pt idx="92">
                  <c:v>-1.5874999999999986</c:v>
                </c:pt>
                <c:pt idx="93">
                  <c:v>-1.7249999999999996</c:v>
                </c:pt>
                <c:pt idx="94">
                  <c:v>-1.8624999999999989</c:v>
                </c:pt>
                <c:pt idx="95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B-4795-828E-53DB7ACB6337}"/>
            </c:ext>
          </c:extLst>
        </c:ser>
        <c:ser>
          <c:idx val="4"/>
          <c:order val="1"/>
          <c:tx>
            <c:strRef>
              <c:f>ManualDataEntry!$L$3</c:f>
              <c:strCache>
                <c:ptCount val="1"/>
                <c:pt idx="0">
                  <c:v>max_dH_Fall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ManualDataEntry!$D$4:$D$99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ManualDataEntry!$L$4:$L$99</c:f>
              <c:numCache>
                <c:formatCode>General</c:formatCode>
                <c:ptCount val="96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0.73333333333333428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0.39583333333333393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0.16666666666666785</c:v>
                </c:pt>
                <c:pt idx="54">
                  <c:v>0.33333333333333393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</c:v>
                </c:pt>
                <c:pt idx="73">
                  <c:v>0.13749999999999929</c:v>
                </c:pt>
                <c:pt idx="74">
                  <c:v>0.27499999999999858</c:v>
                </c:pt>
                <c:pt idx="75">
                  <c:v>0.41249999999999964</c:v>
                </c:pt>
                <c:pt idx="76">
                  <c:v>0.54999999999999893</c:v>
                </c:pt>
                <c:pt idx="77">
                  <c:v>0.68749999999999822</c:v>
                </c:pt>
                <c:pt idx="78">
                  <c:v>0.82499999999999929</c:v>
                </c:pt>
                <c:pt idx="79">
                  <c:v>0.96249999999999858</c:v>
                </c:pt>
                <c:pt idx="80">
                  <c:v>1.0999999999999996</c:v>
                </c:pt>
                <c:pt idx="81">
                  <c:v>1.2374999999999989</c:v>
                </c:pt>
                <c:pt idx="82">
                  <c:v>1.3749999999999982</c:v>
                </c:pt>
                <c:pt idx="83">
                  <c:v>1.5124999999999993</c:v>
                </c:pt>
                <c:pt idx="84">
                  <c:v>1.6499999999999986</c:v>
                </c:pt>
                <c:pt idx="85">
                  <c:v>1.7874999999999996</c:v>
                </c:pt>
                <c:pt idx="86">
                  <c:v>1.9249999999999989</c:v>
                </c:pt>
                <c:pt idx="87">
                  <c:v>2.0624999999999982</c:v>
                </c:pt>
                <c:pt idx="88">
                  <c:v>2.1999999999999993</c:v>
                </c:pt>
                <c:pt idx="89">
                  <c:v>2.3374999999999986</c:v>
                </c:pt>
                <c:pt idx="90">
                  <c:v>2.4749999999999996</c:v>
                </c:pt>
                <c:pt idx="91">
                  <c:v>2.6124999999999989</c:v>
                </c:pt>
                <c:pt idx="92">
                  <c:v>2.7499999999999982</c:v>
                </c:pt>
                <c:pt idx="93">
                  <c:v>2.8874999999999993</c:v>
                </c:pt>
                <c:pt idx="94">
                  <c:v>3.0249999999999986</c:v>
                </c:pt>
                <c:pt idx="95">
                  <c:v>3.1624999999999996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EB-4795-828E-53DB7ACB6337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ManualDataEntry!$D$4:$D$99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ManualDataEntry!$M$4:$M$99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0.39583333333333393</c:v>
                </c:pt>
                <c:pt idx="25">
                  <c:v>0.39583333333333393</c:v>
                </c:pt>
                <c:pt idx="26">
                  <c:v>0.39583333333333393</c:v>
                </c:pt>
                <c:pt idx="27">
                  <c:v>0.39583333333333393</c:v>
                </c:pt>
                <c:pt idx="28">
                  <c:v>0.39583333333333393</c:v>
                </c:pt>
                <c:pt idx="29">
                  <c:v>0.39583333333333393</c:v>
                </c:pt>
                <c:pt idx="30">
                  <c:v>0.39583333333333393</c:v>
                </c:pt>
                <c:pt idx="31">
                  <c:v>0.39583333333333393</c:v>
                </c:pt>
                <c:pt idx="32">
                  <c:v>0.39583333333333393</c:v>
                </c:pt>
                <c:pt idx="33">
                  <c:v>0.39583333333333393</c:v>
                </c:pt>
                <c:pt idx="34">
                  <c:v>0.39583333333333393</c:v>
                </c:pt>
                <c:pt idx="35">
                  <c:v>0.39583333333333393</c:v>
                </c:pt>
                <c:pt idx="36">
                  <c:v>0.39583333333333393</c:v>
                </c:pt>
                <c:pt idx="37">
                  <c:v>0.39583333333333393</c:v>
                </c:pt>
                <c:pt idx="38">
                  <c:v>0.39583333333333393</c:v>
                </c:pt>
                <c:pt idx="39">
                  <c:v>0.39583333333333393</c:v>
                </c:pt>
                <c:pt idx="40">
                  <c:v>0.39583333333333393</c:v>
                </c:pt>
                <c:pt idx="41">
                  <c:v>0.39583333333333393</c:v>
                </c:pt>
                <c:pt idx="42">
                  <c:v>0.39583333333333393</c:v>
                </c:pt>
                <c:pt idx="43">
                  <c:v>0.39583333333333393</c:v>
                </c:pt>
                <c:pt idx="44">
                  <c:v>0.39583333333333393</c:v>
                </c:pt>
                <c:pt idx="45">
                  <c:v>0.39583333333333393</c:v>
                </c:pt>
                <c:pt idx="46">
                  <c:v>0.39583333333333393</c:v>
                </c:pt>
                <c:pt idx="47">
                  <c:v>0.39583333333333393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3.1624999999999996</c:v>
                </c:pt>
                <c:pt idx="73">
                  <c:v>3.1624999999999996</c:v>
                </c:pt>
                <c:pt idx="74">
                  <c:v>3.1624999999999996</c:v>
                </c:pt>
                <c:pt idx="75">
                  <c:v>3.1624999999999996</c:v>
                </c:pt>
                <c:pt idx="76">
                  <c:v>3.1624999999999996</c:v>
                </c:pt>
                <c:pt idx="77">
                  <c:v>3.1624999999999996</c:v>
                </c:pt>
                <c:pt idx="78">
                  <c:v>3.1624999999999996</c:v>
                </c:pt>
                <c:pt idx="79">
                  <c:v>3.1624999999999996</c:v>
                </c:pt>
                <c:pt idx="80">
                  <c:v>3.1624999999999996</c:v>
                </c:pt>
                <c:pt idx="81">
                  <c:v>3.1624999999999996</c:v>
                </c:pt>
                <c:pt idx="82">
                  <c:v>3.1624999999999996</c:v>
                </c:pt>
                <c:pt idx="83">
                  <c:v>3.1624999999999996</c:v>
                </c:pt>
                <c:pt idx="84">
                  <c:v>3.1624999999999996</c:v>
                </c:pt>
                <c:pt idx="85">
                  <c:v>3.1624999999999996</c:v>
                </c:pt>
                <c:pt idx="86">
                  <c:v>3.1624999999999996</c:v>
                </c:pt>
                <c:pt idx="87">
                  <c:v>3.1624999999999996</c:v>
                </c:pt>
                <c:pt idx="88">
                  <c:v>3.1624999999999996</c:v>
                </c:pt>
                <c:pt idx="89">
                  <c:v>3.1624999999999996</c:v>
                </c:pt>
                <c:pt idx="90">
                  <c:v>3.1624999999999996</c:v>
                </c:pt>
                <c:pt idx="91">
                  <c:v>3.1624999999999996</c:v>
                </c:pt>
                <c:pt idx="92">
                  <c:v>3.1624999999999996</c:v>
                </c:pt>
                <c:pt idx="93">
                  <c:v>3.1624999999999996</c:v>
                </c:pt>
                <c:pt idx="94">
                  <c:v>3.1624999999999996</c:v>
                </c:pt>
                <c:pt idx="95">
                  <c:v>3.1624999999999996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6-4BD4-A430-A58C54DAF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66232"/>
        <c:axId val="539067216"/>
      </c:scatterChart>
      <c:valAx>
        <c:axId val="5390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7216"/>
        <c:crosses val="autoZero"/>
        <c:crossBetween val="midCat"/>
      </c:valAx>
      <c:valAx>
        <c:axId val="539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.00_ ;_ * \-#,##0.00_ ;_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Test_data!$E$3</c:f>
              <c:strCache>
                <c:ptCount val="1"/>
                <c:pt idx="0">
                  <c:v> dH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Test_data!$D$4:$D$172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Test_data!$E$4:$E$172</c:f>
              <c:numCache>
                <c:formatCode>General</c:formatCode>
                <c:ptCount val="169"/>
                <c:pt idx="0">
                  <c:v>2.95</c:v>
                </c:pt>
                <c:pt idx="1">
                  <c:v>2.9630000000000001</c:v>
                </c:pt>
                <c:pt idx="2">
                  <c:v>2.9729999999999999</c:v>
                </c:pt>
                <c:pt idx="3">
                  <c:v>2.9790000000000001</c:v>
                </c:pt>
                <c:pt idx="4">
                  <c:v>2.98</c:v>
                </c:pt>
                <c:pt idx="5">
                  <c:v>2.976</c:v>
                </c:pt>
                <c:pt idx="6">
                  <c:v>2.972</c:v>
                </c:pt>
                <c:pt idx="7">
                  <c:v>2.9670000000000001</c:v>
                </c:pt>
                <c:pt idx="8">
                  <c:v>2.9609999999999999</c:v>
                </c:pt>
                <c:pt idx="9">
                  <c:v>2.9529999999999998</c:v>
                </c:pt>
                <c:pt idx="10">
                  <c:v>2.9430000000000001</c:v>
                </c:pt>
                <c:pt idx="11">
                  <c:v>2.9329999999999998</c:v>
                </c:pt>
                <c:pt idx="12">
                  <c:v>2.9239999999999999</c:v>
                </c:pt>
                <c:pt idx="13">
                  <c:v>2.915</c:v>
                </c:pt>
                <c:pt idx="14">
                  <c:v>2.9039999999999999</c:v>
                </c:pt>
                <c:pt idx="15">
                  <c:v>2.8849999999999998</c:v>
                </c:pt>
                <c:pt idx="16">
                  <c:v>2.8889999999999998</c:v>
                </c:pt>
                <c:pt idx="17">
                  <c:v>2.8839999999999999</c:v>
                </c:pt>
                <c:pt idx="18">
                  <c:v>2.88</c:v>
                </c:pt>
                <c:pt idx="19">
                  <c:v>2.8759999999999999</c:v>
                </c:pt>
                <c:pt idx="20">
                  <c:v>2.8759999999999999</c:v>
                </c:pt>
                <c:pt idx="21">
                  <c:v>2.8740000000000001</c:v>
                </c:pt>
                <c:pt idx="22">
                  <c:v>2.871</c:v>
                </c:pt>
                <c:pt idx="23">
                  <c:v>2.74</c:v>
                </c:pt>
                <c:pt idx="24">
                  <c:v>2.8820000000000001</c:v>
                </c:pt>
                <c:pt idx="25">
                  <c:v>2.883</c:v>
                </c:pt>
                <c:pt idx="26">
                  <c:v>2.8820000000000001</c:v>
                </c:pt>
                <c:pt idx="27">
                  <c:v>2.8839999999999999</c:v>
                </c:pt>
                <c:pt idx="28">
                  <c:v>2.8879999999999999</c:v>
                </c:pt>
                <c:pt idx="29">
                  <c:v>2.895</c:v>
                </c:pt>
                <c:pt idx="30">
                  <c:v>2.9020000000000001</c:v>
                </c:pt>
                <c:pt idx="31">
                  <c:v>2.9060000000000001</c:v>
                </c:pt>
                <c:pt idx="32">
                  <c:v>2.907</c:v>
                </c:pt>
                <c:pt idx="33">
                  <c:v>2.8969999999999998</c:v>
                </c:pt>
                <c:pt idx="34">
                  <c:v>2.8839999999999999</c:v>
                </c:pt>
                <c:pt idx="35">
                  <c:v>2.8690000000000002</c:v>
                </c:pt>
                <c:pt idx="36">
                  <c:v>2.8570000000000002</c:v>
                </c:pt>
                <c:pt idx="37">
                  <c:v>2.847</c:v>
                </c:pt>
                <c:pt idx="38">
                  <c:v>2.84</c:v>
                </c:pt>
                <c:pt idx="39">
                  <c:v>2.8340000000000001</c:v>
                </c:pt>
                <c:pt idx="40">
                  <c:v>2.8290000000000002</c:v>
                </c:pt>
                <c:pt idx="41">
                  <c:v>2.8250000000000002</c:v>
                </c:pt>
                <c:pt idx="42">
                  <c:v>2.8220000000000001</c:v>
                </c:pt>
                <c:pt idx="43">
                  <c:v>2.82</c:v>
                </c:pt>
                <c:pt idx="44">
                  <c:v>2.819</c:v>
                </c:pt>
                <c:pt idx="45">
                  <c:v>2.819</c:v>
                </c:pt>
                <c:pt idx="46">
                  <c:v>2.819</c:v>
                </c:pt>
                <c:pt idx="47">
                  <c:v>2.8180000000000001</c:v>
                </c:pt>
                <c:pt idx="48">
                  <c:v>2.8820000000000001</c:v>
                </c:pt>
                <c:pt idx="49">
                  <c:v>2.883</c:v>
                </c:pt>
                <c:pt idx="50">
                  <c:v>2.8820000000000001</c:v>
                </c:pt>
                <c:pt idx="51">
                  <c:v>2.8839999999999999</c:v>
                </c:pt>
                <c:pt idx="52">
                  <c:v>2.8879999999999999</c:v>
                </c:pt>
                <c:pt idx="53">
                  <c:v>2.895</c:v>
                </c:pt>
                <c:pt idx="54">
                  <c:v>2.9020000000000001</c:v>
                </c:pt>
                <c:pt idx="55">
                  <c:v>2.9060000000000001</c:v>
                </c:pt>
                <c:pt idx="56">
                  <c:v>2.907</c:v>
                </c:pt>
                <c:pt idx="57">
                  <c:v>2.8969999999999998</c:v>
                </c:pt>
                <c:pt idx="58">
                  <c:v>2.8839999999999999</c:v>
                </c:pt>
                <c:pt idx="59">
                  <c:v>2.8690000000000002</c:v>
                </c:pt>
                <c:pt idx="60">
                  <c:v>2.8570000000000002</c:v>
                </c:pt>
                <c:pt idx="61">
                  <c:v>2.847</c:v>
                </c:pt>
                <c:pt idx="62">
                  <c:v>2.84</c:v>
                </c:pt>
                <c:pt idx="63">
                  <c:v>2.8340000000000001</c:v>
                </c:pt>
                <c:pt idx="64">
                  <c:v>2.8439999999999999</c:v>
                </c:pt>
                <c:pt idx="65">
                  <c:v>2.8540000000000001</c:v>
                </c:pt>
                <c:pt idx="66">
                  <c:v>2.8620000000000001</c:v>
                </c:pt>
                <c:pt idx="67">
                  <c:v>2.89</c:v>
                </c:pt>
                <c:pt idx="68">
                  <c:v>2.9009999999999998</c:v>
                </c:pt>
                <c:pt idx="69">
                  <c:v>2.9020000000000001</c:v>
                </c:pt>
                <c:pt idx="70">
                  <c:v>2.9049999999999998</c:v>
                </c:pt>
                <c:pt idx="71">
                  <c:v>2.907</c:v>
                </c:pt>
                <c:pt idx="72">
                  <c:v>2.9169999999999998</c:v>
                </c:pt>
                <c:pt idx="73">
                  <c:v>2.8149999999999999</c:v>
                </c:pt>
                <c:pt idx="74">
                  <c:v>2.81</c:v>
                </c:pt>
                <c:pt idx="75">
                  <c:v>2.8839999999999999</c:v>
                </c:pt>
                <c:pt idx="76">
                  <c:v>2.8879999999999999</c:v>
                </c:pt>
                <c:pt idx="77">
                  <c:v>2.895</c:v>
                </c:pt>
                <c:pt idx="78">
                  <c:v>2.9020000000000001</c:v>
                </c:pt>
                <c:pt idx="79">
                  <c:v>2.9060000000000001</c:v>
                </c:pt>
                <c:pt idx="80">
                  <c:v>2.907</c:v>
                </c:pt>
                <c:pt idx="81">
                  <c:v>2.919</c:v>
                </c:pt>
                <c:pt idx="82">
                  <c:v>2.8839999999999999</c:v>
                </c:pt>
                <c:pt idx="83">
                  <c:v>2.8639999999999999</c:v>
                </c:pt>
                <c:pt idx="84">
                  <c:v>2.8570000000000002</c:v>
                </c:pt>
                <c:pt idx="85">
                  <c:v>2.847</c:v>
                </c:pt>
                <c:pt idx="86">
                  <c:v>2.83</c:v>
                </c:pt>
                <c:pt idx="87">
                  <c:v>2.8210000000000002</c:v>
                </c:pt>
                <c:pt idx="88">
                  <c:v>2.8</c:v>
                </c:pt>
                <c:pt idx="89">
                  <c:v>2.75</c:v>
                </c:pt>
                <c:pt idx="90">
                  <c:v>2.5230000000000001</c:v>
                </c:pt>
                <c:pt idx="91">
                  <c:v>2.621</c:v>
                </c:pt>
                <c:pt idx="92">
                  <c:v>2.78</c:v>
                </c:pt>
                <c:pt idx="93">
                  <c:v>2.8530000000000002</c:v>
                </c:pt>
                <c:pt idx="94">
                  <c:v>2.875</c:v>
                </c:pt>
                <c:pt idx="95">
                  <c:v>2.907</c:v>
                </c:pt>
                <c:pt idx="96">
                  <c:v>2.919</c:v>
                </c:pt>
                <c:pt idx="97">
                  <c:v>2.8149999999999999</c:v>
                </c:pt>
                <c:pt idx="98">
                  <c:v>2.81</c:v>
                </c:pt>
                <c:pt idx="99">
                  <c:v>2.8010000000000002</c:v>
                </c:pt>
                <c:pt idx="100">
                  <c:v>2.782</c:v>
                </c:pt>
                <c:pt idx="101">
                  <c:v>2.7519999999999998</c:v>
                </c:pt>
                <c:pt idx="102">
                  <c:v>2.8149999999999999</c:v>
                </c:pt>
                <c:pt idx="103">
                  <c:v>2.9060000000000001</c:v>
                </c:pt>
                <c:pt idx="104">
                  <c:v>2.907</c:v>
                </c:pt>
                <c:pt idx="105">
                  <c:v>2.9169999999999998</c:v>
                </c:pt>
                <c:pt idx="106">
                  <c:v>2.8149999999999999</c:v>
                </c:pt>
                <c:pt idx="107">
                  <c:v>2.81</c:v>
                </c:pt>
                <c:pt idx="108">
                  <c:v>2.8010000000000002</c:v>
                </c:pt>
                <c:pt idx="109">
                  <c:v>2.782</c:v>
                </c:pt>
                <c:pt idx="110">
                  <c:v>2.7519999999999998</c:v>
                </c:pt>
                <c:pt idx="111">
                  <c:v>2.7309999999999999</c:v>
                </c:pt>
                <c:pt idx="112">
                  <c:v>2.7130000000000001</c:v>
                </c:pt>
                <c:pt idx="113">
                  <c:v>2.75</c:v>
                </c:pt>
                <c:pt idx="114">
                  <c:v>2.5230000000000001</c:v>
                </c:pt>
                <c:pt idx="115">
                  <c:v>2.621</c:v>
                </c:pt>
                <c:pt idx="116">
                  <c:v>2.78</c:v>
                </c:pt>
                <c:pt idx="117">
                  <c:v>2.8530000000000002</c:v>
                </c:pt>
                <c:pt idx="118">
                  <c:v>2.875</c:v>
                </c:pt>
                <c:pt idx="119">
                  <c:v>2.907</c:v>
                </c:pt>
                <c:pt idx="120">
                  <c:v>2.919</c:v>
                </c:pt>
                <c:pt idx="121">
                  <c:v>2.8149999999999999</c:v>
                </c:pt>
                <c:pt idx="122">
                  <c:v>2.81</c:v>
                </c:pt>
                <c:pt idx="123">
                  <c:v>2.8010000000000002</c:v>
                </c:pt>
                <c:pt idx="124">
                  <c:v>2.782</c:v>
                </c:pt>
                <c:pt idx="125">
                  <c:v>2.7519999999999998</c:v>
                </c:pt>
                <c:pt idx="126">
                  <c:v>2.8149999999999999</c:v>
                </c:pt>
                <c:pt idx="127">
                  <c:v>2.7519999999999998</c:v>
                </c:pt>
                <c:pt idx="128">
                  <c:v>2.6339999999999999</c:v>
                </c:pt>
                <c:pt idx="129">
                  <c:v>2.601</c:v>
                </c:pt>
                <c:pt idx="130">
                  <c:v>2.6150000000000002</c:v>
                </c:pt>
                <c:pt idx="131">
                  <c:v>2.6349999999999998</c:v>
                </c:pt>
                <c:pt idx="132">
                  <c:v>2.6520000000000001</c:v>
                </c:pt>
                <c:pt idx="133">
                  <c:v>2.7509999999999999</c:v>
                </c:pt>
                <c:pt idx="134">
                  <c:v>2.7829999999999999</c:v>
                </c:pt>
                <c:pt idx="135">
                  <c:v>2.8559999999999999</c:v>
                </c:pt>
                <c:pt idx="136">
                  <c:v>2.851</c:v>
                </c:pt>
                <c:pt idx="137">
                  <c:v>2.843</c:v>
                </c:pt>
                <c:pt idx="138">
                  <c:v>2.831</c:v>
                </c:pt>
                <c:pt idx="139">
                  <c:v>2.7149999999999999</c:v>
                </c:pt>
                <c:pt idx="140">
                  <c:v>2.7050000000000001</c:v>
                </c:pt>
                <c:pt idx="141">
                  <c:v>2.7</c:v>
                </c:pt>
                <c:pt idx="142">
                  <c:v>2.7210000000000001</c:v>
                </c:pt>
                <c:pt idx="143">
                  <c:v>2.7519999999999998</c:v>
                </c:pt>
                <c:pt idx="144">
                  <c:v>2.78</c:v>
                </c:pt>
                <c:pt idx="145">
                  <c:v>2.891</c:v>
                </c:pt>
                <c:pt idx="146">
                  <c:v>2.9009999999999998</c:v>
                </c:pt>
                <c:pt idx="147">
                  <c:v>2.895</c:v>
                </c:pt>
                <c:pt idx="148">
                  <c:v>2.8719999999999999</c:v>
                </c:pt>
                <c:pt idx="149">
                  <c:v>2.8650000000000002</c:v>
                </c:pt>
                <c:pt idx="150">
                  <c:v>2.855</c:v>
                </c:pt>
                <c:pt idx="151">
                  <c:v>2.8210000000000002</c:v>
                </c:pt>
                <c:pt idx="152">
                  <c:v>2.8039999999999998</c:v>
                </c:pt>
                <c:pt idx="153">
                  <c:v>2.7909999999999999</c:v>
                </c:pt>
                <c:pt idx="154">
                  <c:v>2.7709999999999999</c:v>
                </c:pt>
                <c:pt idx="155">
                  <c:v>2.65</c:v>
                </c:pt>
                <c:pt idx="156">
                  <c:v>2.504</c:v>
                </c:pt>
                <c:pt idx="157">
                  <c:v>2.6539999999999999</c:v>
                </c:pt>
                <c:pt idx="158">
                  <c:v>2.8639999999999999</c:v>
                </c:pt>
                <c:pt idx="159">
                  <c:v>2.9009999999999998</c:v>
                </c:pt>
                <c:pt idx="160">
                  <c:v>2.915</c:v>
                </c:pt>
                <c:pt idx="161">
                  <c:v>2.919</c:v>
                </c:pt>
                <c:pt idx="162">
                  <c:v>2.9239999999999999</c:v>
                </c:pt>
                <c:pt idx="163">
                  <c:v>2.9279999999999999</c:v>
                </c:pt>
                <c:pt idx="164">
                  <c:v>2.93</c:v>
                </c:pt>
                <c:pt idx="165">
                  <c:v>2.9380000000000002</c:v>
                </c:pt>
                <c:pt idx="166">
                  <c:v>2.9449999999999998</c:v>
                </c:pt>
                <c:pt idx="167">
                  <c:v>2.9550000000000001</c:v>
                </c:pt>
                <c:pt idx="168">
                  <c:v>2.9590000000000001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1-4191-A973-5D17CA4D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66232"/>
        <c:axId val="539067216"/>
      </c:scatterChart>
      <c:scatterChart>
        <c:scatterStyle val="lineMarker"/>
        <c:varyColors val="0"/>
        <c:ser>
          <c:idx val="4"/>
          <c:order val="1"/>
          <c:tx>
            <c:strRef>
              <c:f>Test_data!$L$3</c:f>
              <c:strCache>
                <c:ptCount val="1"/>
                <c:pt idx="0">
                  <c:v>max_dH_Fall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Test_data!$D$4:$D$172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Test_data!$L$4:$L$172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4.0000000000000036E-3</c:v>
                </c:pt>
                <c:pt idx="6">
                  <c:v>8.0000000000000071E-3</c:v>
                </c:pt>
                <c:pt idx="7">
                  <c:v>1.2999999999999901E-2</c:v>
                </c:pt>
                <c:pt idx="8">
                  <c:v>1.9000000000000128E-2</c:v>
                </c:pt>
                <c:pt idx="9">
                  <c:v>2.7000000000000135E-2</c:v>
                </c:pt>
                <c:pt idx="10">
                  <c:v>3.6999999999999922E-2</c:v>
                </c:pt>
                <c:pt idx="11">
                  <c:v>4.7000000000000153E-2</c:v>
                </c:pt>
                <c:pt idx="12">
                  <c:v>5.600000000000005E-2</c:v>
                </c:pt>
                <c:pt idx="13">
                  <c:v>6.4999999999999947E-2</c:v>
                </c:pt>
                <c:pt idx="14">
                  <c:v>7.6000000000000068E-2</c:v>
                </c:pt>
                <c:pt idx="15">
                  <c:v>9.5000000000000195E-2</c:v>
                </c:pt>
                <c:pt idx="16">
                  <c:v>9.5000000000000195E-2</c:v>
                </c:pt>
                <c:pt idx="17">
                  <c:v>9.6000000000000085E-2</c:v>
                </c:pt>
                <c:pt idx="18">
                  <c:v>0.10000000000000009</c:v>
                </c:pt>
                <c:pt idx="19">
                  <c:v>0.10400000000000009</c:v>
                </c:pt>
                <c:pt idx="20">
                  <c:v>0.10400000000000009</c:v>
                </c:pt>
                <c:pt idx="21">
                  <c:v>0.10599999999999987</c:v>
                </c:pt>
                <c:pt idx="22">
                  <c:v>0.10899999999999999</c:v>
                </c:pt>
                <c:pt idx="23">
                  <c:v>0.23999999999999977</c:v>
                </c:pt>
                <c:pt idx="24">
                  <c:v>0</c:v>
                </c:pt>
                <c:pt idx="25">
                  <c:v>0</c:v>
                </c:pt>
                <c:pt idx="26">
                  <c:v>9.9999999999988987E-4</c:v>
                </c:pt>
                <c:pt idx="27">
                  <c:v>9.9999999999988987E-4</c:v>
                </c:pt>
                <c:pt idx="28">
                  <c:v>9.9999999999988987E-4</c:v>
                </c:pt>
                <c:pt idx="29">
                  <c:v>9.9999999999988987E-4</c:v>
                </c:pt>
                <c:pt idx="30">
                  <c:v>9.9999999999988987E-4</c:v>
                </c:pt>
                <c:pt idx="31">
                  <c:v>9.9999999999988987E-4</c:v>
                </c:pt>
                <c:pt idx="32">
                  <c:v>9.9999999999988987E-4</c:v>
                </c:pt>
                <c:pt idx="33">
                  <c:v>1.0000000000000231E-2</c:v>
                </c:pt>
                <c:pt idx="34">
                  <c:v>2.3000000000000131E-2</c:v>
                </c:pt>
                <c:pt idx="35">
                  <c:v>3.7999999999999812E-2</c:v>
                </c:pt>
                <c:pt idx="36">
                  <c:v>4.9999999999999822E-2</c:v>
                </c:pt>
                <c:pt idx="37">
                  <c:v>6.0000000000000053E-2</c:v>
                </c:pt>
                <c:pt idx="38">
                  <c:v>6.7000000000000171E-2</c:v>
                </c:pt>
                <c:pt idx="39">
                  <c:v>7.2999999999999954E-2</c:v>
                </c:pt>
                <c:pt idx="40">
                  <c:v>7.7999999999999847E-2</c:v>
                </c:pt>
                <c:pt idx="41">
                  <c:v>8.1999999999999851E-2</c:v>
                </c:pt>
                <c:pt idx="42">
                  <c:v>8.4999999999999964E-2</c:v>
                </c:pt>
                <c:pt idx="43">
                  <c:v>8.7000000000000188E-2</c:v>
                </c:pt>
                <c:pt idx="44">
                  <c:v>8.8000000000000078E-2</c:v>
                </c:pt>
                <c:pt idx="45">
                  <c:v>8.8000000000000078E-2</c:v>
                </c:pt>
                <c:pt idx="46">
                  <c:v>8.8000000000000078E-2</c:v>
                </c:pt>
                <c:pt idx="47">
                  <c:v>8.8999999999999968E-2</c:v>
                </c:pt>
                <c:pt idx="48">
                  <c:v>0</c:v>
                </c:pt>
                <c:pt idx="49">
                  <c:v>0</c:v>
                </c:pt>
                <c:pt idx="50">
                  <c:v>9.9999999999988987E-4</c:v>
                </c:pt>
                <c:pt idx="51">
                  <c:v>9.9999999999988987E-4</c:v>
                </c:pt>
                <c:pt idx="52">
                  <c:v>9.9999999999988987E-4</c:v>
                </c:pt>
                <c:pt idx="53">
                  <c:v>9.9999999999988987E-4</c:v>
                </c:pt>
                <c:pt idx="54">
                  <c:v>9.9999999999988987E-4</c:v>
                </c:pt>
                <c:pt idx="55">
                  <c:v>9.9999999999988987E-4</c:v>
                </c:pt>
                <c:pt idx="56">
                  <c:v>9.9999999999988987E-4</c:v>
                </c:pt>
                <c:pt idx="57">
                  <c:v>1.0000000000000231E-2</c:v>
                </c:pt>
                <c:pt idx="58">
                  <c:v>2.3000000000000131E-2</c:v>
                </c:pt>
                <c:pt idx="59">
                  <c:v>3.7999999999999812E-2</c:v>
                </c:pt>
                <c:pt idx="60">
                  <c:v>4.9999999999999822E-2</c:v>
                </c:pt>
                <c:pt idx="61">
                  <c:v>6.0000000000000053E-2</c:v>
                </c:pt>
                <c:pt idx="62">
                  <c:v>6.7000000000000171E-2</c:v>
                </c:pt>
                <c:pt idx="63">
                  <c:v>7.2999999999999954E-2</c:v>
                </c:pt>
                <c:pt idx="64">
                  <c:v>7.2999999999999954E-2</c:v>
                </c:pt>
                <c:pt idx="65">
                  <c:v>7.2999999999999954E-2</c:v>
                </c:pt>
                <c:pt idx="66">
                  <c:v>7.2999999999999954E-2</c:v>
                </c:pt>
                <c:pt idx="67">
                  <c:v>7.2999999999999954E-2</c:v>
                </c:pt>
                <c:pt idx="68">
                  <c:v>7.2999999999999954E-2</c:v>
                </c:pt>
                <c:pt idx="69">
                  <c:v>7.2999999999999954E-2</c:v>
                </c:pt>
                <c:pt idx="70">
                  <c:v>7.2999999999999954E-2</c:v>
                </c:pt>
                <c:pt idx="71">
                  <c:v>7.2999999999999954E-2</c:v>
                </c:pt>
                <c:pt idx="72">
                  <c:v>0</c:v>
                </c:pt>
                <c:pt idx="73">
                  <c:v>0.10199999999999987</c:v>
                </c:pt>
                <c:pt idx="74">
                  <c:v>0.10699999999999976</c:v>
                </c:pt>
                <c:pt idx="75">
                  <c:v>0.10699999999999976</c:v>
                </c:pt>
                <c:pt idx="76">
                  <c:v>0.10699999999999976</c:v>
                </c:pt>
                <c:pt idx="77">
                  <c:v>0.10699999999999976</c:v>
                </c:pt>
                <c:pt idx="78">
                  <c:v>0.10699999999999976</c:v>
                </c:pt>
                <c:pt idx="79">
                  <c:v>0.10699999999999976</c:v>
                </c:pt>
                <c:pt idx="80">
                  <c:v>0.10699999999999976</c:v>
                </c:pt>
                <c:pt idx="81">
                  <c:v>0.10699999999999976</c:v>
                </c:pt>
                <c:pt idx="82">
                  <c:v>0.10699999999999976</c:v>
                </c:pt>
                <c:pt idx="83">
                  <c:v>0.10699999999999976</c:v>
                </c:pt>
                <c:pt idx="84">
                  <c:v>0.10699999999999976</c:v>
                </c:pt>
                <c:pt idx="85">
                  <c:v>0.10699999999999976</c:v>
                </c:pt>
                <c:pt idx="86">
                  <c:v>0.10699999999999976</c:v>
                </c:pt>
                <c:pt idx="87">
                  <c:v>0.10699999999999976</c:v>
                </c:pt>
                <c:pt idx="88">
                  <c:v>0.11900000000000022</c:v>
                </c:pt>
                <c:pt idx="89">
                  <c:v>0.16900000000000004</c:v>
                </c:pt>
                <c:pt idx="90">
                  <c:v>0.39599999999999991</c:v>
                </c:pt>
                <c:pt idx="91">
                  <c:v>0.39599999999999991</c:v>
                </c:pt>
                <c:pt idx="92">
                  <c:v>0.39599999999999991</c:v>
                </c:pt>
                <c:pt idx="93">
                  <c:v>0.39599999999999991</c:v>
                </c:pt>
                <c:pt idx="94">
                  <c:v>0.39599999999999991</c:v>
                </c:pt>
                <c:pt idx="95">
                  <c:v>0.39599999999999991</c:v>
                </c:pt>
                <c:pt idx="96">
                  <c:v>0</c:v>
                </c:pt>
                <c:pt idx="97">
                  <c:v>0.10400000000000009</c:v>
                </c:pt>
                <c:pt idx="98">
                  <c:v>0.10899999999999999</c:v>
                </c:pt>
                <c:pt idx="99">
                  <c:v>0.11799999999999988</c:v>
                </c:pt>
                <c:pt idx="100">
                  <c:v>0.13700000000000001</c:v>
                </c:pt>
                <c:pt idx="101">
                  <c:v>0.16700000000000026</c:v>
                </c:pt>
                <c:pt idx="102">
                  <c:v>0.16700000000000026</c:v>
                </c:pt>
                <c:pt idx="103">
                  <c:v>0.16700000000000026</c:v>
                </c:pt>
                <c:pt idx="104">
                  <c:v>0.16700000000000026</c:v>
                </c:pt>
                <c:pt idx="105">
                  <c:v>0.16700000000000026</c:v>
                </c:pt>
                <c:pt idx="106">
                  <c:v>0.16700000000000026</c:v>
                </c:pt>
                <c:pt idx="107">
                  <c:v>0.16700000000000026</c:v>
                </c:pt>
                <c:pt idx="108">
                  <c:v>0.16700000000000026</c:v>
                </c:pt>
                <c:pt idx="109">
                  <c:v>0.16700000000000026</c:v>
                </c:pt>
                <c:pt idx="110">
                  <c:v>0.16700000000000026</c:v>
                </c:pt>
                <c:pt idx="111">
                  <c:v>0.18800000000000017</c:v>
                </c:pt>
                <c:pt idx="112">
                  <c:v>0.20599999999999996</c:v>
                </c:pt>
                <c:pt idx="113">
                  <c:v>0.20599999999999996</c:v>
                </c:pt>
                <c:pt idx="114">
                  <c:v>0.39599999999999991</c:v>
                </c:pt>
                <c:pt idx="115">
                  <c:v>0.39599999999999991</c:v>
                </c:pt>
                <c:pt idx="116">
                  <c:v>0.39599999999999991</c:v>
                </c:pt>
                <c:pt idx="117">
                  <c:v>0.39599999999999991</c:v>
                </c:pt>
                <c:pt idx="118">
                  <c:v>0.39599999999999991</c:v>
                </c:pt>
                <c:pt idx="119">
                  <c:v>0.39599999999999991</c:v>
                </c:pt>
                <c:pt idx="120">
                  <c:v>0</c:v>
                </c:pt>
                <c:pt idx="121">
                  <c:v>0.10400000000000009</c:v>
                </c:pt>
                <c:pt idx="122">
                  <c:v>0.10899999999999999</c:v>
                </c:pt>
                <c:pt idx="123">
                  <c:v>0.11799999999999988</c:v>
                </c:pt>
                <c:pt idx="124">
                  <c:v>0.13700000000000001</c:v>
                </c:pt>
                <c:pt idx="125">
                  <c:v>0.16700000000000026</c:v>
                </c:pt>
                <c:pt idx="126">
                  <c:v>0.16700000000000026</c:v>
                </c:pt>
                <c:pt idx="127">
                  <c:v>0.16700000000000026</c:v>
                </c:pt>
                <c:pt idx="128">
                  <c:v>0.28500000000000014</c:v>
                </c:pt>
                <c:pt idx="129">
                  <c:v>0.31800000000000006</c:v>
                </c:pt>
                <c:pt idx="130">
                  <c:v>0.31800000000000006</c:v>
                </c:pt>
                <c:pt idx="131">
                  <c:v>0.31800000000000006</c:v>
                </c:pt>
                <c:pt idx="132">
                  <c:v>0.31800000000000006</c:v>
                </c:pt>
                <c:pt idx="133">
                  <c:v>0.31800000000000006</c:v>
                </c:pt>
                <c:pt idx="134">
                  <c:v>0.31800000000000006</c:v>
                </c:pt>
                <c:pt idx="135">
                  <c:v>0.31800000000000006</c:v>
                </c:pt>
                <c:pt idx="136">
                  <c:v>0.31800000000000006</c:v>
                </c:pt>
                <c:pt idx="137">
                  <c:v>0.31800000000000006</c:v>
                </c:pt>
                <c:pt idx="138">
                  <c:v>0.31800000000000006</c:v>
                </c:pt>
                <c:pt idx="139">
                  <c:v>0.31800000000000006</c:v>
                </c:pt>
                <c:pt idx="140">
                  <c:v>0.31800000000000006</c:v>
                </c:pt>
                <c:pt idx="141">
                  <c:v>0.31800000000000006</c:v>
                </c:pt>
                <c:pt idx="142">
                  <c:v>0.31800000000000006</c:v>
                </c:pt>
                <c:pt idx="143">
                  <c:v>0.31800000000000006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5.9999999999997833E-3</c:v>
                </c:pt>
                <c:pt idx="148">
                  <c:v>2.8999999999999915E-2</c:v>
                </c:pt>
                <c:pt idx="149">
                  <c:v>3.5999999999999588E-2</c:v>
                </c:pt>
                <c:pt idx="150">
                  <c:v>4.5999999999999819E-2</c:v>
                </c:pt>
                <c:pt idx="151">
                  <c:v>7.9999999999999627E-2</c:v>
                </c:pt>
                <c:pt idx="152">
                  <c:v>9.6999999999999975E-2</c:v>
                </c:pt>
                <c:pt idx="153">
                  <c:v>0.10999999999999988</c:v>
                </c:pt>
                <c:pt idx="154">
                  <c:v>0.12999999999999989</c:v>
                </c:pt>
                <c:pt idx="155">
                  <c:v>0.25099999999999989</c:v>
                </c:pt>
                <c:pt idx="156">
                  <c:v>0.3969999999999998</c:v>
                </c:pt>
                <c:pt idx="157">
                  <c:v>0.3969999999999998</c:v>
                </c:pt>
                <c:pt idx="158">
                  <c:v>0.3969999999999998</c:v>
                </c:pt>
                <c:pt idx="159">
                  <c:v>0.3969999999999998</c:v>
                </c:pt>
                <c:pt idx="160">
                  <c:v>0.3969999999999998</c:v>
                </c:pt>
                <c:pt idx="161">
                  <c:v>0.3969999999999998</c:v>
                </c:pt>
                <c:pt idx="162">
                  <c:v>0.3969999999999998</c:v>
                </c:pt>
                <c:pt idx="163">
                  <c:v>0.3969999999999998</c:v>
                </c:pt>
                <c:pt idx="164">
                  <c:v>0.3969999999999998</c:v>
                </c:pt>
                <c:pt idx="165">
                  <c:v>0.3969999999999998</c:v>
                </c:pt>
                <c:pt idx="166">
                  <c:v>0.3969999999999998</c:v>
                </c:pt>
                <c:pt idx="167">
                  <c:v>0.3969999999999998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1-4191-A973-5D17CA4D356D}"/>
            </c:ext>
          </c:extLst>
        </c:ser>
        <c:ser>
          <c:idx val="1"/>
          <c:order val="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Test_data!$D$4:$D$172</c:f>
              <c:numCache>
                <c:formatCode>General</c:formatCode>
                <c:ptCount val="1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</c:numCache>
            </c:numRef>
          </c:xVal>
          <c:yVal>
            <c:numRef>
              <c:f>Test_data!$M$4:$M$172</c:f>
              <c:numCache>
                <c:formatCode>General</c:formatCode>
                <c:ptCount val="169"/>
                <c:pt idx="0">
                  <c:v>0.23999999999999977</c:v>
                </c:pt>
                <c:pt idx="1">
                  <c:v>0.23999999999999977</c:v>
                </c:pt>
                <c:pt idx="2">
                  <c:v>0.23999999999999977</c:v>
                </c:pt>
                <c:pt idx="3">
                  <c:v>0.23999999999999977</c:v>
                </c:pt>
                <c:pt idx="4">
                  <c:v>0.23999999999999977</c:v>
                </c:pt>
                <c:pt idx="5">
                  <c:v>0.23999999999999977</c:v>
                </c:pt>
                <c:pt idx="6">
                  <c:v>0.23999999999999977</c:v>
                </c:pt>
                <c:pt idx="7">
                  <c:v>0.23999999999999977</c:v>
                </c:pt>
                <c:pt idx="8">
                  <c:v>0.23999999999999977</c:v>
                </c:pt>
                <c:pt idx="9">
                  <c:v>0.23999999999999977</c:v>
                </c:pt>
                <c:pt idx="10">
                  <c:v>0.23999999999999977</c:v>
                </c:pt>
                <c:pt idx="11">
                  <c:v>0.23999999999999977</c:v>
                </c:pt>
                <c:pt idx="12">
                  <c:v>0.23999999999999977</c:v>
                </c:pt>
                <c:pt idx="13">
                  <c:v>0.23999999999999977</c:v>
                </c:pt>
                <c:pt idx="14">
                  <c:v>0.23999999999999977</c:v>
                </c:pt>
                <c:pt idx="15">
                  <c:v>0.23999999999999977</c:v>
                </c:pt>
                <c:pt idx="16">
                  <c:v>0.23999999999999977</c:v>
                </c:pt>
                <c:pt idx="17">
                  <c:v>0.23999999999999977</c:v>
                </c:pt>
                <c:pt idx="18">
                  <c:v>0.23999999999999977</c:v>
                </c:pt>
                <c:pt idx="19">
                  <c:v>0.23999999999999977</c:v>
                </c:pt>
                <c:pt idx="20">
                  <c:v>0.23999999999999977</c:v>
                </c:pt>
                <c:pt idx="21">
                  <c:v>0.23999999999999977</c:v>
                </c:pt>
                <c:pt idx="22">
                  <c:v>0.23999999999999977</c:v>
                </c:pt>
                <c:pt idx="23">
                  <c:v>0.23999999999999977</c:v>
                </c:pt>
                <c:pt idx="24">
                  <c:v>8.8999999999999968E-2</c:v>
                </c:pt>
                <c:pt idx="25">
                  <c:v>8.8999999999999968E-2</c:v>
                </c:pt>
                <c:pt idx="26">
                  <c:v>8.8999999999999968E-2</c:v>
                </c:pt>
                <c:pt idx="27">
                  <c:v>8.8999999999999968E-2</c:v>
                </c:pt>
                <c:pt idx="28">
                  <c:v>8.8999999999999968E-2</c:v>
                </c:pt>
                <c:pt idx="29">
                  <c:v>8.8999999999999968E-2</c:v>
                </c:pt>
                <c:pt idx="30">
                  <c:v>8.8999999999999968E-2</c:v>
                </c:pt>
                <c:pt idx="31">
                  <c:v>8.8999999999999968E-2</c:v>
                </c:pt>
                <c:pt idx="32">
                  <c:v>8.8999999999999968E-2</c:v>
                </c:pt>
                <c:pt idx="33">
                  <c:v>8.8999999999999968E-2</c:v>
                </c:pt>
                <c:pt idx="34">
                  <c:v>8.8999999999999968E-2</c:v>
                </c:pt>
                <c:pt idx="35">
                  <c:v>8.8999999999999968E-2</c:v>
                </c:pt>
                <c:pt idx="36">
                  <c:v>8.8999999999999968E-2</c:v>
                </c:pt>
                <c:pt idx="37">
                  <c:v>8.8999999999999968E-2</c:v>
                </c:pt>
                <c:pt idx="38">
                  <c:v>8.8999999999999968E-2</c:v>
                </c:pt>
                <c:pt idx="39">
                  <c:v>8.8999999999999968E-2</c:v>
                </c:pt>
                <c:pt idx="40">
                  <c:v>8.8999999999999968E-2</c:v>
                </c:pt>
                <c:pt idx="41">
                  <c:v>8.8999999999999968E-2</c:v>
                </c:pt>
                <c:pt idx="42">
                  <c:v>8.8999999999999968E-2</c:v>
                </c:pt>
                <c:pt idx="43">
                  <c:v>8.8999999999999968E-2</c:v>
                </c:pt>
                <c:pt idx="44">
                  <c:v>8.8999999999999968E-2</c:v>
                </c:pt>
                <c:pt idx="45">
                  <c:v>8.8999999999999968E-2</c:v>
                </c:pt>
                <c:pt idx="46">
                  <c:v>8.8999999999999968E-2</c:v>
                </c:pt>
                <c:pt idx="47">
                  <c:v>8.8999999999999968E-2</c:v>
                </c:pt>
                <c:pt idx="48">
                  <c:v>7.2999999999999954E-2</c:v>
                </c:pt>
                <c:pt idx="49">
                  <c:v>7.2999999999999954E-2</c:v>
                </c:pt>
                <c:pt idx="50">
                  <c:v>7.2999999999999954E-2</c:v>
                </c:pt>
                <c:pt idx="51">
                  <c:v>7.2999999999999954E-2</c:v>
                </c:pt>
                <c:pt idx="52">
                  <c:v>7.2999999999999954E-2</c:v>
                </c:pt>
                <c:pt idx="53">
                  <c:v>7.2999999999999954E-2</c:v>
                </c:pt>
                <c:pt idx="54">
                  <c:v>7.2999999999999954E-2</c:v>
                </c:pt>
                <c:pt idx="55">
                  <c:v>7.2999999999999954E-2</c:v>
                </c:pt>
                <c:pt idx="56">
                  <c:v>7.2999999999999954E-2</c:v>
                </c:pt>
                <c:pt idx="57">
                  <c:v>7.2999999999999954E-2</c:v>
                </c:pt>
                <c:pt idx="58">
                  <c:v>7.2999999999999954E-2</c:v>
                </c:pt>
                <c:pt idx="59">
                  <c:v>7.2999999999999954E-2</c:v>
                </c:pt>
                <c:pt idx="60">
                  <c:v>7.2999999999999954E-2</c:v>
                </c:pt>
                <c:pt idx="61">
                  <c:v>7.2999999999999954E-2</c:v>
                </c:pt>
                <c:pt idx="62">
                  <c:v>7.2999999999999954E-2</c:v>
                </c:pt>
                <c:pt idx="63">
                  <c:v>7.2999999999999954E-2</c:v>
                </c:pt>
                <c:pt idx="64">
                  <c:v>7.2999999999999954E-2</c:v>
                </c:pt>
                <c:pt idx="65">
                  <c:v>7.2999999999999954E-2</c:v>
                </c:pt>
                <c:pt idx="66">
                  <c:v>7.2999999999999954E-2</c:v>
                </c:pt>
                <c:pt idx="67">
                  <c:v>7.2999999999999954E-2</c:v>
                </c:pt>
                <c:pt idx="68">
                  <c:v>7.2999999999999954E-2</c:v>
                </c:pt>
                <c:pt idx="69">
                  <c:v>7.2999999999999954E-2</c:v>
                </c:pt>
                <c:pt idx="70">
                  <c:v>7.2999999999999954E-2</c:v>
                </c:pt>
                <c:pt idx="71">
                  <c:v>7.2999999999999954E-2</c:v>
                </c:pt>
                <c:pt idx="72">
                  <c:v>0.39599999999999991</c:v>
                </c:pt>
                <c:pt idx="73">
                  <c:v>0.39599999999999991</c:v>
                </c:pt>
                <c:pt idx="74">
                  <c:v>0.39599999999999991</c:v>
                </c:pt>
                <c:pt idx="75">
                  <c:v>0.39599999999999991</c:v>
                </c:pt>
                <c:pt idx="76">
                  <c:v>0.39599999999999991</c:v>
                </c:pt>
                <c:pt idx="77">
                  <c:v>0.39599999999999991</c:v>
                </c:pt>
                <c:pt idx="78">
                  <c:v>0.39599999999999991</c:v>
                </c:pt>
                <c:pt idx="79">
                  <c:v>0.39599999999999991</c:v>
                </c:pt>
                <c:pt idx="80">
                  <c:v>0.39599999999999991</c:v>
                </c:pt>
                <c:pt idx="81">
                  <c:v>0.39599999999999991</c:v>
                </c:pt>
                <c:pt idx="82">
                  <c:v>0.39599999999999991</c:v>
                </c:pt>
                <c:pt idx="83">
                  <c:v>0.39599999999999991</c:v>
                </c:pt>
                <c:pt idx="84">
                  <c:v>0.39599999999999991</c:v>
                </c:pt>
                <c:pt idx="85">
                  <c:v>0.39599999999999991</c:v>
                </c:pt>
                <c:pt idx="86">
                  <c:v>0.39599999999999991</c:v>
                </c:pt>
                <c:pt idx="87">
                  <c:v>0.39599999999999991</c:v>
                </c:pt>
                <c:pt idx="88">
                  <c:v>0.39599999999999991</c:v>
                </c:pt>
                <c:pt idx="89">
                  <c:v>0.39599999999999991</c:v>
                </c:pt>
                <c:pt idx="90">
                  <c:v>0.39599999999999991</c:v>
                </c:pt>
                <c:pt idx="91">
                  <c:v>0.39599999999999991</c:v>
                </c:pt>
                <c:pt idx="92">
                  <c:v>0.39599999999999991</c:v>
                </c:pt>
                <c:pt idx="93">
                  <c:v>0.39599999999999991</c:v>
                </c:pt>
                <c:pt idx="94">
                  <c:v>0.39599999999999991</c:v>
                </c:pt>
                <c:pt idx="95">
                  <c:v>0.39599999999999991</c:v>
                </c:pt>
                <c:pt idx="96">
                  <c:v>0.39599999999999991</c:v>
                </c:pt>
                <c:pt idx="97">
                  <c:v>0.39599999999999991</c:v>
                </c:pt>
                <c:pt idx="98">
                  <c:v>0.39599999999999991</c:v>
                </c:pt>
                <c:pt idx="99">
                  <c:v>0.39599999999999991</c:v>
                </c:pt>
                <c:pt idx="100">
                  <c:v>0.39599999999999991</c:v>
                </c:pt>
                <c:pt idx="101">
                  <c:v>0.39599999999999991</c:v>
                </c:pt>
                <c:pt idx="102">
                  <c:v>0.39599999999999991</c:v>
                </c:pt>
                <c:pt idx="103">
                  <c:v>0.39599999999999991</c:v>
                </c:pt>
                <c:pt idx="104">
                  <c:v>0.39599999999999991</c:v>
                </c:pt>
                <c:pt idx="105">
                  <c:v>0.39599999999999991</c:v>
                </c:pt>
                <c:pt idx="106">
                  <c:v>0.39599999999999991</c:v>
                </c:pt>
                <c:pt idx="107">
                  <c:v>0.39599999999999991</c:v>
                </c:pt>
                <c:pt idx="108">
                  <c:v>0.39599999999999991</c:v>
                </c:pt>
                <c:pt idx="109">
                  <c:v>0.39599999999999991</c:v>
                </c:pt>
                <c:pt idx="110">
                  <c:v>0.39599999999999991</c:v>
                </c:pt>
                <c:pt idx="111">
                  <c:v>0.39599999999999991</c:v>
                </c:pt>
                <c:pt idx="112">
                  <c:v>0.39599999999999991</c:v>
                </c:pt>
                <c:pt idx="113">
                  <c:v>0.39599999999999991</c:v>
                </c:pt>
                <c:pt idx="114">
                  <c:v>0.39599999999999991</c:v>
                </c:pt>
                <c:pt idx="115">
                  <c:v>0.39599999999999991</c:v>
                </c:pt>
                <c:pt idx="116">
                  <c:v>0.39599999999999991</c:v>
                </c:pt>
                <c:pt idx="117">
                  <c:v>0.39599999999999991</c:v>
                </c:pt>
                <c:pt idx="118">
                  <c:v>0.39599999999999991</c:v>
                </c:pt>
                <c:pt idx="119">
                  <c:v>0.39599999999999991</c:v>
                </c:pt>
                <c:pt idx="120">
                  <c:v>0.31800000000000006</c:v>
                </c:pt>
                <c:pt idx="121">
                  <c:v>0.31800000000000006</c:v>
                </c:pt>
                <c:pt idx="122">
                  <c:v>0.31800000000000006</c:v>
                </c:pt>
                <c:pt idx="123">
                  <c:v>0.31800000000000006</c:v>
                </c:pt>
                <c:pt idx="124">
                  <c:v>0.31800000000000006</c:v>
                </c:pt>
                <c:pt idx="125">
                  <c:v>0.31800000000000006</c:v>
                </c:pt>
                <c:pt idx="126">
                  <c:v>0.31800000000000006</c:v>
                </c:pt>
                <c:pt idx="127">
                  <c:v>0.31800000000000006</c:v>
                </c:pt>
                <c:pt idx="128">
                  <c:v>0.31800000000000006</c:v>
                </c:pt>
                <c:pt idx="129">
                  <c:v>0.31800000000000006</c:v>
                </c:pt>
                <c:pt idx="130">
                  <c:v>0.31800000000000006</c:v>
                </c:pt>
                <c:pt idx="131">
                  <c:v>0.31800000000000006</c:v>
                </c:pt>
                <c:pt idx="132">
                  <c:v>0.31800000000000006</c:v>
                </c:pt>
                <c:pt idx="133">
                  <c:v>0.31800000000000006</c:v>
                </c:pt>
                <c:pt idx="134">
                  <c:v>0.31800000000000006</c:v>
                </c:pt>
                <c:pt idx="135">
                  <c:v>0.31800000000000006</c:v>
                </c:pt>
                <c:pt idx="136">
                  <c:v>0.31800000000000006</c:v>
                </c:pt>
                <c:pt idx="137">
                  <c:v>0.31800000000000006</c:v>
                </c:pt>
                <c:pt idx="138">
                  <c:v>0.31800000000000006</c:v>
                </c:pt>
                <c:pt idx="139">
                  <c:v>0.31800000000000006</c:v>
                </c:pt>
                <c:pt idx="140">
                  <c:v>0.31800000000000006</c:v>
                </c:pt>
                <c:pt idx="141">
                  <c:v>0.31800000000000006</c:v>
                </c:pt>
                <c:pt idx="142">
                  <c:v>0.31800000000000006</c:v>
                </c:pt>
                <c:pt idx="143">
                  <c:v>0.31800000000000006</c:v>
                </c:pt>
                <c:pt idx="144">
                  <c:v>0.3969999999999998</c:v>
                </c:pt>
                <c:pt idx="145">
                  <c:v>0.3969999999999998</c:v>
                </c:pt>
                <c:pt idx="146">
                  <c:v>0.3969999999999998</c:v>
                </c:pt>
                <c:pt idx="147">
                  <c:v>0.3969999999999998</c:v>
                </c:pt>
                <c:pt idx="148">
                  <c:v>0.3969999999999998</c:v>
                </c:pt>
                <c:pt idx="149">
                  <c:v>0.3969999999999998</c:v>
                </c:pt>
                <c:pt idx="150">
                  <c:v>0.3969999999999998</c:v>
                </c:pt>
                <c:pt idx="151">
                  <c:v>0.3969999999999998</c:v>
                </c:pt>
                <c:pt idx="152">
                  <c:v>0.3969999999999998</c:v>
                </c:pt>
                <c:pt idx="153">
                  <c:v>0.3969999999999998</c:v>
                </c:pt>
                <c:pt idx="154">
                  <c:v>0.3969999999999998</c:v>
                </c:pt>
                <c:pt idx="155">
                  <c:v>0.3969999999999998</c:v>
                </c:pt>
                <c:pt idx="156">
                  <c:v>0.3969999999999998</c:v>
                </c:pt>
                <c:pt idx="157">
                  <c:v>0.3969999999999998</c:v>
                </c:pt>
                <c:pt idx="158">
                  <c:v>0.3969999999999998</c:v>
                </c:pt>
                <c:pt idx="159">
                  <c:v>0.3969999999999998</c:v>
                </c:pt>
                <c:pt idx="160">
                  <c:v>0.3969999999999998</c:v>
                </c:pt>
                <c:pt idx="161">
                  <c:v>0.3969999999999998</c:v>
                </c:pt>
                <c:pt idx="162">
                  <c:v>0.3969999999999998</c:v>
                </c:pt>
                <c:pt idx="163">
                  <c:v>0.3969999999999998</c:v>
                </c:pt>
                <c:pt idx="164">
                  <c:v>0.3969999999999998</c:v>
                </c:pt>
                <c:pt idx="165">
                  <c:v>0.3969999999999998</c:v>
                </c:pt>
                <c:pt idx="166">
                  <c:v>0.3969999999999998</c:v>
                </c:pt>
                <c:pt idx="167">
                  <c:v>0.3969999999999998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1-4191-A973-5D17CA4D3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27520"/>
        <c:axId val="464526208"/>
      </c:scatterChart>
      <c:valAx>
        <c:axId val="539066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7216"/>
        <c:crosses val="autoZero"/>
        <c:crossBetween val="midCat"/>
      </c:valAx>
      <c:valAx>
        <c:axId val="539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66232"/>
        <c:crosses val="autoZero"/>
        <c:crossBetween val="midCat"/>
      </c:valAx>
      <c:valAx>
        <c:axId val="464526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27520"/>
        <c:crosses val="max"/>
        <c:crossBetween val="midCat"/>
      </c:valAx>
      <c:valAx>
        <c:axId val="46452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452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342902</xdr:colOff>
      <xdr:row>58</xdr:row>
      <xdr:rowOff>187326</xdr:rowOff>
    </xdr:from>
    <xdr:to>
      <xdr:col>10</xdr:col>
      <xdr:colOff>42334</xdr:colOff>
      <xdr:row>80</xdr:row>
      <xdr:rowOff>84669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6ECEC-1211-4AC2-8B59-8E01CFA4B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438152</xdr:colOff>
      <xdr:row>3</xdr:row>
      <xdr:rowOff>155576</xdr:rowOff>
    </xdr:from>
    <xdr:to>
      <xdr:col>24</xdr:col>
      <xdr:colOff>84667</xdr:colOff>
      <xdr:row>25</xdr:row>
      <xdr:rowOff>63502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704A1-2EA0-488C-9C9B-18ECADA59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438153</xdr:colOff>
      <xdr:row>75</xdr:row>
      <xdr:rowOff>49743</xdr:rowOff>
    </xdr:from>
    <xdr:to>
      <xdr:col>24</xdr:col>
      <xdr:colOff>84668</xdr:colOff>
      <xdr:row>96</xdr:row>
      <xdr:rowOff>148169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20E22-64F7-450A-8B4B-FF4A4A333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481EA5-2CF8-468A-9967-F521A65F35E3}" name="Table1" displayName="Table1" ref="P3:P173" totalsRowShown="0">
  <autoFilter ref="P3:P173" xr:uid="{A08CBEC5-A3EF-4004-9697-9633E5C935C9}"/>
  <tableColumns count="1">
    <tableColumn id="1" xr3:uid="{A31F5AFE-C6A4-4699-AEBE-866788F1E065}" name="KnownXne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BE574-201D-454B-A5EB-46C11C201BA6}" name="Table2" displayName="Table2" ref="Q3:Q173" totalsRowShown="0">
  <autoFilter ref="Q3:Q173" xr:uid="{8D5BB042-2832-4191-A6F8-EF94305A6A4B}"/>
  <tableColumns count="1">
    <tableColumn id="1" xr3:uid="{8083C482-2C27-4B53-B5BD-043CA33BCAF2}" name="KnownYne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A78D-D345-4986-8A66-4EECB647C172}">
  <dimension ref="A1:Q173"/>
  <sheetViews>
    <sheetView tabSelected="1" zoomScale="90" zoomScaleNormal="90" workbookViewId="0">
      <selection activeCell="N1" sqref="N1"/>
    </sheetView>
  </sheetViews>
  <sheetFormatPr defaultRowHeight="15" x14ac:dyDescent="0.25"/>
  <cols>
    <col min="1" max="1" width="17.140625" customWidth="1"/>
    <col min="5" max="5" width="10.28515625" style="1" bestFit="1" customWidth="1"/>
    <col min="6" max="6" width="2.5703125" customWidth="1"/>
    <col min="7" max="7" width="9.140625" customWidth="1"/>
    <col min="8" max="8" width="9.42578125" customWidth="1"/>
    <col min="9" max="9" width="12.28515625" bestFit="1" customWidth="1"/>
    <col min="10" max="10" width="12" bestFit="1" customWidth="1"/>
    <col min="11" max="11" width="15.28515625" bestFit="1" customWidth="1"/>
    <col min="12" max="12" width="14.28515625" customWidth="1"/>
  </cols>
  <sheetData>
    <row r="1" spans="1:17" x14ac:dyDescent="0.25">
      <c r="A1" t="s">
        <v>21</v>
      </c>
      <c r="B1" t="s">
        <v>54</v>
      </c>
    </row>
    <row r="2" spans="1:17" x14ac:dyDescent="0.25">
      <c r="B2" t="s">
        <v>55</v>
      </c>
      <c r="K2" t="s">
        <v>0</v>
      </c>
      <c r="L2" t="s">
        <v>1</v>
      </c>
    </row>
    <row r="3" spans="1:17" x14ac:dyDescent="0.25">
      <c r="B3" t="s">
        <v>23</v>
      </c>
      <c r="C3" s="9" t="s">
        <v>53</v>
      </c>
      <c r="D3" s="9"/>
      <c r="E3" s="10" t="s">
        <v>56</v>
      </c>
      <c r="F3" s="9"/>
      <c r="G3" s="9"/>
      <c r="H3" s="9" t="s">
        <v>14</v>
      </c>
      <c r="I3" s="9" t="s">
        <v>15</v>
      </c>
      <c r="J3" s="9" t="s">
        <v>16</v>
      </c>
      <c r="K3" s="9" t="s">
        <v>17</v>
      </c>
      <c r="L3" s="9" t="s">
        <v>79</v>
      </c>
      <c r="M3" s="9"/>
    </row>
    <row r="4" spans="1:17" ht="15.75" thickBot="1" x14ac:dyDescent="0.3">
      <c r="B4" t="s">
        <v>24</v>
      </c>
      <c r="D4" t="s">
        <v>4</v>
      </c>
      <c r="E4" s="1" t="s">
        <v>5</v>
      </c>
      <c r="H4" s="8" t="s">
        <v>10</v>
      </c>
      <c r="I4" t="s">
        <v>51</v>
      </c>
      <c r="J4" t="s">
        <v>52</v>
      </c>
      <c r="K4" t="s">
        <v>13</v>
      </c>
      <c r="L4" t="s">
        <v>80</v>
      </c>
      <c r="M4" t="s">
        <v>81</v>
      </c>
      <c r="P4" t="s">
        <v>82</v>
      </c>
      <c r="Q4" t="s">
        <v>83</v>
      </c>
    </row>
    <row r="5" spans="1:17" x14ac:dyDescent="0.25">
      <c r="A5" t="s">
        <v>25</v>
      </c>
      <c r="B5">
        <v>2.4489999999999998</v>
      </c>
      <c r="D5">
        <v>1</v>
      </c>
      <c r="E5">
        <v>2.4489999999999998</v>
      </c>
      <c r="H5" s="3">
        <v>0</v>
      </c>
      <c r="I5" s="4">
        <f>E5</f>
        <v>2.4489999999999998</v>
      </c>
      <c r="J5" s="4">
        <f>E5</f>
        <v>2.4489999999999998</v>
      </c>
      <c r="K5" s="3">
        <v>0</v>
      </c>
      <c r="L5" s="3">
        <v>0</v>
      </c>
      <c r="M5" s="5">
        <f>MAX(L5:L28)</f>
        <v>0.1419999999999999</v>
      </c>
      <c r="O5">
        <v>1</v>
      </c>
    </row>
    <row r="6" spans="1:17" x14ac:dyDescent="0.25">
      <c r="A6" t="s">
        <v>26</v>
      </c>
      <c r="B6">
        <v>2.3839999999999999</v>
      </c>
      <c r="D6">
        <v>2</v>
      </c>
      <c r="E6">
        <v>2.3839999999999999</v>
      </c>
      <c r="H6">
        <f>IF(E6-E5&gt;0,1,IF(E6-E5&lt;0,-1,0))</f>
        <v>-1</v>
      </c>
      <c r="I6" s="7">
        <f>MAX(E6,I5)</f>
        <v>2.4489999999999998</v>
      </c>
      <c r="J6">
        <f>IF(H6&lt;=0,MIN(E6,J5),E6)</f>
        <v>2.3839999999999999</v>
      </c>
      <c r="K6">
        <f>I6-J6</f>
        <v>6.4999999999999947E-2</v>
      </c>
      <c r="L6">
        <f>MAX(L5,K6)</f>
        <v>6.4999999999999947E-2</v>
      </c>
      <c r="M6" s="6">
        <f>M5</f>
        <v>0.1419999999999999</v>
      </c>
    </row>
    <row r="7" spans="1:17" x14ac:dyDescent="0.25">
      <c r="A7" t="s">
        <v>27</v>
      </c>
      <c r="B7">
        <v>2.3069999999999999</v>
      </c>
      <c r="D7">
        <v>3</v>
      </c>
      <c r="E7">
        <v>2.3069999999999999</v>
      </c>
      <c r="H7">
        <f>IF(E7-E6&gt;0,1,IF(E7-E6&lt;0,-1,0))</f>
        <v>-1</v>
      </c>
      <c r="I7" s="7">
        <f>MAX(E7,I6)</f>
        <v>2.4489999999999998</v>
      </c>
      <c r="J7">
        <f>IF(H7&lt;=0,MIN(E7,J6),E7)</f>
        <v>2.3069999999999999</v>
      </c>
      <c r="K7">
        <f t="shared" ref="K7:K28" si="0">I7-J7</f>
        <v>0.1419999999999999</v>
      </c>
      <c r="L7">
        <f t="shared" ref="L7:L28" si="1">MAX(L6,K7)</f>
        <v>0.1419999999999999</v>
      </c>
      <c r="M7" s="6">
        <f t="shared" ref="M7:M28" si="2">M6</f>
        <v>0.1419999999999999</v>
      </c>
    </row>
    <row r="8" spans="1:17" x14ac:dyDescent="0.25">
      <c r="A8" t="s">
        <v>28</v>
      </c>
      <c r="B8">
        <v>2.4020000000000001</v>
      </c>
      <c r="D8">
        <v>4</v>
      </c>
      <c r="E8">
        <v>2.4020000000000001</v>
      </c>
      <c r="H8">
        <f>IF(E8-E7&gt;0,1,IF(E8-E7&lt;0,-1,0))</f>
        <v>1</v>
      </c>
      <c r="I8" s="7">
        <f>MAX(E8,I7)</f>
        <v>2.4489999999999998</v>
      </c>
      <c r="J8">
        <f>IF(H8&lt;=0,MIN(E8,J7),E8)</f>
        <v>2.4020000000000001</v>
      </c>
      <c r="K8">
        <f t="shared" si="0"/>
        <v>4.6999999999999709E-2</v>
      </c>
      <c r="L8">
        <f t="shared" si="1"/>
        <v>0.1419999999999999</v>
      </c>
      <c r="M8" s="6">
        <f t="shared" si="2"/>
        <v>0.1419999999999999</v>
      </c>
    </row>
    <row r="9" spans="1:17" x14ac:dyDescent="0.25">
      <c r="A9" t="s">
        <v>29</v>
      </c>
      <c r="B9">
        <v>2.5209999999999999</v>
      </c>
      <c r="D9">
        <v>5</v>
      </c>
      <c r="E9">
        <v>2.5209999999999999</v>
      </c>
      <c r="H9">
        <f>IF(E9-E8&gt;0,1,IF(E9-E8&lt;0,-1,0))</f>
        <v>1</v>
      </c>
      <c r="I9" s="7">
        <f>MAX(E9,I8)</f>
        <v>2.5209999999999999</v>
      </c>
      <c r="J9">
        <f>IF(H9&lt;=0,MIN(E9,J8),E9)</f>
        <v>2.5209999999999999</v>
      </c>
      <c r="K9">
        <f t="shared" si="0"/>
        <v>0</v>
      </c>
      <c r="L9">
        <f t="shared" si="1"/>
        <v>0.1419999999999999</v>
      </c>
      <c r="M9" s="6">
        <f t="shared" si="2"/>
        <v>0.1419999999999999</v>
      </c>
    </row>
    <row r="10" spans="1:17" x14ac:dyDescent="0.25">
      <c r="A10" t="s">
        <v>30</v>
      </c>
      <c r="B10">
        <v>2.556</v>
      </c>
      <c r="D10">
        <v>6</v>
      </c>
      <c r="E10">
        <v>2.556</v>
      </c>
      <c r="H10">
        <f>IF(E10-E9&gt;0,1,IF(E10-E9&lt;0,-1,0))</f>
        <v>1</v>
      </c>
      <c r="I10" s="7">
        <f>MAX(E10,I9)</f>
        <v>2.556</v>
      </c>
      <c r="J10">
        <f>IF(H10&lt;=0,MIN(E10,J9),E10)</f>
        <v>2.556</v>
      </c>
      <c r="K10">
        <f t="shared" si="0"/>
        <v>0</v>
      </c>
      <c r="L10">
        <f t="shared" si="1"/>
        <v>0.1419999999999999</v>
      </c>
      <c r="M10" s="6">
        <f t="shared" si="2"/>
        <v>0.1419999999999999</v>
      </c>
    </row>
    <row r="11" spans="1:17" x14ac:dyDescent="0.25">
      <c r="A11" t="s">
        <v>31</v>
      </c>
      <c r="B11">
        <v>2.5720000000000001</v>
      </c>
      <c r="D11">
        <v>7</v>
      </c>
      <c r="E11">
        <v>2.5720000000000001</v>
      </c>
      <c r="H11">
        <f>IF(E11-E10&gt;0,1,IF(E11-E10&lt;0,-1,0))</f>
        <v>1</v>
      </c>
      <c r="I11" s="7">
        <f>MAX(E11,I10)</f>
        <v>2.5720000000000001</v>
      </c>
      <c r="J11">
        <f>IF(H11&lt;=0,MIN(E11,J10),E11)</f>
        <v>2.5720000000000001</v>
      </c>
      <c r="K11">
        <f t="shared" si="0"/>
        <v>0</v>
      </c>
      <c r="L11">
        <f t="shared" si="1"/>
        <v>0.1419999999999999</v>
      </c>
      <c r="M11" s="6">
        <f t="shared" si="2"/>
        <v>0.1419999999999999</v>
      </c>
    </row>
    <row r="12" spans="1:17" x14ac:dyDescent="0.25">
      <c r="A12" t="s">
        <v>32</v>
      </c>
      <c r="B12">
        <v>2.6139999999999999</v>
      </c>
      <c r="D12">
        <v>8</v>
      </c>
      <c r="E12">
        <v>2.6139999999999999</v>
      </c>
      <c r="H12">
        <f>IF(E12-E11&gt;0,1,IF(E12-E11&lt;0,-1,0))</f>
        <v>1</v>
      </c>
      <c r="I12" s="7">
        <f>MAX(E12,I11)</f>
        <v>2.6139999999999999</v>
      </c>
      <c r="J12">
        <f>IF(H12&lt;=0,MIN(E12,J11),E12)</f>
        <v>2.6139999999999999</v>
      </c>
      <c r="K12">
        <f t="shared" si="0"/>
        <v>0</v>
      </c>
      <c r="L12">
        <f t="shared" si="1"/>
        <v>0.1419999999999999</v>
      </c>
      <c r="M12" s="6">
        <f t="shared" si="2"/>
        <v>0.1419999999999999</v>
      </c>
    </row>
    <row r="13" spans="1:17" x14ac:dyDescent="0.25">
      <c r="A13" t="s">
        <v>33</v>
      </c>
      <c r="B13">
        <v>2.6480000000000001</v>
      </c>
      <c r="D13">
        <v>9</v>
      </c>
      <c r="E13">
        <v>2.6480000000000001</v>
      </c>
      <c r="H13">
        <f>IF(E13-E12&gt;0,1,IF(E13-E12&lt;0,-1,0))</f>
        <v>1</v>
      </c>
      <c r="I13" s="7">
        <f>MAX(E13,I12)</f>
        <v>2.6480000000000001</v>
      </c>
      <c r="J13">
        <f>IF(H13&lt;=0,MIN(E13,J12),E13)</f>
        <v>2.6480000000000001</v>
      </c>
      <c r="K13">
        <f t="shared" si="0"/>
        <v>0</v>
      </c>
      <c r="L13">
        <f t="shared" si="1"/>
        <v>0.1419999999999999</v>
      </c>
      <c r="M13" s="6">
        <f t="shared" si="2"/>
        <v>0.1419999999999999</v>
      </c>
    </row>
    <row r="14" spans="1:17" x14ac:dyDescent="0.25">
      <c r="A14" t="s">
        <v>34</v>
      </c>
      <c r="B14">
        <v>2.6669999999999998</v>
      </c>
      <c r="D14">
        <v>10</v>
      </c>
      <c r="E14">
        <v>2.6669999999999998</v>
      </c>
      <c r="H14">
        <f>IF(E14-E13&gt;0,1,IF(E14-E13&lt;0,-1,0))</f>
        <v>1</v>
      </c>
      <c r="I14" s="7">
        <f>MAX(E14,I13)</f>
        <v>2.6669999999999998</v>
      </c>
      <c r="J14">
        <f>IF(H14&lt;=0,MIN(E14,J13),E14)</f>
        <v>2.6669999999999998</v>
      </c>
      <c r="K14">
        <f t="shared" si="0"/>
        <v>0</v>
      </c>
      <c r="L14">
        <f t="shared" si="1"/>
        <v>0.1419999999999999</v>
      </c>
      <c r="M14" s="6">
        <f t="shared" si="2"/>
        <v>0.1419999999999999</v>
      </c>
    </row>
    <row r="15" spans="1:17" x14ac:dyDescent="0.25">
      <c r="A15" t="s">
        <v>35</v>
      </c>
      <c r="B15">
        <v>2.6389999999999998</v>
      </c>
      <c r="D15">
        <v>11</v>
      </c>
      <c r="E15">
        <v>2.6389999999999998</v>
      </c>
      <c r="H15">
        <f>IF(E15-E14&gt;0,1,IF(E15-E14&lt;0,-1,0))</f>
        <v>-1</v>
      </c>
      <c r="I15" s="7">
        <f>MAX(E15,I14)</f>
        <v>2.6669999999999998</v>
      </c>
      <c r="J15">
        <f>IF(H15&lt;=0,MIN(E15,J14),E15)</f>
        <v>2.6389999999999998</v>
      </c>
      <c r="K15">
        <f t="shared" si="0"/>
        <v>2.8000000000000025E-2</v>
      </c>
      <c r="L15">
        <f t="shared" si="1"/>
        <v>0.1419999999999999</v>
      </c>
      <c r="M15" s="6">
        <f t="shared" si="2"/>
        <v>0.1419999999999999</v>
      </c>
    </row>
    <row r="16" spans="1:17" x14ac:dyDescent="0.25">
      <c r="A16" t="s">
        <v>36</v>
      </c>
      <c r="B16">
        <v>2.6480000000000001</v>
      </c>
      <c r="D16">
        <v>12</v>
      </c>
      <c r="E16">
        <v>2.6480000000000001</v>
      </c>
      <c r="H16">
        <f>IF(E16-E15&gt;0,1,IF(E16-E15&lt;0,-1,0))</f>
        <v>1</v>
      </c>
      <c r="I16" s="7">
        <f>MAX(E16,I15)</f>
        <v>2.6669999999999998</v>
      </c>
      <c r="J16">
        <f>IF(H16&lt;=0,MIN(E16,J15),E16)</f>
        <v>2.6480000000000001</v>
      </c>
      <c r="K16">
        <f t="shared" si="0"/>
        <v>1.8999999999999684E-2</v>
      </c>
      <c r="L16">
        <f t="shared" si="1"/>
        <v>0.1419999999999999</v>
      </c>
      <c r="M16" s="6">
        <f t="shared" si="2"/>
        <v>0.1419999999999999</v>
      </c>
    </row>
    <row r="17" spans="1:15" x14ac:dyDescent="0.25">
      <c r="A17" t="s">
        <v>37</v>
      </c>
      <c r="B17">
        <v>2.629</v>
      </c>
      <c r="D17">
        <v>13</v>
      </c>
      <c r="E17">
        <v>2.629</v>
      </c>
      <c r="H17">
        <f>IF(E17-E16&gt;0,1,IF(E17-E16&lt;0,-1,0))</f>
        <v>-1</v>
      </c>
      <c r="I17" s="7">
        <f>MAX(E17,I16)</f>
        <v>2.6669999999999998</v>
      </c>
      <c r="J17">
        <f>IF(H17&lt;=0,MIN(E17,J16),E17)</f>
        <v>2.629</v>
      </c>
      <c r="K17">
        <f t="shared" si="0"/>
        <v>3.7999999999999812E-2</v>
      </c>
      <c r="L17">
        <f t="shared" si="1"/>
        <v>0.1419999999999999</v>
      </c>
      <c r="M17" s="6">
        <f t="shared" si="2"/>
        <v>0.1419999999999999</v>
      </c>
    </row>
    <row r="18" spans="1:15" x14ac:dyDescent="0.25">
      <c r="A18" t="s">
        <v>38</v>
      </c>
      <c r="B18">
        <v>2.6219999999999999</v>
      </c>
      <c r="D18">
        <v>14</v>
      </c>
      <c r="E18">
        <v>2.6219999999999999</v>
      </c>
      <c r="H18">
        <f>IF(E18-E17&gt;0,1,IF(E18-E17&lt;0,-1,0))</f>
        <v>-1</v>
      </c>
      <c r="I18" s="7">
        <f>MAX(E18,I17)</f>
        <v>2.6669999999999998</v>
      </c>
      <c r="J18">
        <f>IF(H18&lt;=0,MIN(E18,J17),E18)</f>
        <v>2.6219999999999999</v>
      </c>
      <c r="K18">
        <f t="shared" si="0"/>
        <v>4.4999999999999929E-2</v>
      </c>
      <c r="L18">
        <f t="shared" si="1"/>
        <v>0.1419999999999999</v>
      </c>
      <c r="M18" s="6">
        <f t="shared" si="2"/>
        <v>0.1419999999999999</v>
      </c>
    </row>
    <row r="19" spans="1:15" x14ac:dyDescent="0.25">
      <c r="A19" t="s">
        <v>39</v>
      </c>
      <c r="B19">
        <v>2.6150000000000002</v>
      </c>
      <c r="D19">
        <v>15</v>
      </c>
      <c r="E19">
        <v>2.6150000000000002</v>
      </c>
      <c r="H19">
        <f>IF(E19-E18&gt;0,1,IF(E19-E18&lt;0,-1,0))</f>
        <v>-1</v>
      </c>
      <c r="I19" s="7">
        <f>MAX(E19,I18)</f>
        <v>2.6669999999999998</v>
      </c>
      <c r="J19">
        <f>IF(H19&lt;=0,MIN(E19,J18),E19)</f>
        <v>2.6150000000000002</v>
      </c>
      <c r="K19">
        <f t="shared" si="0"/>
        <v>5.1999999999999602E-2</v>
      </c>
      <c r="L19">
        <f t="shared" si="1"/>
        <v>0.1419999999999999</v>
      </c>
      <c r="M19" s="6">
        <f t="shared" si="2"/>
        <v>0.1419999999999999</v>
      </c>
    </row>
    <row r="20" spans="1:15" x14ac:dyDescent="0.25">
      <c r="A20" t="s">
        <v>40</v>
      </c>
      <c r="B20">
        <v>2.6150000000000002</v>
      </c>
      <c r="D20">
        <v>16</v>
      </c>
      <c r="E20">
        <v>2.6150000000000002</v>
      </c>
      <c r="H20">
        <f>IF(E20-E19&gt;0,1,IF(E20-E19&lt;0,-1,0))</f>
        <v>0</v>
      </c>
      <c r="I20" s="7">
        <f>MAX(E20,I19)</f>
        <v>2.6669999999999998</v>
      </c>
      <c r="J20">
        <f>IF(H20&lt;=0,MIN(E20,J19),E20)</f>
        <v>2.6150000000000002</v>
      </c>
      <c r="K20">
        <f t="shared" si="0"/>
        <v>5.1999999999999602E-2</v>
      </c>
      <c r="L20">
        <f t="shared" si="1"/>
        <v>0.1419999999999999</v>
      </c>
      <c r="M20" s="6">
        <f t="shared" si="2"/>
        <v>0.1419999999999999</v>
      </c>
    </row>
    <row r="21" spans="1:15" x14ac:dyDescent="0.25">
      <c r="A21" t="s">
        <v>41</v>
      </c>
      <c r="B21">
        <v>2.613</v>
      </c>
      <c r="D21">
        <v>17</v>
      </c>
      <c r="E21">
        <v>2.613</v>
      </c>
      <c r="H21">
        <f>IF(E21-E20&gt;0,1,IF(E21-E20&lt;0,-1,0))</f>
        <v>-1</v>
      </c>
      <c r="I21" s="7">
        <f>MAX(E21,I20)</f>
        <v>2.6669999999999998</v>
      </c>
      <c r="J21">
        <f>IF(H21&lt;=0,MIN(E21,J20),E21)</f>
        <v>2.613</v>
      </c>
      <c r="K21">
        <f t="shared" si="0"/>
        <v>5.3999999999999826E-2</v>
      </c>
      <c r="L21">
        <f t="shared" si="1"/>
        <v>0.1419999999999999</v>
      </c>
      <c r="M21" s="6">
        <f t="shared" si="2"/>
        <v>0.1419999999999999</v>
      </c>
    </row>
    <row r="22" spans="1:15" x14ac:dyDescent="0.25">
      <c r="A22" t="s">
        <v>42</v>
      </c>
      <c r="B22">
        <v>2.6139999999999999</v>
      </c>
      <c r="D22">
        <v>18</v>
      </c>
      <c r="E22">
        <v>2.6139999999999999</v>
      </c>
      <c r="H22">
        <f>IF(E22-E21&gt;0,1,IF(E22-E21&lt;0,-1,0))</f>
        <v>1</v>
      </c>
      <c r="I22" s="7">
        <f>MAX(E22,I21)</f>
        <v>2.6669999999999998</v>
      </c>
      <c r="J22">
        <f>IF(H22&lt;=0,MIN(E22,J21),E22)</f>
        <v>2.6139999999999999</v>
      </c>
      <c r="K22">
        <f t="shared" si="0"/>
        <v>5.2999999999999936E-2</v>
      </c>
      <c r="L22">
        <f t="shared" si="1"/>
        <v>0.1419999999999999</v>
      </c>
      <c r="M22" s="6">
        <f t="shared" si="2"/>
        <v>0.1419999999999999</v>
      </c>
    </row>
    <row r="23" spans="1:15" x14ac:dyDescent="0.25">
      <c r="A23" t="s">
        <v>43</v>
      </c>
      <c r="B23">
        <v>2.613</v>
      </c>
      <c r="D23">
        <v>19</v>
      </c>
      <c r="E23">
        <v>2.613</v>
      </c>
      <c r="H23">
        <f>IF(E23-E22&gt;0,1,IF(E23-E22&lt;0,-1,0))</f>
        <v>-1</v>
      </c>
      <c r="I23" s="7">
        <f>MAX(E23,I22)</f>
        <v>2.6669999999999998</v>
      </c>
      <c r="J23">
        <f>IF(H23&lt;=0,MIN(E23,J22),E23)</f>
        <v>2.613</v>
      </c>
      <c r="K23">
        <f t="shared" si="0"/>
        <v>5.3999999999999826E-2</v>
      </c>
      <c r="L23">
        <f t="shared" si="1"/>
        <v>0.1419999999999999</v>
      </c>
      <c r="M23" s="6">
        <f t="shared" si="2"/>
        <v>0.1419999999999999</v>
      </c>
    </row>
    <row r="24" spans="1:15" x14ac:dyDescent="0.25">
      <c r="A24" t="s">
        <v>44</v>
      </c>
      <c r="B24">
        <v>2.6110000000000002</v>
      </c>
      <c r="D24">
        <v>20</v>
      </c>
      <c r="E24">
        <v>2.6110000000000002</v>
      </c>
      <c r="H24">
        <f>IF(E24-E23&gt;0,1,IF(E24-E23&lt;0,-1,0))</f>
        <v>-1</v>
      </c>
      <c r="I24" s="7">
        <f>MAX(E24,I23)</f>
        <v>2.6669999999999998</v>
      </c>
      <c r="J24">
        <f>IF(H24&lt;=0,MIN(E24,J23),E24)</f>
        <v>2.6110000000000002</v>
      </c>
      <c r="K24">
        <f t="shared" si="0"/>
        <v>5.5999999999999606E-2</v>
      </c>
      <c r="L24">
        <f t="shared" si="1"/>
        <v>0.1419999999999999</v>
      </c>
      <c r="M24" s="6">
        <f t="shared" si="2"/>
        <v>0.1419999999999999</v>
      </c>
    </row>
    <row r="25" spans="1:15" x14ac:dyDescent="0.25">
      <c r="A25" t="s">
        <v>45</v>
      </c>
      <c r="B25">
        <v>2.613</v>
      </c>
      <c r="D25">
        <v>21</v>
      </c>
      <c r="E25">
        <v>2.613</v>
      </c>
      <c r="H25">
        <f>IF(E25-E24&gt;0,1,IF(E25-E24&lt;0,-1,0))</f>
        <v>1</v>
      </c>
      <c r="I25" s="7">
        <f>MAX(E25,I24)</f>
        <v>2.6669999999999998</v>
      </c>
      <c r="J25">
        <f>IF(H25&lt;=0,MIN(E25,J24),E25)</f>
        <v>2.613</v>
      </c>
      <c r="K25">
        <f t="shared" si="0"/>
        <v>5.3999999999999826E-2</v>
      </c>
      <c r="L25">
        <f t="shared" si="1"/>
        <v>0.1419999999999999</v>
      </c>
      <c r="M25" s="6">
        <f t="shared" si="2"/>
        <v>0.1419999999999999</v>
      </c>
    </row>
    <row r="26" spans="1:15" x14ac:dyDescent="0.25">
      <c r="A26" t="s">
        <v>46</v>
      </c>
      <c r="B26">
        <v>2.6120000000000001</v>
      </c>
      <c r="D26">
        <v>22</v>
      </c>
      <c r="E26">
        <v>2.6120000000000001</v>
      </c>
      <c r="H26">
        <f>IF(E26-E25&gt;0,1,IF(E26-E25&lt;0,-1,0))</f>
        <v>-1</v>
      </c>
      <c r="I26" s="7">
        <f>MAX(E26,I25)</f>
        <v>2.6669999999999998</v>
      </c>
      <c r="J26">
        <f>IF(H26&lt;=0,MIN(E26,J25),E26)</f>
        <v>2.6120000000000001</v>
      </c>
      <c r="K26">
        <f t="shared" si="0"/>
        <v>5.4999999999999716E-2</v>
      </c>
      <c r="L26">
        <f t="shared" si="1"/>
        <v>0.1419999999999999</v>
      </c>
      <c r="M26" s="6">
        <f t="shared" si="2"/>
        <v>0.1419999999999999</v>
      </c>
    </row>
    <row r="27" spans="1:15" x14ac:dyDescent="0.25">
      <c r="A27" t="s">
        <v>47</v>
      </c>
      <c r="B27">
        <v>2.61</v>
      </c>
      <c r="D27">
        <v>23</v>
      </c>
      <c r="E27">
        <v>2.61</v>
      </c>
      <c r="H27">
        <f>IF(E27-E26&gt;0,1,IF(E27-E26&lt;0,-1,0))</f>
        <v>-1</v>
      </c>
      <c r="I27" s="7">
        <f>MAX(E27,I26)</f>
        <v>2.6669999999999998</v>
      </c>
      <c r="J27">
        <f>IF(H27&lt;=0,MIN(E27,J26),E27)</f>
        <v>2.61</v>
      </c>
      <c r="K27">
        <f t="shared" si="0"/>
        <v>5.699999999999994E-2</v>
      </c>
      <c r="L27">
        <f t="shared" si="1"/>
        <v>0.1419999999999999</v>
      </c>
      <c r="M27" s="6">
        <f t="shared" si="2"/>
        <v>0.1419999999999999</v>
      </c>
    </row>
    <row r="28" spans="1:15" ht="15.75" thickBot="1" x14ac:dyDescent="0.3">
      <c r="A28" t="s">
        <v>48</v>
      </c>
      <c r="B28">
        <v>2.6110000000000002</v>
      </c>
      <c r="D28">
        <v>24</v>
      </c>
      <c r="E28">
        <v>2.6110000000000002</v>
      </c>
      <c r="H28">
        <f>IF(E28-E27&gt;0,1,IF(E28-E27&lt;0,-1,0))</f>
        <v>1</v>
      </c>
      <c r="I28" s="7">
        <f>MAX(E28,I27)</f>
        <v>2.6669999999999998</v>
      </c>
      <c r="J28">
        <f>IF(H28&lt;=0,MIN(E28,J27),E28)</f>
        <v>2.6110000000000002</v>
      </c>
      <c r="K28">
        <f t="shared" si="0"/>
        <v>5.5999999999999606E-2</v>
      </c>
      <c r="L28">
        <f t="shared" si="1"/>
        <v>0.1419999999999999</v>
      </c>
      <c r="M28" s="6">
        <f t="shared" si="2"/>
        <v>0.1419999999999999</v>
      </c>
    </row>
    <row r="29" spans="1:15" x14ac:dyDescent="0.25">
      <c r="A29" t="s">
        <v>49</v>
      </c>
      <c r="B29">
        <v>2.6120000000000001</v>
      </c>
      <c r="D29">
        <v>25</v>
      </c>
      <c r="E29">
        <v>2.6120000000000001</v>
      </c>
      <c r="H29" s="3">
        <v>0</v>
      </c>
      <c r="I29" s="4">
        <f>E29</f>
        <v>2.6120000000000001</v>
      </c>
      <c r="J29" s="4">
        <f>E29</f>
        <v>2.6120000000000001</v>
      </c>
      <c r="K29" s="3">
        <v>0</v>
      </c>
      <c r="L29" s="3">
        <v>0</v>
      </c>
      <c r="M29" s="5">
        <f>MAX(L29:L52)</f>
        <v>0.10700000000000021</v>
      </c>
      <c r="O29">
        <v>2</v>
      </c>
    </row>
    <row r="30" spans="1:15" x14ac:dyDescent="0.25">
      <c r="A30" t="s">
        <v>50</v>
      </c>
      <c r="B30">
        <v>2.6110000000000002</v>
      </c>
      <c r="D30">
        <v>26</v>
      </c>
      <c r="E30">
        <v>2.6110000000000002</v>
      </c>
      <c r="H30">
        <f>IF(E30-E29&gt;0,1,IF(E30-E29&lt;0,-1,0))</f>
        <v>-1</v>
      </c>
      <c r="I30" s="7">
        <f>MAX(E30,I29)</f>
        <v>2.6120000000000001</v>
      </c>
      <c r="J30">
        <f>IF(H30&lt;=0,MIN(E30,J29),E30)</f>
        <v>2.6110000000000002</v>
      </c>
      <c r="K30">
        <f>I30-J30</f>
        <v>9.9999999999988987E-4</v>
      </c>
      <c r="L30">
        <f>MAX(L29,K30)</f>
        <v>9.9999999999988987E-4</v>
      </c>
      <c r="M30" s="6">
        <f>M29</f>
        <v>0.10700000000000021</v>
      </c>
    </row>
    <row r="31" spans="1:15" x14ac:dyDescent="0.25">
      <c r="A31" t="s">
        <v>57</v>
      </c>
      <c r="B31">
        <v>2.6549999999999998</v>
      </c>
      <c r="D31">
        <v>27</v>
      </c>
      <c r="E31">
        <v>2.6549999999999998</v>
      </c>
      <c r="H31">
        <f>IF(E31-E30&gt;0,1,IF(E31-E30&lt;0,-1,0))</f>
        <v>1</v>
      </c>
      <c r="I31" s="7">
        <f>MAX(E31,I30)</f>
        <v>2.6549999999999998</v>
      </c>
      <c r="J31">
        <f>IF(H31&lt;=0,MIN(E31,J30),E31)</f>
        <v>2.6549999999999998</v>
      </c>
      <c r="K31">
        <f t="shared" ref="K31:K52" si="3">I31-J31</f>
        <v>0</v>
      </c>
      <c r="L31">
        <f t="shared" ref="L31:L52" si="4">MAX(L30,K31)</f>
        <v>9.9999999999988987E-4</v>
      </c>
      <c r="M31" s="6">
        <f t="shared" ref="M31:M52" si="5">M30</f>
        <v>0.10700000000000021</v>
      </c>
    </row>
    <row r="32" spans="1:15" x14ac:dyDescent="0.25">
      <c r="A32" t="s">
        <v>58</v>
      </c>
      <c r="B32">
        <v>2.665</v>
      </c>
      <c r="D32">
        <v>28</v>
      </c>
      <c r="E32">
        <v>2.665</v>
      </c>
      <c r="H32">
        <f>IF(E32-E31&gt;0,1,IF(E32-E31&lt;0,-1,0))</f>
        <v>1</v>
      </c>
      <c r="I32" s="7">
        <f>MAX(E32,I31)</f>
        <v>2.665</v>
      </c>
      <c r="J32">
        <f>IF(H32&lt;=0,MIN(E32,J31),E32)</f>
        <v>2.665</v>
      </c>
      <c r="K32">
        <f t="shared" si="3"/>
        <v>0</v>
      </c>
      <c r="L32">
        <f t="shared" si="4"/>
        <v>9.9999999999988987E-4</v>
      </c>
      <c r="M32" s="6">
        <f t="shared" si="5"/>
        <v>0.10700000000000021</v>
      </c>
    </row>
    <row r="33" spans="1:13" x14ac:dyDescent="0.25">
      <c r="A33" t="s">
        <v>59</v>
      </c>
      <c r="B33">
        <v>2.5840000000000001</v>
      </c>
      <c r="D33">
        <v>29</v>
      </c>
      <c r="E33">
        <v>2.5840000000000001</v>
      </c>
      <c r="H33">
        <f>IF(E33-E32&gt;0,1,IF(E33-E32&lt;0,-1,0))</f>
        <v>-1</v>
      </c>
      <c r="I33" s="7">
        <f>MAX(E33,I32)</f>
        <v>2.665</v>
      </c>
      <c r="J33">
        <f>IF(H33&lt;=0,MIN(E33,J32),E33)</f>
        <v>2.5840000000000001</v>
      </c>
      <c r="K33">
        <f t="shared" si="3"/>
        <v>8.0999999999999961E-2</v>
      </c>
      <c r="L33">
        <f t="shared" si="4"/>
        <v>8.0999999999999961E-2</v>
      </c>
      <c r="M33" s="6">
        <f t="shared" si="5"/>
        <v>0.10700000000000021</v>
      </c>
    </row>
    <row r="34" spans="1:13" x14ac:dyDescent="0.25">
      <c r="A34" t="s">
        <v>60</v>
      </c>
      <c r="B34">
        <v>2.5579999999999998</v>
      </c>
      <c r="D34">
        <v>30</v>
      </c>
      <c r="E34">
        <v>2.5579999999999998</v>
      </c>
      <c r="H34">
        <f>IF(E34-E33&gt;0,1,IF(E34-E33&lt;0,-1,0))</f>
        <v>-1</v>
      </c>
      <c r="I34" s="7">
        <f>MAX(E34,I33)</f>
        <v>2.665</v>
      </c>
      <c r="J34">
        <f>IF(H34&lt;=0,MIN(E34,J33),E34)</f>
        <v>2.5579999999999998</v>
      </c>
      <c r="K34">
        <f t="shared" si="3"/>
        <v>0.10700000000000021</v>
      </c>
      <c r="L34">
        <f t="shared" si="4"/>
        <v>0.10700000000000021</v>
      </c>
      <c r="M34" s="6">
        <f t="shared" si="5"/>
        <v>0.10700000000000021</v>
      </c>
    </row>
    <row r="35" spans="1:13" x14ac:dyDescent="0.25">
      <c r="A35" t="s">
        <v>61</v>
      </c>
      <c r="B35">
        <v>2.573</v>
      </c>
      <c r="D35">
        <v>31</v>
      </c>
      <c r="E35">
        <v>2.573</v>
      </c>
      <c r="H35">
        <f>IF(E35-E34&gt;0,1,IF(E35-E34&lt;0,-1,0))</f>
        <v>1</v>
      </c>
      <c r="I35" s="7">
        <f>MAX(E35,I34)</f>
        <v>2.665</v>
      </c>
      <c r="J35">
        <f>IF(H35&lt;=0,MIN(E35,J34),E35)</f>
        <v>2.573</v>
      </c>
      <c r="K35">
        <f t="shared" si="3"/>
        <v>9.2000000000000082E-2</v>
      </c>
      <c r="L35">
        <f t="shared" si="4"/>
        <v>0.10700000000000021</v>
      </c>
      <c r="M35" s="6">
        <f t="shared" si="5"/>
        <v>0.10700000000000021</v>
      </c>
    </row>
    <row r="36" spans="1:13" x14ac:dyDescent="0.25">
      <c r="A36" t="s">
        <v>62</v>
      </c>
      <c r="B36">
        <v>2.6019999999999999</v>
      </c>
      <c r="D36">
        <v>32</v>
      </c>
      <c r="E36">
        <v>2.6019999999999999</v>
      </c>
      <c r="H36">
        <f>IF(E36-E35&gt;0,1,IF(E36-E35&lt;0,-1,0))</f>
        <v>1</v>
      </c>
      <c r="I36" s="7">
        <f>MAX(E36,I35)</f>
        <v>2.665</v>
      </c>
      <c r="J36">
        <f>IF(H36&lt;=0,MIN(E36,J35),E36)</f>
        <v>2.6019999999999999</v>
      </c>
      <c r="K36">
        <f t="shared" si="3"/>
        <v>6.3000000000000167E-2</v>
      </c>
      <c r="L36">
        <f t="shared" si="4"/>
        <v>0.10700000000000021</v>
      </c>
      <c r="M36" s="6">
        <f t="shared" si="5"/>
        <v>0.10700000000000021</v>
      </c>
    </row>
    <row r="37" spans="1:13" x14ac:dyDescent="0.25">
      <c r="A37" t="s">
        <v>63</v>
      </c>
      <c r="B37">
        <v>2.6360000000000001</v>
      </c>
      <c r="D37">
        <v>33</v>
      </c>
      <c r="E37">
        <v>2.6360000000000001</v>
      </c>
      <c r="H37">
        <f>IF(E37-E36&gt;0,1,IF(E37-E36&lt;0,-1,0))</f>
        <v>1</v>
      </c>
      <c r="I37" s="7">
        <f>MAX(E37,I36)</f>
        <v>2.665</v>
      </c>
      <c r="J37">
        <f>IF(H37&lt;=0,MIN(E37,J36),E37)</f>
        <v>2.6360000000000001</v>
      </c>
      <c r="K37">
        <f t="shared" si="3"/>
        <v>2.8999999999999915E-2</v>
      </c>
      <c r="L37">
        <f t="shared" si="4"/>
        <v>0.10700000000000021</v>
      </c>
      <c r="M37" s="6">
        <f t="shared" si="5"/>
        <v>0.10700000000000021</v>
      </c>
    </row>
    <row r="38" spans="1:13" x14ac:dyDescent="0.25">
      <c r="A38" t="s">
        <v>64</v>
      </c>
      <c r="B38">
        <v>2.6840000000000002</v>
      </c>
      <c r="D38">
        <v>34</v>
      </c>
      <c r="E38">
        <v>2.6840000000000002</v>
      </c>
      <c r="H38">
        <f>IF(E38-E37&gt;0,1,IF(E38-E37&lt;0,-1,0))</f>
        <v>1</v>
      </c>
      <c r="I38" s="7">
        <f>MAX(E38,I37)</f>
        <v>2.6840000000000002</v>
      </c>
      <c r="J38">
        <f>IF(H38&lt;=0,MIN(E38,J37),E38)</f>
        <v>2.6840000000000002</v>
      </c>
      <c r="K38">
        <f t="shared" si="3"/>
        <v>0</v>
      </c>
      <c r="L38">
        <f t="shared" si="4"/>
        <v>0.10700000000000021</v>
      </c>
      <c r="M38" s="6">
        <f t="shared" si="5"/>
        <v>0.10700000000000021</v>
      </c>
    </row>
    <row r="39" spans="1:13" x14ac:dyDescent="0.25">
      <c r="A39" t="s">
        <v>65</v>
      </c>
      <c r="B39">
        <v>2.6930000000000001</v>
      </c>
      <c r="D39">
        <v>35</v>
      </c>
      <c r="E39">
        <v>2.6930000000000001</v>
      </c>
      <c r="H39">
        <f>IF(E39-E38&gt;0,1,IF(E39-E38&lt;0,-1,0))</f>
        <v>1</v>
      </c>
      <c r="I39" s="7">
        <f>MAX(E39,I38)</f>
        <v>2.6930000000000001</v>
      </c>
      <c r="J39">
        <f>IF(H39&lt;=0,MIN(E39,J38),E39)</f>
        <v>2.6930000000000001</v>
      </c>
      <c r="K39">
        <f t="shared" si="3"/>
        <v>0</v>
      </c>
      <c r="L39">
        <f t="shared" si="4"/>
        <v>0.10700000000000021</v>
      </c>
      <c r="M39" s="6">
        <f t="shared" si="5"/>
        <v>0.10700000000000021</v>
      </c>
    </row>
    <row r="40" spans="1:13" x14ac:dyDescent="0.25">
      <c r="A40" t="s">
        <v>66</v>
      </c>
      <c r="B40">
        <v>2.6709999999999998</v>
      </c>
      <c r="D40">
        <v>36</v>
      </c>
      <c r="E40">
        <v>2.6709999999999998</v>
      </c>
      <c r="H40">
        <f>IF(E40-E39&gt;0,1,IF(E40-E39&lt;0,-1,0))</f>
        <v>-1</v>
      </c>
      <c r="I40" s="7">
        <f>MAX(E40,I39)</f>
        <v>2.6930000000000001</v>
      </c>
      <c r="J40">
        <f>IF(H40&lt;=0,MIN(E40,J39),E40)</f>
        <v>2.6709999999999998</v>
      </c>
      <c r="K40">
        <f t="shared" si="3"/>
        <v>2.2000000000000242E-2</v>
      </c>
      <c r="L40">
        <f t="shared" si="4"/>
        <v>0.10700000000000021</v>
      </c>
      <c r="M40" s="6">
        <f t="shared" si="5"/>
        <v>0.10700000000000021</v>
      </c>
    </row>
    <row r="41" spans="1:13" x14ac:dyDescent="0.25">
      <c r="A41" t="s">
        <v>67</v>
      </c>
      <c r="B41">
        <v>2.6539999999999999</v>
      </c>
      <c r="D41">
        <v>37</v>
      </c>
      <c r="E41">
        <v>2.6539999999999999</v>
      </c>
      <c r="H41">
        <f>IF(E41-E40&gt;0,1,IF(E41-E40&lt;0,-1,0))</f>
        <v>-1</v>
      </c>
      <c r="I41" s="7">
        <f>MAX(E41,I40)</f>
        <v>2.6930000000000001</v>
      </c>
      <c r="J41">
        <f>IF(H41&lt;=0,MIN(E41,J40),E41)</f>
        <v>2.6539999999999999</v>
      </c>
      <c r="K41">
        <f t="shared" si="3"/>
        <v>3.9000000000000146E-2</v>
      </c>
      <c r="L41">
        <f t="shared" si="4"/>
        <v>0.10700000000000021</v>
      </c>
      <c r="M41" s="6">
        <f t="shared" si="5"/>
        <v>0.10700000000000021</v>
      </c>
    </row>
    <row r="42" spans="1:13" x14ac:dyDescent="0.25">
      <c r="A42" t="s">
        <v>68</v>
      </c>
      <c r="B42">
        <v>2.6349999999999998</v>
      </c>
      <c r="D42">
        <v>38</v>
      </c>
      <c r="E42">
        <v>2.6349999999999998</v>
      </c>
      <c r="H42">
        <f>IF(E42-E41&gt;0,1,IF(E42-E41&lt;0,-1,0))</f>
        <v>-1</v>
      </c>
      <c r="I42" s="7">
        <f>MAX(E42,I41)</f>
        <v>2.6930000000000001</v>
      </c>
      <c r="J42">
        <f>IF(H42&lt;=0,MIN(E42,J41),E42)</f>
        <v>2.6349999999999998</v>
      </c>
      <c r="K42">
        <f t="shared" si="3"/>
        <v>5.8000000000000274E-2</v>
      </c>
      <c r="L42">
        <f t="shared" si="4"/>
        <v>0.10700000000000021</v>
      </c>
      <c r="M42" s="6">
        <f t="shared" si="5"/>
        <v>0.10700000000000021</v>
      </c>
    </row>
    <row r="43" spans="1:13" x14ac:dyDescent="0.25">
      <c r="A43" t="s">
        <v>69</v>
      </c>
      <c r="B43">
        <v>2.6269999999999998</v>
      </c>
      <c r="D43">
        <v>39</v>
      </c>
      <c r="E43">
        <v>2.6269999999999998</v>
      </c>
      <c r="H43">
        <f>IF(E43-E42&gt;0,1,IF(E43-E42&lt;0,-1,0))</f>
        <v>-1</v>
      </c>
      <c r="I43" s="7">
        <f>MAX(E43,I42)</f>
        <v>2.6930000000000001</v>
      </c>
      <c r="J43">
        <f>IF(H43&lt;=0,MIN(E43,J42),E43)</f>
        <v>2.6269999999999998</v>
      </c>
      <c r="K43">
        <f t="shared" si="3"/>
        <v>6.6000000000000281E-2</v>
      </c>
      <c r="L43">
        <f t="shared" si="4"/>
        <v>0.10700000000000021</v>
      </c>
      <c r="M43" s="6">
        <f t="shared" si="5"/>
        <v>0.10700000000000021</v>
      </c>
    </row>
    <row r="44" spans="1:13" x14ac:dyDescent="0.25">
      <c r="A44" t="s">
        <v>70</v>
      </c>
      <c r="B44">
        <v>2.6419999999999999</v>
      </c>
      <c r="D44">
        <v>40</v>
      </c>
      <c r="E44">
        <v>2.6419999999999999</v>
      </c>
      <c r="H44">
        <f>IF(E44-E43&gt;0,1,IF(E44-E43&lt;0,-1,0))</f>
        <v>1</v>
      </c>
      <c r="I44" s="7">
        <f>MAX(E44,I43)</f>
        <v>2.6930000000000001</v>
      </c>
      <c r="J44">
        <f>IF(H44&lt;=0,MIN(E44,J43),E44)</f>
        <v>2.6419999999999999</v>
      </c>
      <c r="K44">
        <f t="shared" si="3"/>
        <v>5.1000000000000156E-2</v>
      </c>
      <c r="L44">
        <f t="shared" si="4"/>
        <v>0.10700000000000021</v>
      </c>
      <c r="M44" s="6">
        <f t="shared" si="5"/>
        <v>0.10700000000000021</v>
      </c>
    </row>
    <row r="45" spans="1:13" x14ac:dyDescent="0.25">
      <c r="A45" t="s">
        <v>71</v>
      </c>
      <c r="B45">
        <v>2.6379999999999999</v>
      </c>
      <c r="D45">
        <v>41</v>
      </c>
      <c r="E45">
        <v>2.6379999999999999</v>
      </c>
      <c r="H45">
        <f>IF(E45-E44&gt;0,1,IF(E45-E44&lt;0,-1,0))</f>
        <v>-1</v>
      </c>
      <c r="I45" s="7">
        <f>MAX(E45,I44)</f>
        <v>2.6930000000000001</v>
      </c>
      <c r="J45">
        <f>IF(H45&lt;=0,MIN(E45,J44),E45)</f>
        <v>2.6379999999999999</v>
      </c>
      <c r="K45">
        <f t="shared" si="3"/>
        <v>5.500000000000016E-2</v>
      </c>
      <c r="L45">
        <f t="shared" si="4"/>
        <v>0.10700000000000021</v>
      </c>
      <c r="M45" s="6">
        <f t="shared" si="5"/>
        <v>0.10700000000000021</v>
      </c>
    </row>
    <row r="46" spans="1:13" x14ac:dyDescent="0.25">
      <c r="A46" t="s">
        <v>72</v>
      </c>
      <c r="B46">
        <v>2.6389999999999998</v>
      </c>
      <c r="D46">
        <v>42</v>
      </c>
      <c r="E46">
        <v>2.6389999999999998</v>
      </c>
      <c r="H46">
        <f>IF(E46-E45&gt;0,1,IF(E46-E45&lt;0,-1,0))</f>
        <v>1</v>
      </c>
      <c r="I46" s="7">
        <f>MAX(E46,I45)</f>
        <v>2.6930000000000001</v>
      </c>
      <c r="J46">
        <f>IF(H46&lt;=0,MIN(E46,J45),E46)</f>
        <v>2.6389999999999998</v>
      </c>
      <c r="K46">
        <f t="shared" si="3"/>
        <v>5.400000000000027E-2</v>
      </c>
      <c r="L46">
        <f t="shared" si="4"/>
        <v>0.10700000000000021</v>
      </c>
      <c r="M46" s="6">
        <f t="shared" si="5"/>
        <v>0.10700000000000021</v>
      </c>
    </row>
    <row r="47" spans="1:13" x14ac:dyDescent="0.25">
      <c r="A47" t="s">
        <v>73</v>
      </c>
      <c r="B47">
        <v>2.633</v>
      </c>
      <c r="D47">
        <v>43</v>
      </c>
      <c r="E47">
        <v>2.633</v>
      </c>
      <c r="H47">
        <f>IF(E47-E46&gt;0,1,IF(E47-E46&lt;0,-1,0))</f>
        <v>-1</v>
      </c>
      <c r="I47" s="7">
        <f>MAX(E47,I46)</f>
        <v>2.6930000000000001</v>
      </c>
      <c r="J47">
        <f>IF(H47&lt;=0,MIN(E47,J46),E47)</f>
        <v>2.633</v>
      </c>
      <c r="K47">
        <f t="shared" si="3"/>
        <v>6.0000000000000053E-2</v>
      </c>
      <c r="L47">
        <f t="shared" si="4"/>
        <v>0.10700000000000021</v>
      </c>
      <c r="M47" s="6">
        <f t="shared" si="5"/>
        <v>0.10700000000000021</v>
      </c>
    </row>
    <row r="48" spans="1:13" x14ac:dyDescent="0.25">
      <c r="A48" t="s">
        <v>74</v>
      </c>
      <c r="B48">
        <v>2.6269999999999998</v>
      </c>
      <c r="D48">
        <v>44</v>
      </c>
      <c r="E48">
        <v>2.6269999999999998</v>
      </c>
      <c r="H48">
        <f>IF(E48-E47&gt;0,1,IF(E48-E47&lt;0,-1,0))</f>
        <v>-1</v>
      </c>
      <c r="I48" s="7">
        <f>MAX(E48,I47)</f>
        <v>2.6930000000000001</v>
      </c>
      <c r="J48">
        <f>IF(H48&lt;=0,MIN(E48,J47),E48)</f>
        <v>2.6269999999999998</v>
      </c>
      <c r="K48">
        <f t="shared" si="3"/>
        <v>6.6000000000000281E-2</v>
      </c>
      <c r="L48">
        <f t="shared" si="4"/>
        <v>0.10700000000000021</v>
      </c>
      <c r="M48" s="6">
        <f t="shared" si="5"/>
        <v>0.10700000000000021</v>
      </c>
    </row>
    <row r="49" spans="1:15" x14ac:dyDescent="0.25">
      <c r="A49" t="s">
        <v>75</v>
      </c>
      <c r="B49">
        <v>2.6349999999999998</v>
      </c>
      <c r="D49">
        <v>45</v>
      </c>
      <c r="E49">
        <v>2.6349999999999998</v>
      </c>
      <c r="H49">
        <f>IF(E49-E48&gt;0,1,IF(E49-E48&lt;0,-1,0))</f>
        <v>1</v>
      </c>
      <c r="I49" s="7">
        <f>MAX(E49,I48)</f>
        <v>2.6930000000000001</v>
      </c>
      <c r="J49">
        <f>IF(H49&lt;=0,MIN(E49,J48),E49)</f>
        <v>2.6349999999999998</v>
      </c>
      <c r="K49">
        <f t="shared" si="3"/>
        <v>5.8000000000000274E-2</v>
      </c>
      <c r="L49">
        <f t="shared" si="4"/>
        <v>0.10700000000000021</v>
      </c>
      <c r="M49" s="6">
        <f t="shared" si="5"/>
        <v>0.10700000000000021</v>
      </c>
    </row>
    <row r="50" spans="1:15" x14ac:dyDescent="0.25">
      <c r="A50" t="s">
        <v>76</v>
      </c>
      <c r="B50">
        <v>2.6339999999999999</v>
      </c>
      <c r="D50">
        <v>46</v>
      </c>
      <c r="E50">
        <v>2.6339999999999999</v>
      </c>
      <c r="H50">
        <f>IF(E50-E49&gt;0,1,IF(E50-E49&lt;0,-1,0))</f>
        <v>-1</v>
      </c>
      <c r="I50" s="7">
        <f>MAX(E50,I49)</f>
        <v>2.6930000000000001</v>
      </c>
      <c r="J50">
        <f>IF(H50&lt;=0,MIN(E50,J49),E50)</f>
        <v>2.6339999999999999</v>
      </c>
      <c r="K50">
        <f t="shared" si="3"/>
        <v>5.9000000000000163E-2</v>
      </c>
      <c r="L50">
        <f t="shared" si="4"/>
        <v>0.10700000000000021</v>
      </c>
      <c r="M50" s="6">
        <f t="shared" si="5"/>
        <v>0.10700000000000021</v>
      </c>
    </row>
    <row r="51" spans="1:15" x14ac:dyDescent="0.25">
      <c r="A51" t="s">
        <v>77</v>
      </c>
      <c r="B51">
        <v>2.6280000000000001</v>
      </c>
      <c r="D51">
        <v>47</v>
      </c>
      <c r="E51">
        <v>2.6280000000000001</v>
      </c>
      <c r="H51">
        <f>IF(E51-E50&gt;0,1,IF(E51-E50&lt;0,-1,0))</f>
        <v>-1</v>
      </c>
      <c r="I51" s="7">
        <f>MAX(E51,I50)</f>
        <v>2.6930000000000001</v>
      </c>
      <c r="J51">
        <f>IF(H51&lt;=0,MIN(E51,J50),E51)</f>
        <v>2.6280000000000001</v>
      </c>
      <c r="K51">
        <f t="shared" si="3"/>
        <v>6.4999999999999947E-2</v>
      </c>
      <c r="L51">
        <f t="shared" si="4"/>
        <v>0.10700000000000021</v>
      </c>
      <c r="M51" s="6">
        <f t="shared" si="5"/>
        <v>0.10700000000000021</v>
      </c>
    </row>
    <row r="52" spans="1:15" ht="15.75" thickBot="1" x14ac:dyDescent="0.3">
      <c r="A52" t="s">
        <v>78</v>
      </c>
      <c r="B52">
        <v>2.62</v>
      </c>
      <c r="D52">
        <v>48</v>
      </c>
      <c r="E52">
        <v>2.62</v>
      </c>
      <c r="H52">
        <f>IF(E52-E51&gt;0,1,IF(E52-E51&lt;0,-1,0))</f>
        <v>-1</v>
      </c>
      <c r="I52" s="7">
        <f>MAX(E52,I51)</f>
        <v>2.6930000000000001</v>
      </c>
      <c r="J52">
        <f>IF(H52&lt;=0,MIN(E52,J51),E52)</f>
        <v>2.62</v>
      </c>
      <c r="K52">
        <f t="shared" si="3"/>
        <v>7.2999999999999954E-2</v>
      </c>
      <c r="L52">
        <f t="shared" si="4"/>
        <v>0.10700000000000021</v>
      </c>
      <c r="M52" s="6">
        <f t="shared" si="5"/>
        <v>0.10700000000000021</v>
      </c>
    </row>
    <row r="53" spans="1:15" x14ac:dyDescent="0.25">
      <c r="D53">
        <v>49</v>
      </c>
      <c r="E53"/>
      <c r="H53" s="3">
        <v>0</v>
      </c>
      <c r="I53" s="4">
        <f>E53</f>
        <v>0</v>
      </c>
      <c r="J53" s="4">
        <f>E53</f>
        <v>0</v>
      </c>
      <c r="K53" s="3">
        <v>0</v>
      </c>
      <c r="L53" s="3">
        <v>0</v>
      </c>
      <c r="M53" s="5">
        <f>MAX(L53:L76)</f>
        <v>0</v>
      </c>
      <c r="O53">
        <v>3</v>
      </c>
    </row>
    <row r="54" spans="1:15" x14ac:dyDescent="0.25">
      <c r="D54">
        <v>50</v>
      </c>
      <c r="E54"/>
      <c r="H54">
        <f>IF(E54-E53&gt;0,1,IF(E54-E53&lt;0,-1,0))</f>
        <v>0</v>
      </c>
      <c r="I54" s="7">
        <f>MAX(E54,I53)</f>
        <v>0</v>
      </c>
      <c r="J54">
        <f>IF(H54&lt;=0,MIN(E54,J53),E54)</f>
        <v>0</v>
      </c>
      <c r="K54">
        <f>I54-J54</f>
        <v>0</v>
      </c>
      <c r="L54">
        <f>MAX(L53,K54)</f>
        <v>0</v>
      </c>
      <c r="M54" s="6">
        <f>M53</f>
        <v>0</v>
      </c>
    </row>
    <row r="55" spans="1:15" x14ac:dyDescent="0.25">
      <c r="D55">
        <v>51</v>
      </c>
      <c r="E55"/>
      <c r="H55">
        <f t="shared" ref="H55:H76" si="6">IF(E55-E54&gt;0,1,IF(E55-E54&lt;0,-1,0))</f>
        <v>0</v>
      </c>
      <c r="I55" s="7">
        <f t="shared" ref="I55:I76" si="7">MAX(E55,I54)</f>
        <v>0</v>
      </c>
      <c r="J55">
        <f t="shared" ref="J55:J76" si="8">IF(H55&lt;=0,MIN(E55,J54),E55)</f>
        <v>0</v>
      </c>
      <c r="K55">
        <f t="shared" ref="K55:K76" si="9">I55-J55</f>
        <v>0</v>
      </c>
      <c r="L55">
        <f t="shared" ref="L55:L76" si="10">MAX(L54,K55)</f>
        <v>0</v>
      </c>
      <c r="M55" s="6">
        <f t="shared" ref="M55:M76" si="11">M54</f>
        <v>0</v>
      </c>
    </row>
    <row r="56" spans="1:15" x14ac:dyDescent="0.25">
      <c r="D56">
        <v>52</v>
      </c>
      <c r="E56"/>
      <c r="H56">
        <f t="shared" si="6"/>
        <v>0</v>
      </c>
      <c r="I56" s="7">
        <f t="shared" si="7"/>
        <v>0</v>
      </c>
      <c r="J56">
        <f t="shared" si="8"/>
        <v>0</v>
      </c>
      <c r="K56">
        <f t="shared" si="9"/>
        <v>0</v>
      </c>
      <c r="L56">
        <f t="shared" si="10"/>
        <v>0</v>
      </c>
      <c r="M56" s="6">
        <f t="shared" si="11"/>
        <v>0</v>
      </c>
    </row>
    <row r="57" spans="1:15" x14ac:dyDescent="0.25">
      <c r="D57">
        <v>53</v>
      </c>
      <c r="E57"/>
      <c r="H57">
        <f t="shared" si="6"/>
        <v>0</v>
      </c>
      <c r="I57" s="7">
        <f t="shared" si="7"/>
        <v>0</v>
      </c>
      <c r="J57">
        <f t="shared" si="8"/>
        <v>0</v>
      </c>
      <c r="K57">
        <f t="shared" si="9"/>
        <v>0</v>
      </c>
      <c r="L57">
        <f t="shared" si="10"/>
        <v>0</v>
      </c>
      <c r="M57" s="6">
        <f t="shared" si="11"/>
        <v>0</v>
      </c>
    </row>
    <row r="58" spans="1:15" x14ac:dyDescent="0.25">
      <c r="D58">
        <v>54</v>
      </c>
      <c r="E58"/>
      <c r="H58">
        <f t="shared" si="6"/>
        <v>0</v>
      </c>
      <c r="I58" s="7">
        <f t="shared" si="7"/>
        <v>0</v>
      </c>
      <c r="J58">
        <f t="shared" si="8"/>
        <v>0</v>
      </c>
      <c r="K58">
        <f t="shared" si="9"/>
        <v>0</v>
      </c>
      <c r="L58">
        <f t="shared" si="10"/>
        <v>0</v>
      </c>
      <c r="M58" s="6">
        <f t="shared" si="11"/>
        <v>0</v>
      </c>
    </row>
    <row r="59" spans="1:15" x14ac:dyDescent="0.25">
      <c r="D59">
        <v>55</v>
      </c>
      <c r="E59"/>
      <c r="H59">
        <f t="shared" si="6"/>
        <v>0</v>
      </c>
      <c r="I59" s="7">
        <f t="shared" si="7"/>
        <v>0</v>
      </c>
      <c r="J59">
        <f t="shared" si="8"/>
        <v>0</v>
      </c>
      <c r="K59">
        <f t="shared" si="9"/>
        <v>0</v>
      </c>
      <c r="L59">
        <f t="shared" si="10"/>
        <v>0</v>
      </c>
      <c r="M59" s="6">
        <f t="shared" si="11"/>
        <v>0</v>
      </c>
    </row>
    <row r="60" spans="1:15" x14ac:dyDescent="0.25">
      <c r="D60">
        <v>56</v>
      </c>
      <c r="E60"/>
      <c r="H60">
        <f t="shared" si="6"/>
        <v>0</v>
      </c>
      <c r="I60" s="7">
        <f t="shared" si="7"/>
        <v>0</v>
      </c>
      <c r="J60">
        <f t="shared" si="8"/>
        <v>0</v>
      </c>
      <c r="K60">
        <f t="shared" si="9"/>
        <v>0</v>
      </c>
      <c r="L60">
        <f t="shared" si="10"/>
        <v>0</v>
      </c>
      <c r="M60" s="6">
        <f t="shared" si="11"/>
        <v>0</v>
      </c>
    </row>
    <row r="61" spans="1:15" x14ac:dyDescent="0.25">
      <c r="D61">
        <v>57</v>
      </c>
      <c r="E61"/>
      <c r="H61">
        <f t="shared" si="6"/>
        <v>0</v>
      </c>
      <c r="I61" s="7">
        <f t="shared" si="7"/>
        <v>0</v>
      </c>
      <c r="J61">
        <f t="shared" si="8"/>
        <v>0</v>
      </c>
      <c r="K61">
        <f t="shared" si="9"/>
        <v>0</v>
      </c>
      <c r="L61">
        <f t="shared" si="10"/>
        <v>0</v>
      </c>
      <c r="M61" s="6">
        <f t="shared" si="11"/>
        <v>0</v>
      </c>
    </row>
    <row r="62" spans="1:15" x14ac:dyDescent="0.25">
      <c r="D62">
        <v>58</v>
      </c>
      <c r="E62"/>
      <c r="H62">
        <f t="shared" si="6"/>
        <v>0</v>
      </c>
      <c r="I62" s="7">
        <f t="shared" si="7"/>
        <v>0</v>
      </c>
      <c r="J62">
        <f t="shared" si="8"/>
        <v>0</v>
      </c>
      <c r="K62">
        <f t="shared" si="9"/>
        <v>0</v>
      </c>
      <c r="L62">
        <f t="shared" si="10"/>
        <v>0</v>
      </c>
      <c r="M62" s="6">
        <f t="shared" si="11"/>
        <v>0</v>
      </c>
    </row>
    <row r="63" spans="1:15" x14ac:dyDescent="0.25">
      <c r="D63">
        <v>59</v>
      </c>
      <c r="E63"/>
      <c r="H63">
        <f t="shared" si="6"/>
        <v>0</v>
      </c>
      <c r="I63" s="7">
        <f t="shared" si="7"/>
        <v>0</v>
      </c>
      <c r="J63">
        <f t="shared" si="8"/>
        <v>0</v>
      </c>
      <c r="K63">
        <f t="shared" si="9"/>
        <v>0</v>
      </c>
      <c r="L63">
        <f t="shared" si="10"/>
        <v>0</v>
      </c>
      <c r="M63" s="6">
        <f t="shared" si="11"/>
        <v>0</v>
      </c>
    </row>
    <row r="64" spans="1:15" x14ac:dyDescent="0.25">
      <c r="D64">
        <v>60</v>
      </c>
      <c r="E64"/>
      <c r="H64">
        <f t="shared" si="6"/>
        <v>0</v>
      </c>
      <c r="I64" s="7">
        <f t="shared" si="7"/>
        <v>0</v>
      </c>
      <c r="J64">
        <f t="shared" si="8"/>
        <v>0</v>
      </c>
      <c r="K64">
        <f t="shared" si="9"/>
        <v>0</v>
      </c>
      <c r="L64">
        <f t="shared" si="10"/>
        <v>0</v>
      </c>
      <c r="M64" s="6">
        <f t="shared" si="11"/>
        <v>0</v>
      </c>
    </row>
    <row r="65" spans="4:15" x14ac:dyDescent="0.25">
      <c r="D65">
        <v>61</v>
      </c>
      <c r="E65"/>
      <c r="H65">
        <f t="shared" si="6"/>
        <v>0</v>
      </c>
      <c r="I65" s="7">
        <f t="shared" si="7"/>
        <v>0</v>
      </c>
      <c r="J65">
        <f t="shared" si="8"/>
        <v>0</v>
      </c>
      <c r="K65">
        <f t="shared" si="9"/>
        <v>0</v>
      </c>
      <c r="L65">
        <f t="shared" si="10"/>
        <v>0</v>
      </c>
      <c r="M65" s="6">
        <f t="shared" si="11"/>
        <v>0</v>
      </c>
    </row>
    <row r="66" spans="4:15" x14ac:dyDescent="0.25">
      <c r="D66">
        <v>62</v>
      </c>
      <c r="E66"/>
      <c r="H66">
        <f t="shared" si="6"/>
        <v>0</v>
      </c>
      <c r="I66" s="7">
        <f t="shared" si="7"/>
        <v>0</v>
      </c>
      <c r="J66">
        <f t="shared" si="8"/>
        <v>0</v>
      </c>
      <c r="K66">
        <f t="shared" si="9"/>
        <v>0</v>
      </c>
      <c r="L66">
        <f t="shared" si="10"/>
        <v>0</v>
      </c>
      <c r="M66" s="6">
        <f t="shared" si="11"/>
        <v>0</v>
      </c>
    </row>
    <row r="67" spans="4:15" x14ac:dyDescent="0.25">
      <c r="D67">
        <v>63</v>
      </c>
      <c r="E67"/>
      <c r="H67">
        <f t="shared" si="6"/>
        <v>0</v>
      </c>
      <c r="I67" s="7">
        <f t="shared" si="7"/>
        <v>0</v>
      </c>
      <c r="J67">
        <f t="shared" si="8"/>
        <v>0</v>
      </c>
      <c r="K67">
        <f t="shared" si="9"/>
        <v>0</v>
      </c>
      <c r="L67">
        <f t="shared" si="10"/>
        <v>0</v>
      </c>
      <c r="M67" s="6">
        <f t="shared" si="11"/>
        <v>0</v>
      </c>
    </row>
    <row r="68" spans="4:15" x14ac:dyDescent="0.25">
      <c r="D68">
        <v>64</v>
      </c>
      <c r="E68"/>
      <c r="H68">
        <f t="shared" si="6"/>
        <v>0</v>
      </c>
      <c r="I68" s="7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 s="6">
        <f t="shared" si="11"/>
        <v>0</v>
      </c>
    </row>
    <row r="69" spans="4:15" x14ac:dyDescent="0.25">
      <c r="D69">
        <v>65</v>
      </c>
      <c r="E69"/>
      <c r="H69">
        <f t="shared" si="6"/>
        <v>0</v>
      </c>
      <c r="I69" s="7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 s="6">
        <f t="shared" si="11"/>
        <v>0</v>
      </c>
    </row>
    <row r="70" spans="4:15" x14ac:dyDescent="0.25">
      <c r="D70">
        <v>66</v>
      </c>
      <c r="E70"/>
      <c r="H70">
        <f t="shared" si="6"/>
        <v>0</v>
      </c>
      <c r="I70" s="7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 s="6">
        <f t="shared" si="11"/>
        <v>0</v>
      </c>
    </row>
    <row r="71" spans="4:15" x14ac:dyDescent="0.25">
      <c r="D71">
        <v>67</v>
      </c>
      <c r="E71"/>
      <c r="H71">
        <f t="shared" si="6"/>
        <v>0</v>
      </c>
      <c r="I71" s="7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 s="6">
        <f t="shared" si="11"/>
        <v>0</v>
      </c>
    </row>
    <row r="72" spans="4:15" x14ac:dyDescent="0.25">
      <c r="D72">
        <v>68</v>
      </c>
      <c r="E72"/>
      <c r="H72">
        <f t="shared" si="6"/>
        <v>0</v>
      </c>
      <c r="I72" s="7">
        <f t="shared" si="7"/>
        <v>0</v>
      </c>
      <c r="J72">
        <f t="shared" si="8"/>
        <v>0</v>
      </c>
      <c r="K72">
        <f t="shared" si="9"/>
        <v>0</v>
      </c>
      <c r="L72">
        <f t="shared" si="10"/>
        <v>0</v>
      </c>
      <c r="M72" s="6">
        <f t="shared" si="11"/>
        <v>0</v>
      </c>
    </row>
    <row r="73" spans="4:15" x14ac:dyDescent="0.25">
      <c r="D73">
        <v>69</v>
      </c>
      <c r="E73"/>
      <c r="H73">
        <f t="shared" si="6"/>
        <v>0</v>
      </c>
      <c r="I73" s="7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 s="6">
        <f t="shared" si="11"/>
        <v>0</v>
      </c>
    </row>
    <row r="74" spans="4:15" x14ac:dyDescent="0.25">
      <c r="D74">
        <v>70</v>
      </c>
      <c r="E74"/>
      <c r="H74">
        <f t="shared" si="6"/>
        <v>0</v>
      </c>
      <c r="I74" s="7">
        <f t="shared" si="7"/>
        <v>0</v>
      </c>
      <c r="J74">
        <f t="shared" si="8"/>
        <v>0</v>
      </c>
      <c r="K74">
        <f t="shared" si="9"/>
        <v>0</v>
      </c>
      <c r="L74">
        <f t="shared" si="10"/>
        <v>0</v>
      </c>
      <c r="M74" s="6">
        <f t="shared" si="11"/>
        <v>0</v>
      </c>
    </row>
    <row r="75" spans="4:15" x14ac:dyDescent="0.25">
      <c r="D75">
        <v>71</v>
      </c>
      <c r="E75"/>
      <c r="H75">
        <f t="shared" si="6"/>
        <v>0</v>
      </c>
      <c r="I75" s="7">
        <f t="shared" si="7"/>
        <v>0</v>
      </c>
      <c r="J75">
        <f t="shared" si="8"/>
        <v>0</v>
      </c>
      <c r="K75">
        <f t="shared" si="9"/>
        <v>0</v>
      </c>
      <c r="L75">
        <f t="shared" si="10"/>
        <v>0</v>
      </c>
      <c r="M75" s="6">
        <f t="shared" si="11"/>
        <v>0</v>
      </c>
    </row>
    <row r="76" spans="4:15" ht="15.75" thickBot="1" x14ac:dyDescent="0.3">
      <c r="D76">
        <v>72</v>
      </c>
      <c r="E76"/>
      <c r="H76">
        <f t="shared" si="6"/>
        <v>0</v>
      </c>
      <c r="I76" s="7">
        <f t="shared" si="7"/>
        <v>0</v>
      </c>
      <c r="J76">
        <f t="shared" si="8"/>
        <v>0</v>
      </c>
      <c r="K76">
        <f t="shared" si="9"/>
        <v>0</v>
      </c>
      <c r="L76">
        <f t="shared" si="10"/>
        <v>0</v>
      </c>
      <c r="M76" s="6">
        <f t="shared" si="11"/>
        <v>0</v>
      </c>
    </row>
    <row r="77" spans="4:15" x14ac:dyDescent="0.25">
      <c r="D77">
        <v>73</v>
      </c>
      <c r="E77"/>
      <c r="H77" s="3">
        <v>0</v>
      </c>
      <c r="I77" s="4">
        <f>E77</f>
        <v>0</v>
      </c>
      <c r="J77" s="4">
        <f>E77</f>
        <v>0</v>
      </c>
      <c r="K77" s="3">
        <v>0</v>
      </c>
      <c r="L77" s="3">
        <v>0</v>
      </c>
      <c r="M77" s="5">
        <f>MAX(L77:L100)</f>
        <v>0</v>
      </c>
      <c r="O77">
        <v>4</v>
      </c>
    </row>
    <row r="78" spans="4:15" x14ac:dyDescent="0.25">
      <c r="D78">
        <v>74</v>
      </c>
      <c r="E78"/>
      <c r="H78">
        <f>IF(E78-E77&gt;0,1,IF(E78-E77&lt;0,-1,0))</f>
        <v>0</v>
      </c>
      <c r="I78" s="7">
        <f>MAX(E78,I77)</f>
        <v>0</v>
      </c>
      <c r="J78">
        <f>IF(H78&lt;=0,MIN(E78,J77),E78)</f>
        <v>0</v>
      </c>
      <c r="K78">
        <f>I78-J78</f>
        <v>0</v>
      </c>
      <c r="L78">
        <f>MAX(L77,K78)</f>
        <v>0</v>
      </c>
      <c r="M78" s="6">
        <f>M77</f>
        <v>0</v>
      </c>
    </row>
    <row r="79" spans="4:15" x14ac:dyDescent="0.25">
      <c r="D79">
        <v>75</v>
      </c>
      <c r="E79"/>
      <c r="H79">
        <f t="shared" ref="H79:H100" si="12">IF(E79-E78&gt;0,1,IF(E79-E78&lt;0,-1,0))</f>
        <v>0</v>
      </c>
      <c r="I79" s="7">
        <f t="shared" ref="I79:I100" si="13">MAX(E79,I78)</f>
        <v>0</v>
      </c>
      <c r="J79">
        <f t="shared" ref="J79:J100" si="14">IF(H79&lt;=0,MIN(E79,J78),E79)</f>
        <v>0</v>
      </c>
      <c r="K79">
        <f t="shared" ref="K79:K100" si="15">I79-J79</f>
        <v>0</v>
      </c>
      <c r="L79">
        <f t="shared" ref="L79:L100" si="16">MAX(L78,K79)</f>
        <v>0</v>
      </c>
      <c r="M79" s="6">
        <f t="shared" ref="M79:M100" si="17">M78</f>
        <v>0</v>
      </c>
    </row>
    <row r="80" spans="4:15" x14ac:dyDescent="0.25">
      <c r="D80">
        <v>76</v>
      </c>
      <c r="E80"/>
      <c r="H80">
        <f t="shared" si="12"/>
        <v>0</v>
      </c>
      <c r="I80" s="7">
        <f t="shared" si="13"/>
        <v>0</v>
      </c>
      <c r="J80">
        <f t="shared" si="14"/>
        <v>0</v>
      </c>
      <c r="K80">
        <f t="shared" si="15"/>
        <v>0</v>
      </c>
      <c r="L80">
        <f t="shared" si="16"/>
        <v>0</v>
      </c>
      <c r="M80" s="6">
        <f t="shared" si="17"/>
        <v>0</v>
      </c>
    </row>
    <row r="81" spans="4:13" x14ac:dyDescent="0.25">
      <c r="D81">
        <v>77</v>
      </c>
      <c r="E81"/>
      <c r="H81">
        <f t="shared" si="12"/>
        <v>0</v>
      </c>
      <c r="I81" s="7">
        <f t="shared" si="13"/>
        <v>0</v>
      </c>
      <c r="J81">
        <f t="shared" si="14"/>
        <v>0</v>
      </c>
      <c r="K81">
        <f t="shared" si="15"/>
        <v>0</v>
      </c>
      <c r="L81">
        <f t="shared" si="16"/>
        <v>0</v>
      </c>
      <c r="M81" s="6">
        <f t="shared" si="17"/>
        <v>0</v>
      </c>
    </row>
    <row r="82" spans="4:13" x14ac:dyDescent="0.25">
      <c r="D82">
        <v>78</v>
      </c>
      <c r="E82"/>
      <c r="H82">
        <f t="shared" si="12"/>
        <v>0</v>
      </c>
      <c r="I82" s="7">
        <f t="shared" si="13"/>
        <v>0</v>
      </c>
      <c r="J82">
        <f t="shared" si="14"/>
        <v>0</v>
      </c>
      <c r="K82">
        <f t="shared" si="15"/>
        <v>0</v>
      </c>
      <c r="L82">
        <f t="shared" si="16"/>
        <v>0</v>
      </c>
      <c r="M82" s="6">
        <f t="shared" si="17"/>
        <v>0</v>
      </c>
    </row>
    <row r="83" spans="4:13" x14ac:dyDescent="0.25">
      <c r="D83">
        <v>79</v>
      </c>
      <c r="E83"/>
      <c r="H83">
        <f t="shared" si="12"/>
        <v>0</v>
      </c>
      <c r="I83" s="7">
        <f t="shared" si="13"/>
        <v>0</v>
      </c>
      <c r="J83">
        <f t="shared" si="14"/>
        <v>0</v>
      </c>
      <c r="K83">
        <f t="shared" si="15"/>
        <v>0</v>
      </c>
      <c r="L83">
        <f t="shared" si="16"/>
        <v>0</v>
      </c>
      <c r="M83" s="6">
        <f t="shared" si="17"/>
        <v>0</v>
      </c>
    </row>
    <row r="84" spans="4:13" x14ac:dyDescent="0.25">
      <c r="D84">
        <v>80</v>
      </c>
      <c r="E84"/>
      <c r="H84">
        <f t="shared" si="12"/>
        <v>0</v>
      </c>
      <c r="I84" s="7">
        <f t="shared" si="13"/>
        <v>0</v>
      </c>
      <c r="J84">
        <f t="shared" si="14"/>
        <v>0</v>
      </c>
      <c r="K84">
        <f t="shared" si="15"/>
        <v>0</v>
      </c>
      <c r="L84">
        <f t="shared" si="16"/>
        <v>0</v>
      </c>
      <c r="M84" s="6">
        <f t="shared" si="17"/>
        <v>0</v>
      </c>
    </row>
    <row r="85" spans="4:13" x14ac:dyDescent="0.25">
      <c r="D85">
        <v>81</v>
      </c>
      <c r="E85"/>
      <c r="H85">
        <f t="shared" si="12"/>
        <v>0</v>
      </c>
      <c r="I85" s="7">
        <f t="shared" si="13"/>
        <v>0</v>
      </c>
      <c r="J85">
        <f t="shared" si="14"/>
        <v>0</v>
      </c>
      <c r="K85">
        <f t="shared" si="15"/>
        <v>0</v>
      </c>
      <c r="L85">
        <f t="shared" si="16"/>
        <v>0</v>
      </c>
      <c r="M85" s="6">
        <f t="shared" si="17"/>
        <v>0</v>
      </c>
    </row>
    <row r="86" spans="4:13" x14ac:dyDescent="0.25">
      <c r="D86">
        <v>82</v>
      </c>
      <c r="E86"/>
      <c r="H86">
        <f t="shared" si="12"/>
        <v>0</v>
      </c>
      <c r="I86" s="7">
        <f t="shared" si="13"/>
        <v>0</v>
      </c>
      <c r="J86">
        <f t="shared" si="14"/>
        <v>0</v>
      </c>
      <c r="K86">
        <f t="shared" si="15"/>
        <v>0</v>
      </c>
      <c r="L86">
        <f t="shared" si="16"/>
        <v>0</v>
      </c>
      <c r="M86" s="6">
        <f t="shared" si="17"/>
        <v>0</v>
      </c>
    </row>
    <row r="87" spans="4:13" x14ac:dyDescent="0.25">
      <c r="D87">
        <v>83</v>
      </c>
      <c r="E87"/>
      <c r="H87">
        <f t="shared" si="12"/>
        <v>0</v>
      </c>
      <c r="I87" s="7">
        <f t="shared" si="13"/>
        <v>0</v>
      </c>
      <c r="J87">
        <f t="shared" si="14"/>
        <v>0</v>
      </c>
      <c r="K87">
        <f t="shared" si="15"/>
        <v>0</v>
      </c>
      <c r="L87">
        <f t="shared" si="16"/>
        <v>0</v>
      </c>
      <c r="M87" s="6">
        <f t="shared" si="17"/>
        <v>0</v>
      </c>
    </row>
    <row r="88" spans="4:13" x14ac:dyDescent="0.25">
      <c r="D88">
        <v>84</v>
      </c>
      <c r="E88"/>
      <c r="H88">
        <f t="shared" si="12"/>
        <v>0</v>
      </c>
      <c r="I88" s="7">
        <f t="shared" si="13"/>
        <v>0</v>
      </c>
      <c r="J88">
        <f t="shared" si="14"/>
        <v>0</v>
      </c>
      <c r="K88">
        <f t="shared" si="15"/>
        <v>0</v>
      </c>
      <c r="L88">
        <f t="shared" si="16"/>
        <v>0</v>
      </c>
      <c r="M88" s="6">
        <f t="shared" si="17"/>
        <v>0</v>
      </c>
    </row>
    <row r="89" spans="4:13" x14ac:dyDescent="0.25">
      <c r="D89">
        <v>85</v>
      </c>
      <c r="E89"/>
      <c r="H89">
        <f t="shared" si="12"/>
        <v>0</v>
      </c>
      <c r="I89" s="7">
        <f t="shared" si="13"/>
        <v>0</v>
      </c>
      <c r="J89">
        <f t="shared" si="14"/>
        <v>0</v>
      </c>
      <c r="K89">
        <f t="shared" si="15"/>
        <v>0</v>
      </c>
      <c r="L89">
        <f t="shared" si="16"/>
        <v>0</v>
      </c>
      <c r="M89" s="6">
        <f t="shared" si="17"/>
        <v>0</v>
      </c>
    </row>
    <row r="90" spans="4:13" x14ac:dyDescent="0.25">
      <c r="D90">
        <v>86</v>
      </c>
      <c r="E90"/>
      <c r="H90">
        <f t="shared" si="12"/>
        <v>0</v>
      </c>
      <c r="I90" s="7">
        <f t="shared" si="13"/>
        <v>0</v>
      </c>
      <c r="J90">
        <f t="shared" si="14"/>
        <v>0</v>
      </c>
      <c r="K90">
        <f t="shared" si="15"/>
        <v>0</v>
      </c>
      <c r="L90">
        <f t="shared" si="16"/>
        <v>0</v>
      </c>
      <c r="M90" s="6">
        <f t="shared" si="17"/>
        <v>0</v>
      </c>
    </row>
    <row r="91" spans="4:13" x14ac:dyDescent="0.25">
      <c r="D91">
        <v>87</v>
      </c>
      <c r="E91"/>
      <c r="H91">
        <f t="shared" si="12"/>
        <v>0</v>
      </c>
      <c r="I91" s="7">
        <f t="shared" si="13"/>
        <v>0</v>
      </c>
      <c r="J91">
        <f t="shared" si="14"/>
        <v>0</v>
      </c>
      <c r="K91">
        <f t="shared" si="15"/>
        <v>0</v>
      </c>
      <c r="L91">
        <f t="shared" si="16"/>
        <v>0</v>
      </c>
      <c r="M91" s="6">
        <f t="shared" si="17"/>
        <v>0</v>
      </c>
    </row>
    <row r="92" spans="4:13" x14ac:dyDescent="0.25">
      <c r="D92">
        <v>88</v>
      </c>
      <c r="E92"/>
      <c r="H92">
        <f t="shared" si="12"/>
        <v>0</v>
      </c>
      <c r="I92" s="7">
        <f t="shared" si="13"/>
        <v>0</v>
      </c>
      <c r="J92">
        <f t="shared" si="14"/>
        <v>0</v>
      </c>
      <c r="K92">
        <f t="shared" si="15"/>
        <v>0</v>
      </c>
      <c r="L92">
        <f t="shared" si="16"/>
        <v>0</v>
      </c>
      <c r="M92" s="6">
        <f t="shared" si="17"/>
        <v>0</v>
      </c>
    </row>
    <row r="93" spans="4:13" x14ac:dyDescent="0.25">
      <c r="D93">
        <v>89</v>
      </c>
      <c r="E93"/>
      <c r="H93">
        <f t="shared" si="12"/>
        <v>0</v>
      </c>
      <c r="I93" s="7">
        <f t="shared" si="13"/>
        <v>0</v>
      </c>
      <c r="J93">
        <f t="shared" si="14"/>
        <v>0</v>
      </c>
      <c r="K93">
        <f t="shared" si="15"/>
        <v>0</v>
      </c>
      <c r="L93">
        <f t="shared" si="16"/>
        <v>0</v>
      </c>
      <c r="M93" s="6">
        <f t="shared" si="17"/>
        <v>0</v>
      </c>
    </row>
    <row r="94" spans="4:13" x14ac:dyDescent="0.25">
      <c r="D94">
        <v>90</v>
      </c>
      <c r="E94"/>
      <c r="H94">
        <f t="shared" si="12"/>
        <v>0</v>
      </c>
      <c r="I94" s="7">
        <f t="shared" si="13"/>
        <v>0</v>
      </c>
      <c r="J94">
        <f t="shared" si="14"/>
        <v>0</v>
      </c>
      <c r="K94">
        <f t="shared" si="15"/>
        <v>0</v>
      </c>
      <c r="L94">
        <f t="shared" si="16"/>
        <v>0</v>
      </c>
      <c r="M94" s="6">
        <f t="shared" si="17"/>
        <v>0</v>
      </c>
    </row>
    <row r="95" spans="4:13" x14ac:dyDescent="0.25">
      <c r="D95">
        <v>91</v>
      </c>
      <c r="E95"/>
      <c r="H95">
        <f t="shared" si="12"/>
        <v>0</v>
      </c>
      <c r="I95" s="7">
        <f t="shared" si="13"/>
        <v>0</v>
      </c>
      <c r="J95">
        <f t="shared" si="14"/>
        <v>0</v>
      </c>
      <c r="K95">
        <f t="shared" si="15"/>
        <v>0</v>
      </c>
      <c r="L95">
        <f t="shared" si="16"/>
        <v>0</v>
      </c>
      <c r="M95" s="6">
        <f t="shared" si="17"/>
        <v>0</v>
      </c>
    </row>
    <row r="96" spans="4:13" x14ac:dyDescent="0.25">
      <c r="D96">
        <v>92</v>
      </c>
      <c r="E96"/>
      <c r="H96">
        <f t="shared" si="12"/>
        <v>0</v>
      </c>
      <c r="I96" s="7">
        <f t="shared" si="13"/>
        <v>0</v>
      </c>
      <c r="J96">
        <f t="shared" si="14"/>
        <v>0</v>
      </c>
      <c r="K96">
        <f t="shared" si="15"/>
        <v>0</v>
      </c>
      <c r="L96">
        <f t="shared" si="16"/>
        <v>0</v>
      </c>
      <c r="M96" s="6">
        <f t="shared" si="17"/>
        <v>0</v>
      </c>
    </row>
    <row r="97" spans="4:15" x14ac:dyDescent="0.25">
      <c r="D97">
        <v>93</v>
      </c>
      <c r="E97"/>
      <c r="H97">
        <f t="shared" si="12"/>
        <v>0</v>
      </c>
      <c r="I97" s="7">
        <f t="shared" si="13"/>
        <v>0</v>
      </c>
      <c r="J97">
        <f t="shared" si="14"/>
        <v>0</v>
      </c>
      <c r="K97">
        <f t="shared" si="15"/>
        <v>0</v>
      </c>
      <c r="L97">
        <f t="shared" si="16"/>
        <v>0</v>
      </c>
      <c r="M97" s="6">
        <f t="shared" si="17"/>
        <v>0</v>
      </c>
    </row>
    <row r="98" spans="4:15" x14ac:dyDescent="0.25">
      <c r="D98">
        <v>94</v>
      </c>
      <c r="E98"/>
      <c r="H98">
        <f t="shared" si="12"/>
        <v>0</v>
      </c>
      <c r="I98" s="7">
        <f t="shared" si="13"/>
        <v>0</v>
      </c>
      <c r="J98">
        <f t="shared" si="14"/>
        <v>0</v>
      </c>
      <c r="K98">
        <f t="shared" si="15"/>
        <v>0</v>
      </c>
      <c r="L98">
        <f t="shared" si="16"/>
        <v>0</v>
      </c>
      <c r="M98" s="6">
        <f t="shared" si="17"/>
        <v>0</v>
      </c>
    </row>
    <row r="99" spans="4:15" x14ac:dyDescent="0.25">
      <c r="D99">
        <v>95</v>
      </c>
      <c r="E99"/>
      <c r="H99">
        <f t="shared" si="12"/>
        <v>0</v>
      </c>
      <c r="I99" s="7">
        <f t="shared" si="13"/>
        <v>0</v>
      </c>
      <c r="J99">
        <f t="shared" si="14"/>
        <v>0</v>
      </c>
      <c r="K99">
        <f t="shared" si="15"/>
        <v>0</v>
      </c>
      <c r="L99">
        <f t="shared" si="16"/>
        <v>0</v>
      </c>
      <c r="M99" s="6">
        <f t="shared" si="17"/>
        <v>0</v>
      </c>
    </row>
    <row r="100" spans="4:15" ht="15.75" thickBot="1" x14ac:dyDescent="0.3">
      <c r="D100">
        <v>96</v>
      </c>
      <c r="E100"/>
      <c r="H100">
        <f t="shared" si="12"/>
        <v>0</v>
      </c>
      <c r="I100" s="7">
        <f t="shared" si="13"/>
        <v>0</v>
      </c>
      <c r="J100">
        <f t="shared" si="14"/>
        <v>0</v>
      </c>
      <c r="K100">
        <f t="shared" si="15"/>
        <v>0</v>
      </c>
      <c r="L100">
        <f t="shared" si="16"/>
        <v>0</v>
      </c>
      <c r="M100" s="6">
        <f t="shared" si="17"/>
        <v>0</v>
      </c>
    </row>
    <row r="101" spans="4:15" x14ac:dyDescent="0.25">
      <c r="D101">
        <v>97</v>
      </c>
      <c r="E101"/>
      <c r="H101" s="3">
        <v>0</v>
      </c>
      <c r="I101" s="4">
        <f>E101</f>
        <v>0</v>
      </c>
      <c r="J101" s="4">
        <f>E101</f>
        <v>0</v>
      </c>
      <c r="K101" s="3">
        <v>0</v>
      </c>
      <c r="L101" s="3">
        <v>0</v>
      </c>
      <c r="M101" s="5">
        <f>MAX(L101:L124)</f>
        <v>0</v>
      </c>
      <c r="O101">
        <v>5</v>
      </c>
    </row>
    <row r="102" spans="4:15" x14ac:dyDescent="0.25">
      <c r="D102">
        <v>98</v>
      </c>
      <c r="E102"/>
      <c r="H102">
        <f>IF(E102-E101&gt;0,1,IF(E102-E101&lt;0,-1,0))</f>
        <v>0</v>
      </c>
      <c r="I102" s="7">
        <f>MAX(E102,I101)</f>
        <v>0</v>
      </c>
      <c r="J102">
        <f>IF(H102&lt;=0,MIN(E102,J101),E102)</f>
        <v>0</v>
      </c>
      <c r="K102">
        <f>I102-J102</f>
        <v>0</v>
      </c>
      <c r="L102">
        <f>MAX(L101,K102)</f>
        <v>0</v>
      </c>
      <c r="M102" s="6">
        <f>M101</f>
        <v>0</v>
      </c>
    </row>
    <row r="103" spans="4:15" x14ac:dyDescent="0.25">
      <c r="D103">
        <v>99</v>
      </c>
      <c r="E103"/>
      <c r="H103">
        <f t="shared" ref="H103:H124" si="18">IF(E103-E102&gt;0,1,IF(E103-E102&lt;0,-1,0))</f>
        <v>0</v>
      </c>
      <c r="I103" s="7">
        <f t="shared" ref="I103:I124" si="19">MAX(E103,I102)</f>
        <v>0</v>
      </c>
      <c r="J103">
        <f t="shared" ref="J103:J124" si="20">IF(H103&lt;=0,MIN(E103,J102),E103)</f>
        <v>0</v>
      </c>
      <c r="K103">
        <f t="shared" ref="K103:K124" si="21">I103-J103</f>
        <v>0</v>
      </c>
      <c r="L103">
        <f t="shared" ref="L103:L124" si="22">MAX(L102,K103)</f>
        <v>0</v>
      </c>
      <c r="M103" s="6">
        <f t="shared" ref="M103:M124" si="23">M102</f>
        <v>0</v>
      </c>
    </row>
    <row r="104" spans="4:15" x14ac:dyDescent="0.25">
      <c r="D104">
        <v>100</v>
      </c>
      <c r="E104"/>
      <c r="H104">
        <f t="shared" si="18"/>
        <v>0</v>
      </c>
      <c r="I104" s="7">
        <f t="shared" si="19"/>
        <v>0</v>
      </c>
      <c r="J104">
        <f t="shared" si="20"/>
        <v>0</v>
      </c>
      <c r="K104">
        <f t="shared" si="21"/>
        <v>0</v>
      </c>
      <c r="L104">
        <f t="shared" si="22"/>
        <v>0</v>
      </c>
      <c r="M104" s="6">
        <f t="shared" si="23"/>
        <v>0</v>
      </c>
    </row>
    <row r="105" spans="4:15" x14ac:dyDescent="0.25">
      <c r="D105">
        <v>101</v>
      </c>
      <c r="E105"/>
      <c r="H105">
        <f t="shared" si="18"/>
        <v>0</v>
      </c>
      <c r="I105" s="7">
        <f t="shared" si="19"/>
        <v>0</v>
      </c>
      <c r="J105">
        <f t="shared" si="20"/>
        <v>0</v>
      </c>
      <c r="K105">
        <f t="shared" si="21"/>
        <v>0</v>
      </c>
      <c r="L105">
        <f t="shared" si="22"/>
        <v>0</v>
      </c>
      <c r="M105" s="6">
        <f t="shared" si="23"/>
        <v>0</v>
      </c>
    </row>
    <row r="106" spans="4:15" x14ac:dyDescent="0.25">
      <c r="D106">
        <v>102</v>
      </c>
      <c r="E106"/>
      <c r="H106">
        <f t="shared" si="18"/>
        <v>0</v>
      </c>
      <c r="I106" s="7">
        <f t="shared" si="19"/>
        <v>0</v>
      </c>
      <c r="J106">
        <f t="shared" si="20"/>
        <v>0</v>
      </c>
      <c r="K106">
        <f t="shared" si="21"/>
        <v>0</v>
      </c>
      <c r="L106">
        <f t="shared" si="22"/>
        <v>0</v>
      </c>
      <c r="M106" s="6">
        <f t="shared" si="23"/>
        <v>0</v>
      </c>
    </row>
    <row r="107" spans="4:15" x14ac:dyDescent="0.25">
      <c r="D107">
        <v>103</v>
      </c>
      <c r="E107"/>
      <c r="H107">
        <f t="shared" si="18"/>
        <v>0</v>
      </c>
      <c r="I107" s="7">
        <f t="shared" si="19"/>
        <v>0</v>
      </c>
      <c r="J107">
        <f t="shared" si="20"/>
        <v>0</v>
      </c>
      <c r="K107">
        <f t="shared" si="21"/>
        <v>0</v>
      </c>
      <c r="L107">
        <f t="shared" si="22"/>
        <v>0</v>
      </c>
      <c r="M107" s="6">
        <f t="shared" si="23"/>
        <v>0</v>
      </c>
    </row>
    <row r="108" spans="4:15" x14ac:dyDescent="0.25">
      <c r="D108">
        <v>104</v>
      </c>
      <c r="E108"/>
      <c r="H108">
        <f t="shared" si="18"/>
        <v>0</v>
      </c>
      <c r="I108" s="7">
        <f t="shared" si="19"/>
        <v>0</v>
      </c>
      <c r="J108">
        <f t="shared" si="20"/>
        <v>0</v>
      </c>
      <c r="K108">
        <f t="shared" si="21"/>
        <v>0</v>
      </c>
      <c r="L108">
        <f t="shared" si="22"/>
        <v>0</v>
      </c>
      <c r="M108" s="6">
        <f t="shared" si="23"/>
        <v>0</v>
      </c>
    </row>
    <row r="109" spans="4:15" x14ac:dyDescent="0.25">
      <c r="D109">
        <v>105</v>
      </c>
      <c r="E109"/>
      <c r="H109">
        <f t="shared" si="18"/>
        <v>0</v>
      </c>
      <c r="I109" s="7">
        <f t="shared" si="19"/>
        <v>0</v>
      </c>
      <c r="J109">
        <f t="shared" si="20"/>
        <v>0</v>
      </c>
      <c r="K109">
        <f t="shared" si="21"/>
        <v>0</v>
      </c>
      <c r="L109">
        <f t="shared" si="22"/>
        <v>0</v>
      </c>
      <c r="M109" s="6">
        <f t="shared" si="23"/>
        <v>0</v>
      </c>
    </row>
    <row r="110" spans="4:15" x14ac:dyDescent="0.25">
      <c r="D110">
        <v>106</v>
      </c>
      <c r="E110"/>
      <c r="H110">
        <f t="shared" si="18"/>
        <v>0</v>
      </c>
      <c r="I110" s="7">
        <f t="shared" si="19"/>
        <v>0</v>
      </c>
      <c r="J110">
        <f t="shared" si="20"/>
        <v>0</v>
      </c>
      <c r="K110">
        <f t="shared" si="21"/>
        <v>0</v>
      </c>
      <c r="L110">
        <f t="shared" si="22"/>
        <v>0</v>
      </c>
      <c r="M110" s="6">
        <f t="shared" si="23"/>
        <v>0</v>
      </c>
    </row>
    <row r="111" spans="4:15" x14ac:dyDescent="0.25">
      <c r="D111">
        <v>107</v>
      </c>
      <c r="E111"/>
      <c r="H111">
        <f t="shared" si="18"/>
        <v>0</v>
      </c>
      <c r="I111" s="7">
        <f t="shared" si="19"/>
        <v>0</v>
      </c>
      <c r="J111">
        <f t="shared" si="20"/>
        <v>0</v>
      </c>
      <c r="K111">
        <f t="shared" si="21"/>
        <v>0</v>
      </c>
      <c r="L111">
        <f t="shared" si="22"/>
        <v>0</v>
      </c>
      <c r="M111" s="6">
        <f t="shared" si="23"/>
        <v>0</v>
      </c>
    </row>
    <row r="112" spans="4:15" x14ac:dyDescent="0.25">
      <c r="D112">
        <v>108</v>
      </c>
      <c r="E112"/>
      <c r="H112">
        <f t="shared" si="18"/>
        <v>0</v>
      </c>
      <c r="I112" s="7">
        <f t="shared" si="19"/>
        <v>0</v>
      </c>
      <c r="J112">
        <f t="shared" si="20"/>
        <v>0</v>
      </c>
      <c r="K112">
        <f t="shared" si="21"/>
        <v>0</v>
      </c>
      <c r="L112">
        <f t="shared" si="22"/>
        <v>0</v>
      </c>
      <c r="M112" s="6">
        <f t="shared" si="23"/>
        <v>0</v>
      </c>
    </row>
    <row r="113" spans="4:15" x14ac:dyDescent="0.25">
      <c r="D113">
        <v>109</v>
      </c>
      <c r="E113"/>
      <c r="H113">
        <f t="shared" si="18"/>
        <v>0</v>
      </c>
      <c r="I113" s="7">
        <f t="shared" si="19"/>
        <v>0</v>
      </c>
      <c r="J113">
        <f t="shared" si="20"/>
        <v>0</v>
      </c>
      <c r="K113">
        <f t="shared" si="21"/>
        <v>0</v>
      </c>
      <c r="L113">
        <f t="shared" si="22"/>
        <v>0</v>
      </c>
      <c r="M113" s="6">
        <f t="shared" si="23"/>
        <v>0</v>
      </c>
    </row>
    <row r="114" spans="4:15" x14ac:dyDescent="0.25">
      <c r="D114">
        <v>110</v>
      </c>
      <c r="E114"/>
      <c r="H114">
        <f t="shared" si="18"/>
        <v>0</v>
      </c>
      <c r="I114" s="7">
        <f t="shared" si="19"/>
        <v>0</v>
      </c>
      <c r="J114">
        <f t="shared" si="20"/>
        <v>0</v>
      </c>
      <c r="K114">
        <f t="shared" si="21"/>
        <v>0</v>
      </c>
      <c r="L114">
        <f t="shared" si="22"/>
        <v>0</v>
      </c>
      <c r="M114" s="6">
        <f t="shared" si="23"/>
        <v>0</v>
      </c>
    </row>
    <row r="115" spans="4:15" x14ac:dyDescent="0.25">
      <c r="D115">
        <v>111</v>
      </c>
      <c r="E115"/>
      <c r="H115">
        <f t="shared" si="18"/>
        <v>0</v>
      </c>
      <c r="I115" s="7">
        <f t="shared" si="19"/>
        <v>0</v>
      </c>
      <c r="J115">
        <f t="shared" si="20"/>
        <v>0</v>
      </c>
      <c r="K115">
        <f t="shared" si="21"/>
        <v>0</v>
      </c>
      <c r="L115">
        <f t="shared" si="22"/>
        <v>0</v>
      </c>
      <c r="M115" s="6">
        <f t="shared" si="23"/>
        <v>0</v>
      </c>
    </row>
    <row r="116" spans="4:15" x14ac:dyDescent="0.25">
      <c r="D116">
        <v>112</v>
      </c>
      <c r="E116"/>
      <c r="H116">
        <f t="shared" si="18"/>
        <v>0</v>
      </c>
      <c r="I116" s="7">
        <f t="shared" si="19"/>
        <v>0</v>
      </c>
      <c r="J116">
        <f t="shared" si="20"/>
        <v>0</v>
      </c>
      <c r="K116">
        <f t="shared" si="21"/>
        <v>0</v>
      </c>
      <c r="L116">
        <f t="shared" si="22"/>
        <v>0</v>
      </c>
      <c r="M116" s="6">
        <f t="shared" si="23"/>
        <v>0</v>
      </c>
    </row>
    <row r="117" spans="4:15" x14ac:dyDescent="0.25">
      <c r="D117">
        <v>113</v>
      </c>
      <c r="E117"/>
      <c r="H117">
        <f t="shared" si="18"/>
        <v>0</v>
      </c>
      <c r="I117" s="7">
        <f t="shared" si="19"/>
        <v>0</v>
      </c>
      <c r="J117">
        <f t="shared" si="20"/>
        <v>0</v>
      </c>
      <c r="K117">
        <f t="shared" si="21"/>
        <v>0</v>
      </c>
      <c r="L117">
        <f t="shared" si="22"/>
        <v>0</v>
      </c>
      <c r="M117" s="6">
        <f t="shared" si="23"/>
        <v>0</v>
      </c>
    </row>
    <row r="118" spans="4:15" x14ac:dyDescent="0.25">
      <c r="D118">
        <v>114</v>
      </c>
      <c r="E118"/>
      <c r="H118">
        <f t="shared" si="18"/>
        <v>0</v>
      </c>
      <c r="I118" s="7">
        <f t="shared" si="19"/>
        <v>0</v>
      </c>
      <c r="J118">
        <f t="shared" si="20"/>
        <v>0</v>
      </c>
      <c r="K118">
        <f t="shared" si="21"/>
        <v>0</v>
      </c>
      <c r="L118">
        <f t="shared" si="22"/>
        <v>0</v>
      </c>
      <c r="M118" s="6">
        <f t="shared" si="23"/>
        <v>0</v>
      </c>
    </row>
    <row r="119" spans="4:15" x14ac:dyDescent="0.25">
      <c r="D119">
        <v>115</v>
      </c>
      <c r="E119"/>
      <c r="H119">
        <f t="shared" si="18"/>
        <v>0</v>
      </c>
      <c r="I119" s="7">
        <f t="shared" si="19"/>
        <v>0</v>
      </c>
      <c r="J119">
        <f t="shared" si="20"/>
        <v>0</v>
      </c>
      <c r="K119">
        <f t="shared" si="21"/>
        <v>0</v>
      </c>
      <c r="L119">
        <f t="shared" si="22"/>
        <v>0</v>
      </c>
      <c r="M119" s="6">
        <f t="shared" si="23"/>
        <v>0</v>
      </c>
    </row>
    <row r="120" spans="4:15" x14ac:dyDescent="0.25">
      <c r="D120">
        <v>116</v>
      </c>
      <c r="E120"/>
      <c r="H120">
        <f t="shared" si="18"/>
        <v>0</v>
      </c>
      <c r="I120" s="7">
        <f t="shared" si="19"/>
        <v>0</v>
      </c>
      <c r="J120">
        <f t="shared" si="20"/>
        <v>0</v>
      </c>
      <c r="K120">
        <f t="shared" si="21"/>
        <v>0</v>
      </c>
      <c r="L120">
        <f t="shared" si="22"/>
        <v>0</v>
      </c>
      <c r="M120" s="6">
        <f t="shared" si="23"/>
        <v>0</v>
      </c>
    </row>
    <row r="121" spans="4:15" x14ac:dyDescent="0.25">
      <c r="D121">
        <v>117</v>
      </c>
      <c r="E121"/>
      <c r="H121">
        <f t="shared" si="18"/>
        <v>0</v>
      </c>
      <c r="I121" s="7">
        <f t="shared" si="19"/>
        <v>0</v>
      </c>
      <c r="J121">
        <f t="shared" si="20"/>
        <v>0</v>
      </c>
      <c r="K121">
        <f t="shared" si="21"/>
        <v>0</v>
      </c>
      <c r="L121">
        <f t="shared" si="22"/>
        <v>0</v>
      </c>
      <c r="M121" s="6">
        <f t="shared" si="23"/>
        <v>0</v>
      </c>
    </row>
    <row r="122" spans="4:15" x14ac:dyDescent="0.25">
      <c r="D122">
        <v>118</v>
      </c>
      <c r="E122"/>
      <c r="H122">
        <f t="shared" si="18"/>
        <v>0</v>
      </c>
      <c r="I122" s="7">
        <f t="shared" si="19"/>
        <v>0</v>
      </c>
      <c r="J122">
        <f t="shared" si="20"/>
        <v>0</v>
      </c>
      <c r="K122">
        <f t="shared" si="21"/>
        <v>0</v>
      </c>
      <c r="L122">
        <f t="shared" si="22"/>
        <v>0</v>
      </c>
      <c r="M122" s="6">
        <f t="shared" si="23"/>
        <v>0</v>
      </c>
    </row>
    <row r="123" spans="4:15" x14ac:dyDescent="0.25">
      <c r="D123">
        <v>119</v>
      </c>
      <c r="E123"/>
      <c r="H123">
        <f t="shared" si="18"/>
        <v>0</v>
      </c>
      <c r="I123" s="7">
        <f t="shared" si="19"/>
        <v>0</v>
      </c>
      <c r="J123">
        <f t="shared" si="20"/>
        <v>0</v>
      </c>
      <c r="K123">
        <f t="shared" si="21"/>
        <v>0</v>
      </c>
      <c r="L123">
        <f t="shared" si="22"/>
        <v>0</v>
      </c>
      <c r="M123" s="6">
        <f t="shared" si="23"/>
        <v>0</v>
      </c>
    </row>
    <row r="124" spans="4:15" ht="15.75" thickBot="1" x14ac:dyDescent="0.3">
      <c r="D124">
        <v>120</v>
      </c>
      <c r="E124"/>
      <c r="H124">
        <f t="shared" si="18"/>
        <v>0</v>
      </c>
      <c r="I124" s="7">
        <f t="shared" si="19"/>
        <v>0</v>
      </c>
      <c r="J124">
        <f t="shared" si="20"/>
        <v>0</v>
      </c>
      <c r="K124">
        <f t="shared" si="21"/>
        <v>0</v>
      </c>
      <c r="L124">
        <f t="shared" si="22"/>
        <v>0</v>
      </c>
      <c r="M124" s="6">
        <f t="shared" si="23"/>
        <v>0</v>
      </c>
    </row>
    <row r="125" spans="4:15" x14ac:dyDescent="0.25">
      <c r="D125">
        <v>121</v>
      </c>
      <c r="E125"/>
      <c r="H125" s="3">
        <v>0</v>
      </c>
      <c r="I125" s="4">
        <f>E125</f>
        <v>0</v>
      </c>
      <c r="J125" s="4">
        <f>E125</f>
        <v>0</v>
      </c>
      <c r="K125" s="3">
        <v>0</v>
      </c>
      <c r="L125" s="3">
        <v>0</v>
      </c>
      <c r="M125" s="5">
        <f>MAX(L125:L148)</f>
        <v>0</v>
      </c>
      <c r="O125">
        <v>6</v>
      </c>
    </row>
    <row r="126" spans="4:15" x14ac:dyDescent="0.25">
      <c r="D126">
        <v>122</v>
      </c>
      <c r="E126"/>
      <c r="H126">
        <f>IF(E126-E125&gt;0,1,IF(E126-E125&lt;0,-1,0))</f>
        <v>0</v>
      </c>
      <c r="I126" s="7">
        <f>MAX(E126,I125)</f>
        <v>0</v>
      </c>
      <c r="J126">
        <f>IF(H126&lt;=0,MIN(E126,J125),E126)</f>
        <v>0</v>
      </c>
      <c r="K126">
        <f>I126-J126</f>
        <v>0</v>
      </c>
      <c r="L126">
        <f>MAX(L125,K126)</f>
        <v>0</v>
      </c>
      <c r="M126" s="6">
        <f>M125</f>
        <v>0</v>
      </c>
    </row>
    <row r="127" spans="4:15" x14ac:dyDescent="0.25">
      <c r="D127">
        <v>123</v>
      </c>
      <c r="E127"/>
      <c r="H127">
        <f t="shared" ref="H127:H148" si="24">IF(E127-E126&gt;0,1,IF(E127-E126&lt;0,-1,0))</f>
        <v>0</v>
      </c>
      <c r="I127" s="7">
        <f t="shared" ref="I127:I148" si="25">MAX(E127,I126)</f>
        <v>0</v>
      </c>
      <c r="J127">
        <f t="shared" ref="J127:J148" si="26">IF(H127&lt;=0,MIN(E127,J126),E127)</f>
        <v>0</v>
      </c>
      <c r="K127">
        <f t="shared" ref="K127:K148" si="27">I127-J127</f>
        <v>0</v>
      </c>
      <c r="L127">
        <f t="shared" ref="L127:L148" si="28">MAX(L126,K127)</f>
        <v>0</v>
      </c>
      <c r="M127" s="6">
        <f t="shared" ref="M127:M148" si="29">M126</f>
        <v>0</v>
      </c>
    </row>
    <row r="128" spans="4:15" x14ac:dyDescent="0.25">
      <c r="D128">
        <v>124</v>
      </c>
      <c r="E128"/>
      <c r="H128">
        <f t="shared" si="24"/>
        <v>0</v>
      </c>
      <c r="I128" s="7">
        <f t="shared" si="25"/>
        <v>0</v>
      </c>
      <c r="J128">
        <f t="shared" si="26"/>
        <v>0</v>
      </c>
      <c r="K128">
        <f t="shared" si="27"/>
        <v>0</v>
      </c>
      <c r="L128">
        <f t="shared" si="28"/>
        <v>0</v>
      </c>
      <c r="M128" s="6">
        <f t="shared" si="29"/>
        <v>0</v>
      </c>
    </row>
    <row r="129" spans="4:13" x14ac:dyDescent="0.25">
      <c r="D129">
        <v>125</v>
      </c>
      <c r="E129"/>
      <c r="H129">
        <f t="shared" si="24"/>
        <v>0</v>
      </c>
      <c r="I129" s="7">
        <f t="shared" si="25"/>
        <v>0</v>
      </c>
      <c r="J129">
        <f t="shared" si="26"/>
        <v>0</v>
      </c>
      <c r="K129">
        <f t="shared" si="27"/>
        <v>0</v>
      </c>
      <c r="L129">
        <f t="shared" si="28"/>
        <v>0</v>
      </c>
      <c r="M129" s="6">
        <f t="shared" si="29"/>
        <v>0</v>
      </c>
    </row>
    <row r="130" spans="4:13" x14ac:dyDescent="0.25">
      <c r="D130">
        <v>126</v>
      </c>
      <c r="E130"/>
      <c r="H130">
        <f t="shared" si="24"/>
        <v>0</v>
      </c>
      <c r="I130" s="7">
        <f t="shared" si="25"/>
        <v>0</v>
      </c>
      <c r="J130">
        <f t="shared" si="26"/>
        <v>0</v>
      </c>
      <c r="K130">
        <f t="shared" si="27"/>
        <v>0</v>
      </c>
      <c r="L130">
        <f t="shared" si="28"/>
        <v>0</v>
      </c>
      <c r="M130" s="6">
        <f t="shared" si="29"/>
        <v>0</v>
      </c>
    </row>
    <row r="131" spans="4:13" x14ac:dyDescent="0.25">
      <c r="D131">
        <v>127</v>
      </c>
      <c r="E131"/>
      <c r="H131">
        <f t="shared" si="24"/>
        <v>0</v>
      </c>
      <c r="I131" s="7">
        <f t="shared" si="25"/>
        <v>0</v>
      </c>
      <c r="J131">
        <f t="shared" si="26"/>
        <v>0</v>
      </c>
      <c r="K131">
        <f t="shared" si="27"/>
        <v>0</v>
      </c>
      <c r="L131">
        <f t="shared" si="28"/>
        <v>0</v>
      </c>
      <c r="M131" s="6">
        <f t="shared" si="29"/>
        <v>0</v>
      </c>
    </row>
    <row r="132" spans="4:13" x14ac:dyDescent="0.25">
      <c r="D132">
        <v>128</v>
      </c>
      <c r="E132"/>
      <c r="H132">
        <f t="shared" si="24"/>
        <v>0</v>
      </c>
      <c r="I132" s="7">
        <f t="shared" si="25"/>
        <v>0</v>
      </c>
      <c r="J132">
        <f t="shared" si="26"/>
        <v>0</v>
      </c>
      <c r="K132">
        <f t="shared" si="27"/>
        <v>0</v>
      </c>
      <c r="L132">
        <f t="shared" si="28"/>
        <v>0</v>
      </c>
      <c r="M132" s="6">
        <f t="shared" si="29"/>
        <v>0</v>
      </c>
    </row>
    <row r="133" spans="4:13" x14ac:dyDescent="0.25">
      <c r="D133">
        <v>129</v>
      </c>
      <c r="E133"/>
      <c r="H133">
        <f t="shared" si="24"/>
        <v>0</v>
      </c>
      <c r="I133" s="7">
        <f t="shared" si="25"/>
        <v>0</v>
      </c>
      <c r="J133">
        <f t="shared" si="26"/>
        <v>0</v>
      </c>
      <c r="K133">
        <f t="shared" si="27"/>
        <v>0</v>
      </c>
      <c r="L133">
        <f t="shared" si="28"/>
        <v>0</v>
      </c>
      <c r="M133" s="6">
        <f t="shared" si="29"/>
        <v>0</v>
      </c>
    </row>
    <row r="134" spans="4:13" x14ac:dyDescent="0.25">
      <c r="D134">
        <v>130</v>
      </c>
      <c r="E134"/>
      <c r="H134">
        <f t="shared" si="24"/>
        <v>0</v>
      </c>
      <c r="I134" s="7">
        <f t="shared" si="25"/>
        <v>0</v>
      </c>
      <c r="J134">
        <f t="shared" si="26"/>
        <v>0</v>
      </c>
      <c r="K134">
        <f t="shared" si="27"/>
        <v>0</v>
      </c>
      <c r="L134">
        <f t="shared" si="28"/>
        <v>0</v>
      </c>
      <c r="M134" s="6">
        <f t="shared" si="29"/>
        <v>0</v>
      </c>
    </row>
    <row r="135" spans="4:13" x14ac:dyDescent="0.25">
      <c r="D135">
        <v>131</v>
      </c>
      <c r="E135"/>
      <c r="H135">
        <f t="shared" si="24"/>
        <v>0</v>
      </c>
      <c r="I135" s="7">
        <f t="shared" si="25"/>
        <v>0</v>
      </c>
      <c r="J135">
        <f t="shared" si="26"/>
        <v>0</v>
      </c>
      <c r="K135">
        <f t="shared" si="27"/>
        <v>0</v>
      </c>
      <c r="L135">
        <f t="shared" si="28"/>
        <v>0</v>
      </c>
      <c r="M135" s="6">
        <f t="shared" si="29"/>
        <v>0</v>
      </c>
    </row>
    <row r="136" spans="4:13" x14ac:dyDescent="0.25">
      <c r="D136">
        <v>132</v>
      </c>
      <c r="E136"/>
      <c r="H136">
        <f t="shared" si="24"/>
        <v>0</v>
      </c>
      <c r="I136" s="7">
        <f t="shared" si="25"/>
        <v>0</v>
      </c>
      <c r="J136">
        <f t="shared" si="26"/>
        <v>0</v>
      </c>
      <c r="K136">
        <f t="shared" si="27"/>
        <v>0</v>
      </c>
      <c r="L136">
        <f t="shared" si="28"/>
        <v>0</v>
      </c>
      <c r="M136" s="6">
        <f t="shared" si="29"/>
        <v>0</v>
      </c>
    </row>
    <row r="137" spans="4:13" x14ac:dyDescent="0.25">
      <c r="D137">
        <v>133</v>
      </c>
      <c r="E137"/>
      <c r="H137">
        <f t="shared" si="24"/>
        <v>0</v>
      </c>
      <c r="I137" s="7">
        <f t="shared" si="25"/>
        <v>0</v>
      </c>
      <c r="J137">
        <f t="shared" si="26"/>
        <v>0</v>
      </c>
      <c r="K137">
        <f t="shared" si="27"/>
        <v>0</v>
      </c>
      <c r="L137">
        <f t="shared" si="28"/>
        <v>0</v>
      </c>
      <c r="M137" s="6">
        <f t="shared" si="29"/>
        <v>0</v>
      </c>
    </row>
    <row r="138" spans="4:13" x14ac:dyDescent="0.25">
      <c r="D138">
        <v>134</v>
      </c>
      <c r="E138"/>
      <c r="H138">
        <f t="shared" si="24"/>
        <v>0</v>
      </c>
      <c r="I138" s="7">
        <f t="shared" si="25"/>
        <v>0</v>
      </c>
      <c r="J138">
        <f t="shared" si="26"/>
        <v>0</v>
      </c>
      <c r="K138">
        <f t="shared" si="27"/>
        <v>0</v>
      </c>
      <c r="L138">
        <f t="shared" si="28"/>
        <v>0</v>
      </c>
      <c r="M138" s="6">
        <f t="shared" si="29"/>
        <v>0</v>
      </c>
    </row>
    <row r="139" spans="4:13" x14ac:dyDescent="0.25">
      <c r="D139">
        <v>135</v>
      </c>
      <c r="E139"/>
      <c r="H139">
        <f t="shared" si="24"/>
        <v>0</v>
      </c>
      <c r="I139" s="7">
        <f t="shared" si="25"/>
        <v>0</v>
      </c>
      <c r="J139">
        <f t="shared" si="26"/>
        <v>0</v>
      </c>
      <c r="K139">
        <f t="shared" si="27"/>
        <v>0</v>
      </c>
      <c r="L139">
        <f t="shared" si="28"/>
        <v>0</v>
      </c>
      <c r="M139" s="6">
        <f t="shared" si="29"/>
        <v>0</v>
      </c>
    </row>
    <row r="140" spans="4:13" x14ac:dyDescent="0.25">
      <c r="D140">
        <v>136</v>
      </c>
      <c r="E140"/>
      <c r="H140">
        <f t="shared" si="24"/>
        <v>0</v>
      </c>
      <c r="I140" s="7">
        <f t="shared" si="25"/>
        <v>0</v>
      </c>
      <c r="J140">
        <f t="shared" si="26"/>
        <v>0</v>
      </c>
      <c r="K140">
        <f t="shared" si="27"/>
        <v>0</v>
      </c>
      <c r="L140">
        <f t="shared" si="28"/>
        <v>0</v>
      </c>
      <c r="M140" s="6">
        <f t="shared" si="29"/>
        <v>0</v>
      </c>
    </row>
    <row r="141" spans="4:13" x14ac:dyDescent="0.25">
      <c r="D141">
        <v>137</v>
      </c>
      <c r="E141"/>
      <c r="H141">
        <f t="shared" si="24"/>
        <v>0</v>
      </c>
      <c r="I141" s="7">
        <f t="shared" si="25"/>
        <v>0</v>
      </c>
      <c r="J141">
        <f t="shared" si="26"/>
        <v>0</v>
      </c>
      <c r="K141">
        <f t="shared" si="27"/>
        <v>0</v>
      </c>
      <c r="L141">
        <f t="shared" si="28"/>
        <v>0</v>
      </c>
      <c r="M141" s="6">
        <f t="shared" si="29"/>
        <v>0</v>
      </c>
    </row>
    <row r="142" spans="4:13" x14ac:dyDescent="0.25">
      <c r="D142">
        <v>138</v>
      </c>
      <c r="E142"/>
      <c r="H142">
        <f t="shared" si="24"/>
        <v>0</v>
      </c>
      <c r="I142" s="7">
        <f t="shared" si="25"/>
        <v>0</v>
      </c>
      <c r="J142">
        <f t="shared" si="26"/>
        <v>0</v>
      </c>
      <c r="K142">
        <f t="shared" si="27"/>
        <v>0</v>
      </c>
      <c r="L142">
        <f t="shared" si="28"/>
        <v>0</v>
      </c>
      <c r="M142" s="6">
        <f t="shared" si="29"/>
        <v>0</v>
      </c>
    </row>
    <row r="143" spans="4:13" x14ac:dyDescent="0.25">
      <c r="D143">
        <v>139</v>
      </c>
      <c r="E143"/>
      <c r="H143">
        <f t="shared" si="24"/>
        <v>0</v>
      </c>
      <c r="I143" s="7">
        <f t="shared" si="25"/>
        <v>0</v>
      </c>
      <c r="J143">
        <f t="shared" si="26"/>
        <v>0</v>
      </c>
      <c r="K143">
        <f t="shared" si="27"/>
        <v>0</v>
      </c>
      <c r="L143">
        <f t="shared" si="28"/>
        <v>0</v>
      </c>
      <c r="M143" s="6">
        <f t="shared" si="29"/>
        <v>0</v>
      </c>
    </row>
    <row r="144" spans="4:13" x14ac:dyDescent="0.25">
      <c r="D144">
        <v>140</v>
      </c>
      <c r="E144"/>
      <c r="H144">
        <f t="shared" si="24"/>
        <v>0</v>
      </c>
      <c r="I144" s="7">
        <f t="shared" si="25"/>
        <v>0</v>
      </c>
      <c r="J144">
        <f t="shared" si="26"/>
        <v>0</v>
      </c>
      <c r="K144">
        <f t="shared" si="27"/>
        <v>0</v>
      </c>
      <c r="L144">
        <f t="shared" si="28"/>
        <v>0</v>
      </c>
      <c r="M144" s="6">
        <f t="shared" si="29"/>
        <v>0</v>
      </c>
    </row>
    <row r="145" spans="4:15" x14ac:dyDescent="0.25">
      <c r="D145">
        <v>141</v>
      </c>
      <c r="E145"/>
      <c r="H145">
        <f t="shared" si="24"/>
        <v>0</v>
      </c>
      <c r="I145" s="7">
        <f t="shared" si="25"/>
        <v>0</v>
      </c>
      <c r="J145">
        <f t="shared" si="26"/>
        <v>0</v>
      </c>
      <c r="K145">
        <f t="shared" si="27"/>
        <v>0</v>
      </c>
      <c r="L145">
        <f t="shared" si="28"/>
        <v>0</v>
      </c>
      <c r="M145" s="6">
        <f t="shared" si="29"/>
        <v>0</v>
      </c>
    </row>
    <row r="146" spans="4:15" x14ac:dyDescent="0.25">
      <c r="D146">
        <v>142</v>
      </c>
      <c r="E146"/>
      <c r="H146">
        <f t="shared" si="24"/>
        <v>0</v>
      </c>
      <c r="I146" s="7">
        <f t="shared" si="25"/>
        <v>0</v>
      </c>
      <c r="J146">
        <f t="shared" si="26"/>
        <v>0</v>
      </c>
      <c r="K146">
        <f t="shared" si="27"/>
        <v>0</v>
      </c>
      <c r="L146">
        <f t="shared" si="28"/>
        <v>0</v>
      </c>
      <c r="M146" s="6">
        <f t="shared" si="29"/>
        <v>0</v>
      </c>
    </row>
    <row r="147" spans="4:15" x14ac:dyDescent="0.25">
      <c r="D147">
        <v>143</v>
      </c>
      <c r="E147"/>
      <c r="H147">
        <f t="shared" si="24"/>
        <v>0</v>
      </c>
      <c r="I147" s="7">
        <f t="shared" si="25"/>
        <v>0</v>
      </c>
      <c r="J147">
        <f t="shared" si="26"/>
        <v>0</v>
      </c>
      <c r="K147">
        <f t="shared" si="27"/>
        <v>0</v>
      </c>
      <c r="L147">
        <f t="shared" si="28"/>
        <v>0</v>
      </c>
      <c r="M147" s="6">
        <f t="shared" si="29"/>
        <v>0</v>
      </c>
    </row>
    <row r="148" spans="4:15" ht="15.75" thickBot="1" x14ac:dyDescent="0.3">
      <c r="D148">
        <v>144</v>
      </c>
      <c r="E148"/>
      <c r="H148">
        <f t="shared" si="24"/>
        <v>0</v>
      </c>
      <c r="I148" s="7">
        <f t="shared" si="25"/>
        <v>0</v>
      </c>
      <c r="J148">
        <f t="shared" si="26"/>
        <v>0</v>
      </c>
      <c r="K148">
        <f t="shared" si="27"/>
        <v>0</v>
      </c>
      <c r="L148">
        <f t="shared" si="28"/>
        <v>0</v>
      </c>
      <c r="M148" s="6">
        <f t="shared" si="29"/>
        <v>0</v>
      </c>
    </row>
    <row r="149" spans="4:15" x14ac:dyDescent="0.25">
      <c r="D149">
        <v>145</v>
      </c>
      <c r="E149"/>
      <c r="H149" s="3">
        <v>0</v>
      </c>
      <c r="I149" s="4">
        <f>E149</f>
        <v>0</v>
      </c>
      <c r="J149" s="4">
        <f>E149</f>
        <v>0</v>
      </c>
      <c r="K149" s="3">
        <v>0</v>
      </c>
      <c r="L149" s="3">
        <v>0</v>
      </c>
      <c r="M149" s="5">
        <f>MAX(L149:L172)</f>
        <v>0</v>
      </c>
      <c r="O149">
        <v>7</v>
      </c>
    </row>
    <row r="150" spans="4:15" x14ac:dyDescent="0.25">
      <c r="D150">
        <v>146</v>
      </c>
      <c r="E150"/>
      <c r="H150">
        <f>IF(E150-E149&gt;0,1,IF(E150-E149&lt;0,-1,0))</f>
        <v>0</v>
      </c>
      <c r="I150" s="7">
        <f>MAX(E150,I149)</f>
        <v>0</v>
      </c>
      <c r="J150">
        <f>IF(H150&lt;=0,MIN(E150,J149),E150)</f>
        <v>0</v>
      </c>
      <c r="K150">
        <f>I150-J150</f>
        <v>0</v>
      </c>
      <c r="L150">
        <f>MAX(L149,K150)</f>
        <v>0</v>
      </c>
      <c r="M150" s="6">
        <f>M149</f>
        <v>0</v>
      </c>
    </row>
    <row r="151" spans="4:15" x14ac:dyDescent="0.25">
      <c r="D151">
        <v>147</v>
      </c>
      <c r="E151"/>
      <c r="H151">
        <f t="shared" ref="H151:H172" si="30">IF(E151-E150&gt;0,1,IF(E151-E150&lt;0,-1,0))</f>
        <v>0</v>
      </c>
      <c r="I151" s="7">
        <f t="shared" ref="I151:I172" si="31">MAX(E151,I150)</f>
        <v>0</v>
      </c>
      <c r="J151">
        <f t="shared" ref="J151:J172" si="32">IF(H151&lt;=0,MIN(E151,J150),E151)</f>
        <v>0</v>
      </c>
      <c r="K151">
        <f t="shared" ref="K151:K172" si="33">I151-J151</f>
        <v>0</v>
      </c>
      <c r="L151">
        <f t="shared" ref="L151:L172" si="34">MAX(L150,K151)</f>
        <v>0</v>
      </c>
      <c r="M151" s="6">
        <f t="shared" ref="M151:M172" si="35">M150</f>
        <v>0</v>
      </c>
    </row>
    <row r="152" spans="4:15" x14ac:dyDescent="0.25">
      <c r="D152">
        <v>148</v>
      </c>
      <c r="E152"/>
      <c r="H152">
        <f t="shared" si="30"/>
        <v>0</v>
      </c>
      <c r="I152" s="7">
        <f t="shared" si="31"/>
        <v>0</v>
      </c>
      <c r="J152">
        <f t="shared" si="32"/>
        <v>0</v>
      </c>
      <c r="K152">
        <f t="shared" si="33"/>
        <v>0</v>
      </c>
      <c r="L152">
        <f t="shared" si="34"/>
        <v>0</v>
      </c>
      <c r="M152" s="6">
        <f t="shared" si="35"/>
        <v>0</v>
      </c>
    </row>
    <row r="153" spans="4:15" x14ac:dyDescent="0.25">
      <c r="D153">
        <v>149</v>
      </c>
      <c r="E153"/>
      <c r="H153">
        <f t="shared" si="30"/>
        <v>0</v>
      </c>
      <c r="I153" s="7">
        <f t="shared" si="31"/>
        <v>0</v>
      </c>
      <c r="J153">
        <f t="shared" si="32"/>
        <v>0</v>
      </c>
      <c r="K153">
        <f t="shared" si="33"/>
        <v>0</v>
      </c>
      <c r="L153">
        <f t="shared" si="34"/>
        <v>0</v>
      </c>
      <c r="M153" s="6">
        <f t="shared" si="35"/>
        <v>0</v>
      </c>
    </row>
    <row r="154" spans="4:15" x14ac:dyDescent="0.25">
      <c r="D154">
        <v>150</v>
      </c>
      <c r="E154"/>
      <c r="H154">
        <f t="shared" si="30"/>
        <v>0</v>
      </c>
      <c r="I154" s="7">
        <f t="shared" si="31"/>
        <v>0</v>
      </c>
      <c r="J154">
        <f t="shared" si="32"/>
        <v>0</v>
      </c>
      <c r="K154">
        <f t="shared" si="33"/>
        <v>0</v>
      </c>
      <c r="L154">
        <f t="shared" si="34"/>
        <v>0</v>
      </c>
      <c r="M154" s="6">
        <f t="shared" si="35"/>
        <v>0</v>
      </c>
    </row>
    <row r="155" spans="4:15" x14ac:dyDescent="0.25">
      <c r="D155">
        <v>151</v>
      </c>
      <c r="E155"/>
      <c r="H155">
        <f t="shared" si="30"/>
        <v>0</v>
      </c>
      <c r="I155" s="7">
        <f t="shared" si="31"/>
        <v>0</v>
      </c>
      <c r="J155">
        <f t="shared" si="32"/>
        <v>0</v>
      </c>
      <c r="K155">
        <f t="shared" si="33"/>
        <v>0</v>
      </c>
      <c r="L155">
        <f t="shared" si="34"/>
        <v>0</v>
      </c>
      <c r="M155" s="6">
        <f t="shared" si="35"/>
        <v>0</v>
      </c>
    </row>
    <row r="156" spans="4:15" x14ac:dyDescent="0.25">
      <c r="D156">
        <v>152</v>
      </c>
      <c r="E156"/>
      <c r="H156">
        <f t="shared" si="30"/>
        <v>0</v>
      </c>
      <c r="I156" s="7">
        <f t="shared" si="31"/>
        <v>0</v>
      </c>
      <c r="J156">
        <f t="shared" si="32"/>
        <v>0</v>
      </c>
      <c r="K156">
        <f t="shared" si="33"/>
        <v>0</v>
      </c>
      <c r="L156">
        <f t="shared" si="34"/>
        <v>0</v>
      </c>
      <c r="M156" s="6">
        <f t="shared" si="35"/>
        <v>0</v>
      </c>
    </row>
    <row r="157" spans="4:15" x14ac:dyDescent="0.25">
      <c r="D157">
        <v>153</v>
      </c>
      <c r="E157"/>
      <c r="H157">
        <f t="shared" si="30"/>
        <v>0</v>
      </c>
      <c r="I157" s="7">
        <f t="shared" si="31"/>
        <v>0</v>
      </c>
      <c r="J157">
        <f t="shared" si="32"/>
        <v>0</v>
      </c>
      <c r="K157">
        <f t="shared" si="33"/>
        <v>0</v>
      </c>
      <c r="L157">
        <f t="shared" si="34"/>
        <v>0</v>
      </c>
      <c r="M157" s="6">
        <f t="shared" si="35"/>
        <v>0</v>
      </c>
    </row>
    <row r="158" spans="4:15" x14ac:dyDescent="0.25">
      <c r="D158">
        <v>154</v>
      </c>
      <c r="E158"/>
      <c r="H158">
        <f t="shared" si="30"/>
        <v>0</v>
      </c>
      <c r="I158" s="7">
        <f t="shared" si="31"/>
        <v>0</v>
      </c>
      <c r="J158">
        <f t="shared" si="32"/>
        <v>0</v>
      </c>
      <c r="K158">
        <f t="shared" si="33"/>
        <v>0</v>
      </c>
      <c r="L158">
        <f t="shared" si="34"/>
        <v>0</v>
      </c>
      <c r="M158" s="6">
        <f t="shared" si="35"/>
        <v>0</v>
      </c>
    </row>
    <row r="159" spans="4:15" x14ac:dyDescent="0.25">
      <c r="D159">
        <v>155</v>
      </c>
      <c r="E159"/>
      <c r="H159">
        <f t="shared" si="30"/>
        <v>0</v>
      </c>
      <c r="I159" s="7">
        <f t="shared" si="31"/>
        <v>0</v>
      </c>
      <c r="J159">
        <f t="shared" si="32"/>
        <v>0</v>
      </c>
      <c r="K159">
        <f t="shared" si="33"/>
        <v>0</v>
      </c>
      <c r="L159">
        <f t="shared" si="34"/>
        <v>0</v>
      </c>
      <c r="M159" s="6">
        <f t="shared" si="35"/>
        <v>0</v>
      </c>
    </row>
    <row r="160" spans="4:15" x14ac:dyDescent="0.25">
      <c r="D160">
        <v>156</v>
      </c>
      <c r="E160"/>
      <c r="H160">
        <f t="shared" si="30"/>
        <v>0</v>
      </c>
      <c r="I160" s="7">
        <f t="shared" si="31"/>
        <v>0</v>
      </c>
      <c r="J160">
        <f t="shared" si="32"/>
        <v>0</v>
      </c>
      <c r="K160">
        <f t="shared" si="33"/>
        <v>0</v>
      </c>
      <c r="L160">
        <f t="shared" si="34"/>
        <v>0</v>
      </c>
      <c r="M160" s="6">
        <f t="shared" si="35"/>
        <v>0</v>
      </c>
    </row>
    <row r="161" spans="4:13" x14ac:dyDescent="0.25">
      <c r="D161">
        <v>157</v>
      </c>
      <c r="E161"/>
      <c r="H161">
        <f t="shared" si="30"/>
        <v>0</v>
      </c>
      <c r="I161" s="7">
        <f t="shared" si="31"/>
        <v>0</v>
      </c>
      <c r="J161">
        <f t="shared" si="32"/>
        <v>0</v>
      </c>
      <c r="K161">
        <f t="shared" si="33"/>
        <v>0</v>
      </c>
      <c r="L161">
        <f t="shared" si="34"/>
        <v>0</v>
      </c>
      <c r="M161" s="6">
        <f t="shared" si="35"/>
        <v>0</v>
      </c>
    </row>
    <row r="162" spans="4:13" x14ac:dyDescent="0.25">
      <c r="D162">
        <v>158</v>
      </c>
      <c r="E162"/>
      <c r="H162">
        <f t="shared" si="30"/>
        <v>0</v>
      </c>
      <c r="I162" s="7">
        <f t="shared" si="31"/>
        <v>0</v>
      </c>
      <c r="J162">
        <f t="shared" si="32"/>
        <v>0</v>
      </c>
      <c r="K162">
        <f t="shared" si="33"/>
        <v>0</v>
      </c>
      <c r="L162">
        <f t="shared" si="34"/>
        <v>0</v>
      </c>
      <c r="M162" s="6">
        <f t="shared" si="35"/>
        <v>0</v>
      </c>
    </row>
    <row r="163" spans="4:13" x14ac:dyDescent="0.25">
      <c r="D163">
        <v>159</v>
      </c>
      <c r="E163"/>
      <c r="H163">
        <f t="shared" si="30"/>
        <v>0</v>
      </c>
      <c r="I163" s="7">
        <f t="shared" si="31"/>
        <v>0</v>
      </c>
      <c r="J163">
        <f t="shared" si="32"/>
        <v>0</v>
      </c>
      <c r="K163">
        <f t="shared" si="33"/>
        <v>0</v>
      </c>
      <c r="L163">
        <f t="shared" si="34"/>
        <v>0</v>
      </c>
      <c r="M163" s="6">
        <f t="shared" si="35"/>
        <v>0</v>
      </c>
    </row>
    <row r="164" spans="4:13" x14ac:dyDescent="0.25">
      <c r="D164">
        <v>160</v>
      </c>
      <c r="E164"/>
      <c r="H164">
        <f t="shared" si="30"/>
        <v>0</v>
      </c>
      <c r="I164" s="7">
        <f t="shared" si="31"/>
        <v>0</v>
      </c>
      <c r="J164">
        <f t="shared" si="32"/>
        <v>0</v>
      </c>
      <c r="K164">
        <f t="shared" si="33"/>
        <v>0</v>
      </c>
      <c r="L164">
        <f t="shared" si="34"/>
        <v>0</v>
      </c>
      <c r="M164" s="6">
        <f t="shared" si="35"/>
        <v>0</v>
      </c>
    </row>
    <row r="165" spans="4:13" x14ac:dyDescent="0.25">
      <c r="D165">
        <v>161</v>
      </c>
      <c r="E165"/>
      <c r="H165">
        <f t="shared" si="30"/>
        <v>0</v>
      </c>
      <c r="I165" s="7">
        <f t="shared" si="31"/>
        <v>0</v>
      </c>
      <c r="J165">
        <f t="shared" si="32"/>
        <v>0</v>
      </c>
      <c r="K165">
        <f t="shared" si="33"/>
        <v>0</v>
      </c>
      <c r="L165">
        <f t="shared" si="34"/>
        <v>0</v>
      </c>
      <c r="M165" s="6">
        <f t="shared" si="35"/>
        <v>0</v>
      </c>
    </row>
    <row r="166" spans="4:13" x14ac:dyDescent="0.25">
      <c r="D166">
        <v>162</v>
      </c>
      <c r="E166"/>
      <c r="H166">
        <f t="shared" si="30"/>
        <v>0</v>
      </c>
      <c r="I166" s="7">
        <f t="shared" si="31"/>
        <v>0</v>
      </c>
      <c r="J166">
        <f t="shared" si="32"/>
        <v>0</v>
      </c>
      <c r="K166">
        <f t="shared" si="33"/>
        <v>0</v>
      </c>
      <c r="L166">
        <f t="shared" si="34"/>
        <v>0</v>
      </c>
      <c r="M166" s="6">
        <f t="shared" si="35"/>
        <v>0</v>
      </c>
    </row>
    <row r="167" spans="4:13" x14ac:dyDescent="0.25">
      <c r="D167">
        <v>163</v>
      </c>
      <c r="E167"/>
      <c r="H167">
        <f t="shared" si="30"/>
        <v>0</v>
      </c>
      <c r="I167" s="7">
        <f t="shared" si="31"/>
        <v>0</v>
      </c>
      <c r="J167">
        <f t="shared" si="32"/>
        <v>0</v>
      </c>
      <c r="K167">
        <f t="shared" si="33"/>
        <v>0</v>
      </c>
      <c r="L167">
        <f t="shared" si="34"/>
        <v>0</v>
      </c>
      <c r="M167" s="6">
        <f t="shared" si="35"/>
        <v>0</v>
      </c>
    </row>
    <row r="168" spans="4:13" x14ac:dyDescent="0.25">
      <c r="D168">
        <v>164</v>
      </c>
      <c r="E168"/>
      <c r="H168">
        <f t="shared" si="30"/>
        <v>0</v>
      </c>
      <c r="I168" s="7">
        <f t="shared" si="31"/>
        <v>0</v>
      </c>
      <c r="J168">
        <f t="shared" si="32"/>
        <v>0</v>
      </c>
      <c r="K168">
        <f t="shared" si="33"/>
        <v>0</v>
      </c>
      <c r="L168">
        <f t="shared" si="34"/>
        <v>0</v>
      </c>
      <c r="M168" s="6">
        <f t="shared" si="35"/>
        <v>0</v>
      </c>
    </row>
    <row r="169" spans="4:13" x14ac:dyDescent="0.25">
      <c r="D169">
        <v>165</v>
      </c>
      <c r="E169"/>
      <c r="H169">
        <f t="shared" si="30"/>
        <v>0</v>
      </c>
      <c r="I169" s="7">
        <f t="shared" si="31"/>
        <v>0</v>
      </c>
      <c r="J169">
        <f t="shared" si="32"/>
        <v>0</v>
      </c>
      <c r="K169">
        <f t="shared" si="33"/>
        <v>0</v>
      </c>
      <c r="L169">
        <f t="shared" si="34"/>
        <v>0</v>
      </c>
      <c r="M169" s="6">
        <f t="shared" si="35"/>
        <v>0</v>
      </c>
    </row>
    <row r="170" spans="4:13" x14ac:dyDescent="0.25">
      <c r="D170">
        <v>166</v>
      </c>
      <c r="E170"/>
      <c r="H170">
        <f t="shared" si="30"/>
        <v>0</v>
      </c>
      <c r="I170" s="7">
        <f t="shared" si="31"/>
        <v>0</v>
      </c>
      <c r="J170">
        <f t="shared" si="32"/>
        <v>0</v>
      </c>
      <c r="K170">
        <f t="shared" si="33"/>
        <v>0</v>
      </c>
      <c r="L170">
        <f t="shared" si="34"/>
        <v>0</v>
      </c>
      <c r="M170" s="6">
        <f t="shared" si="35"/>
        <v>0</v>
      </c>
    </row>
    <row r="171" spans="4:13" x14ac:dyDescent="0.25">
      <c r="D171">
        <v>167</v>
      </c>
      <c r="E171"/>
      <c r="H171">
        <f t="shared" si="30"/>
        <v>0</v>
      </c>
      <c r="I171" s="7">
        <f t="shared" si="31"/>
        <v>0</v>
      </c>
      <c r="J171">
        <f t="shared" si="32"/>
        <v>0</v>
      </c>
      <c r="K171">
        <f t="shared" si="33"/>
        <v>0</v>
      </c>
      <c r="L171">
        <f t="shared" si="34"/>
        <v>0</v>
      </c>
      <c r="M171" s="6">
        <f t="shared" si="35"/>
        <v>0</v>
      </c>
    </row>
    <row r="172" spans="4:13" x14ac:dyDescent="0.25">
      <c r="D172">
        <v>168</v>
      </c>
      <c r="E172"/>
      <c r="H172">
        <f t="shared" si="30"/>
        <v>0</v>
      </c>
      <c r="I172" s="7">
        <f t="shared" si="31"/>
        <v>0</v>
      </c>
      <c r="J172">
        <f t="shared" si="32"/>
        <v>0</v>
      </c>
      <c r="K172">
        <f t="shared" si="33"/>
        <v>0</v>
      </c>
      <c r="L172">
        <f t="shared" si="34"/>
        <v>0</v>
      </c>
      <c r="M172" s="6">
        <f t="shared" si="35"/>
        <v>0</v>
      </c>
    </row>
    <row r="173" spans="4:13" x14ac:dyDescent="0.25">
      <c r="D173">
        <v>169</v>
      </c>
      <c r="E173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23EF-972E-4F6B-B251-4AF88E06F209}">
  <dimension ref="A1:G73"/>
  <sheetViews>
    <sheetView workbookViewId="0">
      <selection activeCell="F3" sqref="F3:G7"/>
    </sheetView>
  </sheetViews>
  <sheetFormatPr defaultRowHeight="15" x14ac:dyDescent="0.25"/>
  <cols>
    <col min="1" max="1" width="20.42578125" bestFit="1" customWidth="1"/>
    <col min="4" max="4" width="18.140625" bestFit="1" customWidth="1"/>
    <col min="5" max="5" width="7.5703125" customWidth="1"/>
  </cols>
  <sheetData>
    <row r="1" spans="1:7" x14ac:dyDescent="0.25">
      <c r="A1" t="s">
        <v>21</v>
      </c>
      <c r="B1" t="s">
        <v>19</v>
      </c>
      <c r="C1" t="s">
        <v>19</v>
      </c>
      <c r="D1" t="s">
        <v>19</v>
      </c>
    </row>
    <row r="2" spans="1:7" x14ac:dyDescent="0.25">
      <c r="B2" t="s">
        <v>22</v>
      </c>
      <c r="C2" t="s">
        <v>22</v>
      </c>
      <c r="D2" t="s">
        <v>22</v>
      </c>
    </row>
    <row r="3" spans="1:7" x14ac:dyDescent="0.25">
      <c r="B3" s="9" t="s">
        <v>84</v>
      </c>
      <c r="C3" s="9" t="s">
        <v>84</v>
      </c>
      <c r="D3" s="9" t="s">
        <v>154</v>
      </c>
      <c r="F3" s="12" t="s">
        <v>156</v>
      </c>
      <c r="G3" s="12"/>
    </row>
    <row r="4" spans="1:7" x14ac:dyDescent="0.25">
      <c r="B4" s="9" t="s">
        <v>85</v>
      </c>
      <c r="C4" s="9" t="s">
        <v>86</v>
      </c>
      <c r="D4" s="9" t="s">
        <v>87</v>
      </c>
      <c r="F4" s="12"/>
      <c r="G4" s="12"/>
    </row>
    <row r="5" spans="1:7" x14ac:dyDescent="0.25">
      <c r="B5" s="9"/>
      <c r="C5" s="9"/>
      <c r="D5" s="9" t="s">
        <v>155</v>
      </c>
      <c r="F5" s="12"/>
      <c r="G5" s="12"/>
    </row>
    <row r="6" spans="1:7" x14ac:dyDescent="0.25">
      <c r="B6" t="s">
        <v>23</v>
      </c>
      <c r="C6" t="s">
        <v>23</v>
      </c>
      <c r="D6" t="s">
        <v>23</v>
      </c>
      <c r="F6" s="12" t="s">
        <v>152</v>
      </c>
      <c r="G6" s="12" t="s">
        <v>152</v>
      </c>
    </row>
    <row r="7" spans="1:7" x14ac:dyDescent="0.25">
      <c r="B7" t="s">
        <v>24</v>
      </c>
      <c r="C7" t="s">
        <v>24</v>
      </c>
      <c r="D7" t="s">
        <v>24</v>
      </c>
      <c r="F7" s="12" t="s">
        <v>85</v>
      </c>
      <c r="G7" s="12" t="s">
        <v>153</v>
      </c>
    </row>
    <row r="8" spans="1:7" x14ac:dyDescent="0.25">
      <c r="A8" t="s">
        <v>88</v>
      </c>
      <c r="B8">
        <v>-7.9000000000000001E-2</v>
      </c>
      <c r="C8">
        <v>-8.5999999999999993E-2</v>
      </c>
      <c r="D8">
        <v>-3.5000000000000003E-2</v>
      </c>
    </row>
    <row r="9" spans="1:7" x14ac:dyDescent="0.25">
      <c r="A9" t="s">
        <v>89</v>
      </c>
      <c r="B9">
        <v>-7.3999999999999996E-2</v>
      </c>
      <c r="C9">
        <v>-8.4000000000000005E-2</v>
      </c>
      <c r="D9">
        <v>-1.2E-2</v>
      </c>
    </row>
    <row r="10" spans="1:7" x14ac:dyDescent="0.25">
      <c r="A10" t="s">
        <v>90</v>
      </c>
      <c r="B10">
        <v>-7.0999999999999994E-2</v>
      </c>
      <c r="C10">
        <v>-5.8000000000000003E-2</v>
      </c>
      <c r="D10">
        <v>-8.9999999999999993E-3</v>
      </c>
    </row>
    <row r="11" spans="1:7" x14ac:dyDescent="0.25">
      <c r="A11" t="s">
        <v>91</v>
      </c>
      <c r="B11">
        <v>-4.8000000000000001E-2</v>
      </c>
      <c r="C11">
        <v>-4.4999999999999998E-2</v>
      </c>
      <c r="D11">
        <v>0</v>
      </c>
    </row>
    <row r="12" spans="1:7" x14ac:dyDescent="0.25">
      <c r="A12" t="s">
        <v>92</v>
      </c>
      <c r="B12">
        <v>-3.6999999999999998E-2</v>
      </c>
      <c r="C12">
        <v>-1.0999999999999999E-2</v>
      </c>
      <c r="D12">
        <v>0</v>
      </c>
      <c r="F12" s="11"/>
      <c r="G12" s="11">
        <f>AVERAGE(D8:D12)</f>
        <v>-1.12E-2</v>
      </c>
    </row>
    <row r="13" spans="1:7" x14ac:dyDescent="0.25">
      <c r="A13" t="s">
        <v>93</v>
      </c>
      <c r="B13">
        <v>-8.9999999999999993E-3</v>
      </c>
      <c r="C13">
        <v>-4.0000000000000001E-3</v>
      </c>
      <c r="D13">
        <v>0</v>
      </c>
      <c r="F13" s="11">
        <f>AVERAGE(D8:D13)</f>
        <v>-9.3333333333333341E-3</v>
      </c>
      <c r="G13" s="11">
        <f>AVERAGE(D9:D13)</f>
        <v>-4.1999999999999997E-3</v>
      </c>
    </row>
    <row r="14" spans="1:7" x14ac:dyDescent="0.25">
      <c r="A14" t="s">
        <v>94</v>
      </c>
      <c r="B14">
        <v>-3.0000000000000001E-3</v>
      </c>
      <c r="C14">
        <v>-2E-3</v>
      </c>
      <c r="D14">
        <v>0</v>
      </c>
      <c r="F14" s="11">
        <f>AVERAGE(D9:D14)</f>
        <v>-3.4999999999999996E-3</v>
      </c>
      <c r="G14" s="11">
        <f>AVERAGE(D10:D14)</f>
        <v>-1.8E-3</v>
      </c>
    </row>
    <row r="15" spans="1:7" x14ac:dyDescent="0.25">
      <c r="A15" t="s">
        <v>95</v>
      </c>
      <c r="B15">
        <v>-1E-3</v>
      </c>
      <c r="C15">
        <v>0</v>
      </c>
      <c r="D15">
        <v>0</v>
      </c>
      <c r="F15" s="11">
        <f t="shared" ref="F15:F73" si="0">AVERAGE(D10:D15)</f>
        <v>-1.4999999999999998E-3</v>
      </c>
      <c r="G15" s="11">
        <f t="shared" ref="G15:G73" si="1">AVERAGE(D11:D15)</f>
        <v>0</v>
      </c>
    </row>
    <row r="16" spans="1:7" x14ac:dyDescent="0.25">
      <c r="A16" t="s">
        <v>96</v>
      </c>
      <c r="B16">
        <v>0</v>
      </c>
      <c r="C16">
        <v>0</v>
      </c>
      <c r="D16">
        <v>0</v>
      </c>
      <c r="F16" s="11">
        <f t="shared" si="0"/>
        <v>0</v>
      </c>
      <c r="G16" s="11">
        <f t="shared" si="1"/>
        <v>0</v>
      </c>
    </row>
    <row r="17" spans="1:7" x14ac:dyDescent="0.25">
      <c r="A17" t="s">
        <v>97</v>
      </c>
      <c r="B17">
        <v>0</v>
      </c>
      <c r="C17">
        <v>0</v>
      </c>
      <c r="D17">
        <v>0</v>
      </c>
      <c r="F17" s="11">
        <f t="shared" si="0"/>
        <v>0</v>
      </c>
      <c r="G17" s="11">
        <f t="shared" si="1"/>
        <v>0</v>
      </c>
    </row>
    <row r="18" spans="1:7" x14ac:dyDescent="0.25">
      <c r="A18" t="s">
        <v>98</v>
      </c>
      <c r="B18">
        <v>0</v>
      </c>
      <c r="C18">
        <v>0</v>
      </c>
      <c r="D18">
        <v>0</v>
      </c>
      <c r="F18" s="11">
        <f t="shared" si="0"/>
        <v>0</v>
      </c>
      <c r="G18" s="11">
        <f t="shared" si="1"/>
        <v>0</v>
      </c>
    </row>
    <row r="19" spans="1:7" x14ac:dyDescent="0.25">
      <c r="A19" t="s">
        <v>99</v>
      </c>
      <c r="B19">
        <v>0</v>
      </c>
      <c r="C19">
        <v>0</v>
      </c>
      <c r="D19">
        <v>0</v>
      </c>
      <c r="F19" s="11">
        <f t="shared" si="0"/>
        <v>0</v>
      </c>
      <c r="G19" s="11">
        <f t="shared" si="1"/>
        <v>0</v>
      </c>
    </row>
    <row r="20" spans="1:7" x14ac:dyDescent="0.25">
      <c r="A20" t="s">
        <v>100</v>
      </c>
      <c r="B20">
        <v>-0.154</v>
      </c>
      <c r="C20">
        <v>-0.185</v>
      </c>
      <c r="D20">
        <v>-0.92500000000000004</v>
      </c>
      <c r="F20" s="11">
        <f t="shared" si="0"/>
        <v>-0.15416666666666667</v>
      </c>
      <c r="G20" s="11">
        <f t="shared" si="1"/>
        <v>-0.185</v>
      </c>
    </row>
    <row r="21" spans="1:7" x14ac:dyDescent="0.25">
      <c r="A21" t="s">
        <v>101</v>
      </c>
      <c r="B21">
        <v>-0.155</v>
      </c>
      <c r="C21">
        <v>-0.186</v>
      </c>
      <c r="D21">
        <v>-3.0000000000000001E-3</v>
      </c>
      <c r="F21" s="11">
        <f t="shared" si="0"/>
        <v>-0.15466666666666667</v>
      </c>
      <c r="G21" s="11">
        <f t="shared" si="1"/>
        <v>-0.18560000000000001</v>
      </c>
    </row>
    <row r="22" spans="1:7" x14ac:dyDescent="0.25">
      <c r="A22" t="s">
        <v>102</v>
      </c>
      <c r="B22">
        <v>-0.155</v>
      </c>
      <c r="C22">
        <v>-0.186</v>
      </c>
      <c r="D22">
        <v>-2E-3</v>
      </c>
      <c r="F22" s="11">
        <f t="shared" si="0"/>
        <v>-0.155</v>
      </c>
      <c r="G22" s="11">
        <f t="shared" si="1"/>
        <v>-0.186</v>
      </c>
    </row>
    <row r="23" spans="1:7" x14ac:dyDescent="0.25">
      <c r="A23" t="s">
        <v>103</v>
      </c>
      <c r="B23">
        <v>-0.155</v>
      </c>
      <c r="C23">
        <v>-0.186</v>
      </c>
      <c r="D23">
        <v>-1E-3</v>
      </c>
      <c r="F23" s="11">
        <f t="shared" si="0"/>
        <v>-0.15516666666666667</v>
      </c>
      <c r="G23" s="11">
        <f t="shared" si="1"/>
        <v>-0.1862</v>
      </c>
    </row>
    <row r="24" spans="1:7" x14ac:dyDescent="0.25">
      <c r="A24" t="s">
        <v>104</v>
      </c>
      <c r="B24">
        <v>-0.156</v>
      </c>
      <c r="C24">
        <v>-0.187</v>
      </c>
      <c r="D24">
        <v>-3.0000000000000001E-3</v>
      </c>
      <c r="F24" s="11">
        <f t="shared" si="0"/>
        <v>-0.15566666666666668</v>
      </c>
      <c r="G24" s="11">
        <f t="shared" si="1"/>
        <v>-0.18680000000000002</v>
      </c>
    </row>
    <row r="25" spans="1:7" x14ac:dyDescent="0.25">
      <c r="A25" t="s">
        <v>105</v>
      </c>
      <c r="B25">
        <v>-0.156</v>
      </c>
      <c r="C25">
        <v>-3.0000000000000001E-3</v>
      </c>
      <c r="D25">
        <v>-4.0000000000000001E-3</v>
      </c>
      <c r="F25" s="11">
        <f t="shared" si="0"/>
        <v>-0.15633333333333335</v>
      </c>
      <c r="G25" s="11">
        <f t="shared" si="1"/>
        <v>-2.6000000000000003E-3</v>
      </c>
    </row>
    <row r="26" spans="1:7" x14ac:dyDescent="0.25">
      <c r="A26" t="s">
        <v>106</v>
      </c>
      <c r="B26">
        <v>-3.0000000000000001E-3</v>
      </c>
      <c r="C26">
        <v>-2E-3</v>
      </c>
      <c r="D26">
        <v>-2E-3</v>
      </c>
      <c r="F26" s="11">
        <f t="shared" si="0"/>
        <v>-2.5000000000000001E-3</v>
      </c>
      <c r="G26" s="11">
        <f t="shared" si="1"/>
        <v>-2.4000000000000002E-3</v>
      </c>
    </row>
    <row r="27" spans="1:7" x14ac:dyDescent="0.25">
      <c r="A27" t="s">
        <v>107</v>
      </c>
      <c r="B27">
        <v>-3.0000000000000001E-3</v>
      </c>
      <c r="C27">
        <v>-3.0000000000000001E-3</v>
      </c>
      <c r="D27">
        <v>-3.0000000000000001E-3</v>
      </c>
      <c r="F27" s="11">
        <f t="shared" si="0"/>
        <v>-2.5000000000000001E-3</v>
      </c>
      <c r="G27" s="11">
        <f t="shared" si="1"/>
        <v>-2.6000000000000003E-3</v>
      </c>
    </row>
    <row r="28" spans="1:7" x14ac:dyDescent="0.25">
      <c r="A28" t="s">
        <v>108</v>
      </c>
      <c r="B28">
        <v>-3.0000000000000001E-3</v>
      </c>
      <c r="C28">
        <v>-3.0000000000000001E-3</v>
      </c>
      <c r="D28">
        <v>-3.0000000000000001E-3</v>
      </c>
      <c r="F28" s="11">
        <f t="shared" si="0"/>
        <v>-2.6666666666666666E-3</v>
      </c>
      <c r="G28" s="11">
        <f t="shared" si="1"/>
        <v>-3.0000000000000001E-3</v>
      </c>
    </row>
    <row r="29" spans="1:7" x14ac:dyDescent="0.25">
      <c r="A29" t="s">
        <v>109</v>
      </c>
      <c r="B29">
        <v>-3.0000000000000001E-3</v>
      </c>
      <c r="C29">
        <v>-3.0000000000000001E-3</v>
      </c>
      <c r="D29">
        <v>-2E-3</v>
      </c>
      <c r="F29" s="11">
        <f t="shared" si="0"/>
        <v>-2.8333333333333335E-3</v>
      </c>
      <c r="G29" s="11">
        <f t="shared" si="1"/>
        <v>-2.8E-3</v>
      </c>
    </row>
    <row r="30" spans="1:7" x14ac:dyDescent="0.25">
      <c r="A30" t="s">
        <v>110</v>
      </c>
      <c r="B30">
        <v>-6.0000000000000001E-3</v>
      </c>
      <c r="C30">
        <v>-6.0000000000000001E-3</v>
      </c>
      <c r="D30">
        <v>-2.1000000000000001E-2</v>
      </c>
      <c r="F30" s="11">
        <f t="shared" si="0"/>
        <v>-5.8333333333333336E-3</v>
      </c>
      <c r="G30" s="11">
        <f t="shared" si="1"/>
        <v>-6.1999999999999998E-3</v>
      </c>
    </row>
    <row r="31" spans="1:7" x14ac:dyDescent="0.25">
      <c r="A31" t="s">
        <v>111</v>
      </c>
      <c r="B31">
        <v>-8.0000000000000002E-3</v>
      </c>
      <c r="C31">
        <v>-8.9999999999999993E-3</v>
      </c>
      <c r="D31">
        <v>-1.7000000000000001E-2</v>
      </c>
      <c r="F31" s="11">
        <f t="shared" si="0"/>
        <v>-8.0000000000000002E-3</v>
      </c>
      <c r="G31" s="11">
        <f t="shared" si="1"/>
        <v>-9.1999999999999998E-3</v>
      </c>
    </row>
    <row r="32" spans="1:7" x14ac:dyDescent="0.25">
      <c r="A32" t="s">
        <v>112</v>
      </c>
      <c r="B32">
        <v>-3.4000000000000002E-2</v>
      </c>
      <c r="C32">
        <v>-0.04</v>
      </c>
      <c r="D32">
        <v>-0.158</v>
      </c>
      <c r="F32" s="11">
        <f t="shared" si="0"/>
        <v>-3.4000000000000002E-2</v>
      </c>
      <c r="G32" s="11">
        <f t="shared" si="1"/>
        <v>-4.02E-2</v>
      </c>
    </row>
    <row r="33" spans="1:7" x14ac:dyDescent="0.25">
      <c r="A33" t="s">
        <v>113</v>
      </c>
      <c r="B33">
        <v>-5.8999999999999997E-2</v>
      </c>
      <c r="C33">
        <v>-7.0000000000000007E-2</v>
      </c>
      <c r="D33">
        <v>-0.151</v>
      </c>
      <c r="F33" s="11">
        <f t="shared" si="0"/>
        <v>-5.8666666666666666E-2</v>
      </c>
      <c r="G33" s="11">
        <f t="shared" si="1"/>
        <v>-6.9800000000000001E-2</v>
      </c>
    </row>
    <row r="34" spans="1:7" x14ac:dyDescent="0.25">
      <c r="A34" t="s">
        <v>114</v>
      </c>
      <c r="B34">
        <v>-6.0999999999999999E-2</v>
      </c>
      <c r="C34">
        <v>-7.2999999999999995E-2</v>
      </c>
      <c r="D34">
        <v>-1.9E-2</v>
      </c>
      <c r="F34" s="11">
        <f t="shared" si="0"/>
        <v>-6.133333333333333E-2</v>
      </c>
      <c r="G34" s="11">
        <f t="shared" si="1"/>
        <v>-7.3200000000000001E-2</v>
      </c>
    </row>
    <row r="35" spans="1:7" x14ac:dyDescent="0.25">
      <c r="A35" t="s">
        <v>115</v>
      </c>
      <c r="B35">
        <v>-9.7000000000000003E-2</v>
      </c>
      <c r="C35">
        <v>-0.112</v>
      </c>
      <c r="D35">
        <v>-0.216</v>
      </c>
      <c r="F35" s="11">
        <f t="shared" si="0"/>
        <v>-9.6999999999999989E-2</v>
      </c>
      <c r="G35" s="11">
        <f t="shared" si="1"/>
        <v>-0.11219999999999999</v>
      </c>
    </row>
    <row r="36" spans="1:7" x14ac:dyDescent="0.25">
      <c r="A36" t="s">
        <v>116</v>
      </c>
      <c r="B36">
        <v>-0.123</v>
      </c>
      <c r="C36">
        <v>-0.14399999999999999</v>
      </c>
      <c r="D36">
        <v>-0.17699999999999999</v>
      </c>
      <c r="F36" s="11">
        <f t="shared" si="0"/>
        <v>-0.123</v>
      </c>
      <c r="G36" s="11">
        <f t="shared" si="1"/>
        <v>-0.14420000000000002</v>
      </c>
    </row>
    <row r="37" spans="1:7" x14ac:dyDescent="0.25">
      <c r="A37" t="s">
        <v>117</v>
      </c>
      <c r="B37">
        <v>-0.121</v>
      </c>
      <c r="C37">
        <v>-0.113</v>
      </c>
      <c r="D37">
        <v>-4.0000000000000001E-3</v>
      </c>
      <c r="F37" s="11">
        <f t="shared" si="0"/>
        <v>-0.12083333333333335</v>
      </c>
      <c r="G37" s="11">
        <f t="shared" si="1"/>
        <v>-0.11339999999999999</v>
      </c>
    </row>
    <row r="38" spans="1:7" x14ac:dyDescent="0.25">
      <c r="A38" t="s">
        <v>118</v>
      </c>
      <c r="B38">
        <v>-9.7000000000000003E-2</v>
      </c>
      <c r="C38">
        <v>-8.6999999999999994E-2</v>
      </c>
      <c r="D38">
        <v>-1.7999999999999999E-2</v>
      </c>
      <c r="F38" s="11">
        <f t="shared" si="0"/>
        <v>-9.7499999999999989E-2</v>
      </c>
      <c r="G38" s="11">
        <f t="shared" si="1"/>
        <v>-8.6800000000000002E-2</v>
      </c>
    </row>
    <row r="39" spans="1:7" x14ac:dyDescent="0.25">
      <c r="A39" t="s">
        <v>119</v>
      </c>
      <c r="B39">
        <v>-7.4999999999999997E-2</v>
      </c>
      <c r="C39">
        <v>-8.5999999999999993E-2</v>
      </c>
      <c r="D39">
        <v>-1.4E-2</v>
      </c>
      <c r="F39" s="11">
        <f t="shared" si="0"/>
        <v>-7.4666666666666673E-2</v>
      </c>
      <c r="G39" s="11">
        <f t="shared" si="1"/>
        <v>-8.5800000000000015E-2</v>
      </c>
    </row>
    <row r="40" spans="1:7" x14ac:dyDescent="0.25">
      <c r="A40" t="s">
        <v>120</v>
      </c>
      <c r="B40">
        <v>-7.3999999999999996E-2</v>
      </c>
      <c r="C40">
        <v>-4.5999999999999999E-2</v>
      </c>
      <c r="D40">
        <v>-1.6E-2</v>
      </c>
      <c r="F40" s="11">
        <f t="shared" si="0"/>
        <v>-7.4166666666666672E-2</v>
      </c>
      <c r="G40" s="11">
        <f t="shared" si="1"/>
        <v>-4.5799999999999993E-2</v>
      </c>
    </row>
    <row r="41" spans="1:7" x14ac:dyDescent="0.25">
      <c r="A41" t="s">
        <v>121</v>
      </c>
      <c r="B41">
        <v>-0.04</v>
      </c>
      <c r="C41">
        <v>-1.2999999999999999E-2</v>
      </c>
      <c r="D41">
        <v>-1.2E-2</v>
      </c>
      <c r="F41" s="11">
        <f t="shared" si="0"/>
        <v>-4.0166666666666663E-2</v>
      </c>
      <c r="G41" s="11">
        <f t="shared" si="1"/>
        <v>-1.2800000000000001E-2</v>
      </c>
    </row>
    <row r="42" spans="1:7" x14ac:dyDescent="0.25">
      <c r="A42" t="s">
        <v>122</v>
      </c>
      <c r="B42">
        <v>-1.7000000000000001E-2</v>
      </c>
      <c r="C42">
        <v>-1.9E-2</v>
      </c>
      <c r="D42">
        <v>-3.5999999999999997E-2</v>
      </c>
      <c r="F42" s="11">
        <f t="shared" si="0"/>
        <v>-1.6666666666666666E-2</v>
      </c>
      <c r="G42" s="11">
        <f t="shared" si="1"/>
        <v>-1.9200000000000002E-2</v>
      </c>
    </row>
    <row r="43" spans="1:7" x14ac:dyDescent="0.25">
      <c r="A43" t="s">
        <v>123</v>
      </c>
      <c r="B43">
        <v>-2.4E-2</v>
      </c>
      <c r="C43">
        <v>-2.5999999999999999E-2</v>
      </c>
      <c r="D43">
        <v>-0.05</v>
      </c>
      <c r="F43" s="11">
        <f t="shared" si="0"/>
        <v>-2.4333333333333335E-2</v>
      </c>
      <c r="G43" s="11">
        <f t="shared" si="1"/>
        <v>-2.5600000000000001E-2</v>
      </c>
    </row>
    <row r="44" spans="1:7" x14ac:dyDescent="0.25">
      <c r="A44" t="s">
        <v>124</v>
      </c>
      <c r="B44">
        <v>-6.0999999999999999E-2</v>
      </c>
      <c r="C44">
        <v>-7.0999999999999994E-2</v>
      </c>
      <c r="D44">
        <v>-0.24099999999999999</v>
      </c>
      <c r="F44" s="11">
        <f t="shared" si="0"/>
        <v>-6.1499999999999999E-2</v>
      </c>
      <c r="G44" s="11">
        <f t="shared" si="1"/>
        <v>-7.0999999999999994E-2</v>
      </c>
    </row>
    <row r="45" spans="1:7" x14ac:dyDescent="0.25">
      <c r="A45" t="s">
        <v>125</v>
      </c>
      <c r="B45">
        <v>-9.8000000000000004E-2</v>
      </c>
      <c r="C45">
        <v>-0.114</v>
      </c>
      <c r="D45">
        <v>-0.23100000000000001</v>
      </c>
      <c r="F45" s="11">
        <f t="shared" si="0"/>
        <v>-9.7666666666666666E-2</v>
      </c>
      <c r="G45" s="11">
        <f t="shared" si="1"/>
        <v>-0.11399999999999999</v>
      </c>
    </row>
    <row r="46" spans="1:7" x14ac:dyDescent="0.25">
      <c r="A46" t="s">
        <v>126</v>
      </c>
      <c r="B46">
        <v>-0.13400000000000001</v>
      </c>
      <c r="C46">
        <v>-0.159</v>
      </c>
      <c r="D46">
        <v>-0.23699999999999999</v>
      </c>
      <c r="F46" s="11">
        <f t="shared" si="0"/>
        <v>-0.13449999999999998</v>
      </c>
      <c r="G46" s="11">
        <f t="shared" si="1"/>
        <v>-0.15899999999999997</v>
      </c>
    </row>
    <row r="47" spans="1:7" x14ac:dyDescent="0.25">
      <c r="A47" t="s">
        <v>127</v>
      </c>
      <c r="B47">
        <v>-0.16600000000000001</v>
      </c>
      <c r="C47">
        <v>-0.192</v>
      </c>
      <c r="D47">
        <v>-0.20200000000000001</v>
      </c>
      <c r="F47" s="11">
        <f t="shared" si="0"/>
        <v>-0.16616666666666666</v>
      </c>
      <c r="G47" s="11">
        <f t="shared" si="1"/>
        <v>-0.19220000000000001</v>
      </c>
    </row>
    <row r="48" spans="1:7" x14ac:dyDescent="0.25">
      <c r="A48" t="s">
        <v>128</v>
      </c>
      <c r="B48">
        <v>-0.187</v>
      </c>
      <c r="C48">
        <v>-0.214</v>
      </c>
      <c r="D48">
        <v>-0.159</v>
      </c>
      <c r="F48" s="11">
        <f t="shared" si="0"/>
        <v>-0.18666666666666668</v>
      </c>
      <c r="G48" s="11">
        <f t="shared" si="1"/>
        <v>-0.21400000000000002</v>
      </c>
    </row>
    <row r="49" spans="1:7" x14ac:dyDescent="0.25">
      <c r="A49" t="s">
        <v>129</v>
      </c>
      <c r="B49">
        <v>-0.17799999999999999</v>
      </c>
      <c r="C49">
        <v>-0.16600000000000001</v>
      </c>
      <c r="D49">
        <v>0</v>
      </c>
      <c r="F49" s="11">
        <f t="shared" si="0"/>
        <v>-0.17833333333333334</v>
      </c>
      <c r="G49" s="11">
        <f t="shared" si="1"/>
        <v>-0.1658</v>
      </c>
    </row>
    <row r="50" spans="1:7" x14ac:dyDescent="0.25">
      <c r="A50" t="s">
        <v>130</v>
      </c>
      <c r="B50">
        <v>-0.13800000000000001</v>
      </c>
      <c r="C50">
        <v>-0.12</v>
      </c>
      <c r="D50">
        <v>0</v>
      </c>
      <c r="F50" s="11">
        <f t="shared" si="0"/>
        <v>-0.13816666666666666</v>
      </c>
      <c r="G50" s="11">
        <f t="shared" si="1"/>
        <v>-0.1196</v>
      </c>
    </row>
    <row r="51" spans="1:7" x14ac:dyDescent="0.25">
      <c r="A51" t="s">
        <v>131</v>
      </c>
      <c r="B51">
        <v>-0.1</v>
      </c>
      <c r="C51">
        <v>-7.1999999999999995E-2</v>
      </c>
      <c r="D51">
        <v>0</v>
      </c>
      <c r="F51" s="11">
        <f t="shared" si="0"/>
        <v>-9.9666666666666667E-2</v>
      </c>
      <c r="G51" s="11">
        <f t="shared" si="1"/>
        <v>-7.22E-2</v>
      </c>
    </row>
    <row r="52" spans="1:7" x14ac:dyDescent="0.25">
      <c r="A52" t="s">
        <v>132</v>
      </c>
      <c r="B52">
        <v>-0.06</v>
      </c>
      <c r="C52">
        <v>-3.2000000000000001E-2</v>
      </c>
      <c r="D52">
        <v>0</v>
      </c>
      <c r="F52" s="11">
        <f t="shared" si="0"/>
        <v>-6.0166666666666667E-2</v>
      </c>
      <c r="G52" s="11">
        <f t="shared" si="1"/>
        <v>-3.1800000000000002E-2</v>
      </c>
    </row>
    <row r="53" spans="1:7" x14ac:dyDescent="0.25">
      <c r="A53" t="s">
        <v>133</v>
      </c>
      <c r="B53">
        <v>-2.5999999999999999E-2</v>
      </c>
      <c r="C53">
        <v>0</v>
      </c>
      <c r="D53">
        <v>0</v>
      </c>
      <c r="F53" s="11">
        <f t="shared" si="0"/>
        <v>-2.6499999999999999E-2</v>
      </c>
      <c r="G53" s="11">
        <f t="shared" si="1"/>
        <v>0</v>
      </c>
    </row>
    <row r="54" spans="1:7" x14ac:dyDescent="0.25">
      <c r="A54" t="s">
        <v>134</v>
      </c>
      <c r="B54">
        <v>0</v>
      </c>
      <c r="C54">
        <v>0</v>
      </c>
      <c r="D54">
        <v>0</v>
      </c>
      <c r="F54" s="11">
        <f t="shared" si="0"/>
        <v>0</v>
      </c>
      <c r="G54" s="11">
        <f t="shared" si="1"/>
        <v>0</v>
      </c>
    </row>
    <row r="55" spans="1:7" x14ac:dyDescent="0.25">
      <c r="A55" t="s">
        <v>135</v>
      </c>
      <c r="B55">
        <v>-2E-3</v>
      </c>
      <c r="C55">
        <v>-3.0000000000000001E-3</v>
      </c>
      <c r="D55">
        <v>-1.4E-2</v>
      </c>
      <c r="F55" s="11">
        <f t="shared" si="0"/>
        <v>-2.3333333333333335E-3</v>
      </c>
      <c r="G55" s="11">
        <f t="shared" si="1"/>
        <v>-2.8E-3</v>
      </c>
    </row>
    <row r="56" spans="1:7" x14ac:dyDescent="0.25">
      <c r="A56" t="s">
        <v>136</v>
      </c>
      <c r="B56">
        <v>-0.04</v>
      </c>
      <c r="C56">
        <v>-4.8000000000000001E-2</v>
      </c>
      <c r="D56">
        <v>-0.22800000000000001</v>
      </c>
      <c r="F56" s="11">
        <f t="shared" si="0"/>
        <v>-4.0333333333333339E-2</v>
      </c>
      <c r="G56" s="11">
        <f t="shared" si="1"/>
        <v>-4.8400000000000006E-2</v>
      </c>
    </row>
    <row r="57" spans="1:7" x14ac:dyDescent="0.25">
      <c r="A57" t="s">
        <v>137</v>
      </c>
      <c r="B57">
        <v>-4.3999999999999997E-2</v>
      </c>
      <c r="C57">
        <v>-5.2999999999999999E-2</v>
      </c>
      <c r="D57">
        <v>-2.4E-2</v>
      </c>
      <c r="F57" s="11">
        <f t="shared" si="0"/>
        <v>-4.4333333333333336E-2</v>
      </c>
      <c r="G57" s="11">
        <f t="shared" si="1"/>
        <v>-5.3200000000000004E-2</v>
      </c>
    </row>
    <row r="58" spans="1:7" x14ac:dyDescent="0.25">
      <c r="A58" t="s">
        <v>138</v>
      </c>
      <c r="B58">
        <v>-5.0999999999999997E-2</v>
      </c>
      <c r="C58">
        <v>-6.0999999999999999E-2</v>
      </c>
      <c r="D58">
        <v>-3.9E-2</v>
      </c>
      <c r="F58" s="11">
        <f t="shared" si="0"/>
        <v>-5.0833333333333335E-2</v>
      </c>
      <c r="G58" s="11">
        <f t="shared" si="1"/>
        <v>-6.0999999999999999E-2</v>
      </c>
    </row>
    <row r="59" spans="1:7" x14ac:dyDescent="0.25">
      <c r="A59" t="s">
        <v>139</v>
      </c>
      <c r="B59">
        <v>-7.0000000000000007E-2</v>
      </c>
      <c r="C59">
        <v>-8.4000000000000005E-2</v>
      </c>
      <c r="D59">
        <v>-0.11700000000000001</v>
      </c>
      <c r="F59" s="11">
        <f t="shared" si="0"/>
        <v>-7.0333333333333331E-2</v>
      </c>
      <c r="G59" s="11">
        <f t="shared" si="1"/>
        <v>-8.4400000000000003E-2</v>
      </c>
    </row>
    <row r="60" spans="1:7" x14ac:dyDescent="0.25">
      <c r="A60" t="s">
        <v>140</v>
      </c>
      <c r="B60">
        <v>-8.1000000000000003E-2</v>
      </c>
      <c r="C60">
        <v>-9.4E-2</v>
      </c>
      <c r="D60">
        <v>-6.3E-2</v>
      </c>
      <c r="F60" s="11">
        <f t="shared" si="0"/>
        <v>-8.0833333333333326E-2</v>
      </c>
      <c r="G60" s="11">
        <f t="shared" si="1"/>
        <v>-9.4199999999999992E-2</v>
      </c>
    </row>
    <row r="61" spans="1:7" x14ac:dyDescent="0.25">
      <c r="A61" t="s">
        <v>141</v>
      </c>
      <c r="B61">
        <v>-8.3000000000000004E-2</v>
      </c>
      <c r="C61">
        <v>-5.3999999999999999E-2</v>
      </c>
      <c r="D61">
        <v>-2.7E-2</v>
      </c>
      <c r="F61" s="11">
        <f t="shared" si="0"/>
        <v>-8.3000000000000004E-2</v>
      </c>
      <c r="G61" s="11">
        <f t="shared" si="1"/>
        <v>-5.4000000000000006E-2</v>
      </c>
    </row>
    <row r="62" spans="1:7" x14ac:dyDescent="0.25">
      <c r="A62" t="s">
        <v>142</v>
      </c>
      <c r="B62">
        <v>-4.9000000000000002E-2</v>
      </c>
      <c r="C62">
        <v>-5.3999999999999999E-2</v>
      </c>
      <c r="D62">
        <v>-2.5000000000000001E-2</v>
      </c>
      <c r="F62" s="11">
        <f t="shared" si="0"/>
        <v>-4.9166666666666671E-2</v>
      </c>
      <c r="G62" s="11">
        <f t="shared" si="1"/>
        <v>-5.4200000000000005E-2</v>
      </c>
    </row>
    <row r="63" spans="1:7" x14ac:dyDescent="0.25">
      <c r="A63" t="s">
        <v>143</v>
      </c>
      <c r="B63">
        <v>-4.8000000000000001E-2</v>
      </c>
      <c r="C63">
        <v>-0.05</v>
      </c>
      <c r="D63">
        <v>-1.6E-2</v>
      </c>
      <c r="F63" s="11">
        <f t="shared" si="0"/>
        <v>-4.7833333333333339E-2</v>
      </c>
      <c r="G63" s="11">
        <f t="shared" si="1"/>
        <v>-4.9599999999999998E-2</v>
      </c>
    </row>
    <row r="64" spans="1:7" x14ac:dyDescent="0.25">
      <c r="A64" t="s">
        <v>25</v>
      </c>
      <c r="B64">
        <v>-0.182</v>
      </c>
      <c r="C64">
        <v>-0.19500000000000001</v>
      </c>
      <c r="D64">
        <v>-0.84399999999999997</v>
      </c>
      <c r="F64" s="11">
        <f t="shared" si="0"/>
        <v>-0.18200000000000002</v>
      </c>
      <c r="G64" s="11">
        <f t="shared" si="1"/>
        <v>-0.19500000000000001</v>
      </c>
    </row>
    <row r="65" spans="1:7" x14ac:dyDescent="0.25">
      <c r="A65" t="s">
        <v>49</v>
      </c>
      <c r="B65">
        <v>-0.186</v>
      </c>
      <c r="C65">
        <v>-0.21099999999999999</v>
      </c>
      <c r="D65">
        <v>-0.14199999999999999</v>
      </c>
      <c r="F65" s="11">
        <f t="shared" si="0"/>
        <v>-0.18616666666666667</v>
      </c>
      <c r="G65" s="11">
        <f t="shared" si="1"/>
        <v>-0.21079999999999996</v>
      </c>
    </row>
    <row r="66" spans="1:7" x14ac:dyDescent="0.25">
      <c r="A66" t="s">
        <v>144</v>
      </c>
      <c r="B66">
        <v>-0.193</v>
      </c>
      <c r="C66">
        <v>-0.22700000000000001</v>
      </c>
      <c r="D66">
        <v>-0.107</v>
      </c>
      <c r="F66" s="11">
        <f t="shared" si="0"/>
        <v>-0.19349999999999998</v>
      </c>
      <c r="G66" s="11">
        <f t="shared" si="1"/>
        <v>-0.22679999999999997</v>
      </c>
    </row>
    <row r="67" spans="1:7" x14ac:dyDescent="0.25">
      <c r="A67" t="s">
        <v>145</v>
      </c>
      <c r="B67">
        <v>-0.191</v>
      </c>
      <c r="C67">
        <v>-0.224</v>
      </c>
      <c r="D67">
        <v>-1.2999999999999999E-2</v>
      </c>
      <c r="F67" s="11">
        <f t="shared" si="0"/>
        <v>-0.19116666666666662</v>
      </c>
      <c r="G67" s="11">
        <f t="shared" si="1"/>
        <v>-0.22439999999999999</v>
      </c>
    </row>
    <row r="68" spans="1:7" x14ac:dyDescent="0.25">
      <c r="A68" t="s">
        <v>146</v>
      </c>
      <c r="B68">
        <v>-0.19600000000000001</v>
      </c>
      <c r="C68">
        <v>-0.23200000000000001</v>
      </c>
      <c r="D68">
        <v>-5.2999999999999999E-2</v>
      </c>
      <c r="F68" s="11">
        <f t="shared" si="0"/>
        <v>-0.1958333333333333</v>
      </c>
      <c r="G68" s="11">
        <f t="shared" si="1"/>
        <v>-0.23179999999999995</v>
      </c>
    </row>
    <row r="69" spans="1:7" x14ac:dyDescent="0.25">
      <c r="A69" t="s">
        <v>147</v>
      </c>
      <c r="B69">
        <v>-0.19800000000000001</v>
      </c>
      <c r="C69">
        <v>-6.9000000000000006E-2</v>
      </c>
      <c r="D69">
        <v>-3.1E-2</v>
      </c>
      <c r="F69" s="11">
        <f t="shared" si="0"/>
        <v>-0.19833333333333328</v>
      </c>
      <c r="G69" s="11">
        <f t="shared" si="1"/>
        <v>-6.9199999999999998E-2</v>
      </c>
    </row>
    <row r="70" spans="1:7" x14ac:dyDescent="0.25">
      <c r="A70" t="s">
        <v>148</v>
      </c>
      <c r="B70">
        <v>-6.3E-2</v>
      </c>
      <c r="C70">
        <v>-4.7E-2</v>
      </c>
      <c r="D70">
        <v>-3.1E-2</v>
      </c>
      <c r="F70" s="11">
        <f t="shared" si="0"/>
        <v>-6.2833333333333338E-2</v>
      </c>
      <c r="G70" s="11">
        <f t="shared" si="1"/>
        <v>-4.7E-2</v>
      </c>
    </row>
    <row r="71" spans="1:7" x14ac:dyDescent="0.25">
      <c r="A71" t="s">
        <v>149</v>
      </c>
      <c r="B71">
        <v>-6.0999999999999999E-2</v>
      </c>
      <c r="C71">
        <v>-5.1999999999999998E-2</v>
      </c>
      <c r="D71">
        <v>-0.13</v>
      </c>
      <c r="F71" s="11">
        <f t="shared" si="0"/>
        <v>-6.083333333333333E-2</v>
      </c>
      <c r="G71" s="11">
        <f t="shared" si="1"/>
        <v>-5.16E-2</v>
      </c>
    </row>
    <row r="72" spans="1:7" x14ac:dyDescent="0.25">
      <c r="A72" t="s">
        <v>150</v>
      </c>
      <c r="B72">
        <v>-6.3E-2</v>
      </c>
      <c r="C72">
        <v>-7.2999999999999995E-2</v>
      </c>
      <c r="D72">
        <v>-0.11899999999999999</v>
      </c>
      <c r="F72" s="11">
        <f t="shared" si="0"/>
        <v>-6.2833333333333338E-2</v>
      </c>
      <c r="G72" s="11">
        <f t="shared" si="1"/>
        <v>-7.2800000000000004E-2</v>
      </c>
    </row>
    <row r="73" spans="1:7" x14ac:dyDescent="0.25">
      <c r="A73" t="s">
        <v>151</v>
      </c>
      <c r="B73">
        <v>-7.6999999999999999E-2</v>
      </c>
      <c r="C73">
        <v>-8.2000000000000003E-2</v>
      </c>
      <c r="D73">
        <v>-9.7000000000000003E-2</v>
      </c>
      <c r="F73" s="11">
        <f t="shared" si="0"/>
        <v>-7.6833333333333323E-2</v>
      </c>
      <c r="G73" s="11">
        <f t="shared" si="1"/>
        <v>-8.1600000000000006E-2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6B98-3958-494E-8FC1-7409A52954D3}">
  <dimension ref="A1:J44"/>
  <sheetViews>
    <sheetView topLeftCell="A4" workbookViewId="0">
      <selection activeCell="F26" sqref="F26"/>
    </sheetView>
  </sheetViews>
  <sheetFormatPr defaultRowHeight="15" x14ac:dyDescent="0.25"/>
  <cols>
    <col min="1" max="1" width="20.42578125" bestFit="1" customWidth="1"/>
    <col min="2" max="2" width="21.140625" bestFit="1" customWidth="1"/>
    <col min="3" max="6" width="18.140625" bestFit="1" customWidth="1"/>
  </cols>
  <sheetData>
    <row r="1" spans="1:10" x14ac:dyDescent="0.25">
      <c r="A1" t="s">
        <v>21</v>
      </c>
      <c r="B1" t="s">
        <v>157</v>
      </c>
      <c r="C1" t="s">
        <v>19</v>
      </c>
      <c r="D1" t="s">
        <v>158</v>
      </c>
      <c r="E1" t="s">
        <v>19</v>
      </c>
      <c r="F1" t="s">
        <v>158</v>
      </c>
      <c r="H1" s="12" t="s">
        <v>169</v>
      </c>
      <c r="I1" s="12"/>
      <c r="J1" s="12"/>
    </row>
    <row r="2" spans="1:10" x14ac:dyDescent="0.25">
      <c r="B2" t="s">
        <v>159</v>
      </c>
      <c r="C2" t="s">
        <v>22</v>
      </c>
      <c r="D2" t="s">
        <v>160</v>
      </c>
      <c r="E2" t="s">
        <v>22</v>
      </c>
      <c r="F2" t="s">
        <v>160</v>
      </c>
      <c r="H2" s="12" t="s">
        <v>166</v>
      </c>
      <c r="I2" s="12">
        <v>25000</v>
      </c>
      <c r="J2" s="12" t="s">
        <v>170</v>
      </c>
    </row>
    <row r="3" spans="1:10" x14ac:dyDescent="0.25">
      <c r="C3" s="9" t="s">
        <v>154</v>
      </c>
      <c r="D3" s="9" t="s">
        <v>84</v>
      </c>
      <c r="E3" s="9" t="s">
        <v>84</v>
      </c>
      <c r="F3" s="9" t="s">
        <v>84</v>
      </c>
      <c r="H3" s="12" t="s">
        <v>19</v>
      </c>
      <c r="I3" s="12">
        <v>0.22500000000000001</v>
      </c>
      <c r="J3" s="12" t="s">
        <v>171</v>
      </c>
    </row>
    <row r="4" spans="1:10" x14ac:dyDescent="0.25">
      <c r="C4" s="9" t="s">
        <v>87</v>
      </c>
      <c r="D4" s="9" t="s">
        <v>161</v>
      </c>
      <c r="E4" s="9" t="s">
        <v>86</v>
      </c>
      <c r="F4" s="9" t="s">
        <v>162</v>
      </c>
      <c r="H4" s="12" t="s">
        <v>167</v>
      </c>
      <c r="I4" s="12">
        <v>0.249</v>
      </c>
      <c r="J4" s="12" t="s">
        <v>171</v>
      </c>
    </row>
    <row r="5" spans="1:10" x14ac:dyDescent="0.25">
      <c r="C5" s="9" t="s">
        <v>155</v>
      </c>
      <c r="D5" s="9" t="s">
        <v>163</v>
      </c>
      <c r="E5" s="9"/>
      <c r="F5" s="9" t="s">
        <v>163</v>
      </c>
      <c r="H5" s="12"/>
      <c r="I5" s="12"/>
      <c r="J5" s="12"/>
    </row>
    <row r="6" spans="1:10" x14ac:dyDescent="0.25">
      <c r="B6" t="s">
        <v>164</v>
      </c>
      <c r="C6" t="s">
        <v>23</v>
      </c>
      <c r="D6" t="s">
        <v>23</v>
      </c>
      <c r="E6" t="s">
        <v>23</v>
      </c>
      <c r="F6" t="s">
        <v>23</v>
      </c>
      <c r="H6" s="12" t="s">
        <v>168</v>
      </c>
      <c r="I6" s="12"/>
      <c r="J6" s="12"/>
    </row>
    <row r="7" spans="1:10" x14ac:dyDescent="0.25">
      <c r="B7" t="s">
        <v>165</v>
      </c>
      <c r="C7" t="s">
        <v>24</v>
      </c>
      <c r="D7" t="s">
        <v>24</v>
      </c>
      <c r="E7" t="s">
        <v>24</v>
      </c>
      <c r="F7" t="s">
        <v>24</v>
      </c>
      <c r="H7" s="12" t="s">
        <v>19</v>
      </c>
      <c r="I7" s="12" t="s">
        <v>86</v>
      </c>
    </row>
    <row r="8" spans="1:10" x14ac:dyDescent="0.25">
      <c r="A8" t="s">
        <v>117</v>
      </c>
      <c r="B8">
        <v>3426</v>
      </c>
      <c r="C8">
        <v>-4.0000000000000001E-3</v>
      </c>
      <c r="E8">
        <v>-0.113</v>
      </c>
      <c r="H8" s="12" t="str">
        <f>IF(AND($B8&lt;$I$2,C8&lt;-$I$3),202," ")</f>
        <v xml:space="preserve"> </v>
      </c>
      <c r="I8" s="12" t="str">
        <f>IF(AND($B8&lt;$I$2,E8&lt;-$I$4),202," ")</f>
        <v xml:space="preserve"> </v>
      </c>
    </row>
    <row r="9" spans="1:10" x14ac:dyDescent="0.25">
      <c r="A9" t="s">
        <v>118</v>
      </c>
      <c r="B9">
        <v>5212</v>
      </c>
      <c r="C9">
        <v>-1.7999999999999999E-2</v>
      </c>
      <c r="E9">
        <v>-8.6999999999999994E-2</v>
      </c>
      <c r="H9" s="12" t="str">
        <f>IF(AND($B9&lt;$I$2,C9&lt;-$I$3),202," ")</f>
        <v xml:space="preserve"> </v>
      </c>
      <c r="I9" s="12" t="str">
        <f>IF(AND($B9&lt;$I$2,E9&lt;-$I$4),202," ")</f>
        <v xml:space="preserve"> </v>
      </c>
    </row>
    <row r="10" spans="1:10" x14ac:dyDescent="0.25">
      <c r="A10" t="s">
        <v>119</v>
      </c>
      <c r="B10">
        <v>5770</v>
      </c>
      <c r="C10">
        <v>-1.4E-2</v>
      </c>
      <c r="E10">
        <v>-8.5999999999999993E-2</v>
      </c>
      <c r="H10" s="12" t="str">
        <f>IF(AND($B10&lt;$I$2,C10&lt;-$I$3),202," ")</f>
        <v xml:space="preserve"> </v>
      </c>
      <c r="I10" s="12" t="str">
        <f>IF(AND($B10&lt;$I$2,E10&lt;-$I$4),202," ")</f>
        <v xml:space="preserve"> </v>
      </c>
    </row>
    <row r="11" spans="1:10" x14ac:dyDescent="0.25">
      <c r="A11" t="s">
        <v>120</v>
      </c>
      <c r="B11">
        <v>6153</v>
      </c>
      <c r="C11">
        <v>-1.6E-2</v>
      </c>
      <c r="E11">
        <v>-4.5999999999999999E-2</v>
      </c>
      <c r="H11" s="12" t="str">
        <f>IF(AND($B11&lt;$I$2,C11&lt;-$I$3),202," ")</f>
        <v xml:space="preserve"> </v>
      </c>
      <c r="I11" s="12" t="str">
        <f>IF(AND($B11&lt;$I$2,E11&lt;-$I$4),202," ")</f>
        <v xml:space="preserve"> </v>
      </c>
    </row>
    <row r="12" spans="1:10" x14ac:dyDescent="0.25">
      <c r="A12" t="s">
        <v>121</v>
      </c>
      <c r="B12">
        <v>9099</v>
      </c>
      <c r="C12">
        <v>-1.2E-2</v>
      </c>
      <c r="E12">
        <v>-1.2999999999999999E-2</v>
      </c>
      <c r="H12" s="12" t="str">
        <f>IF(AND($B12&lt;$I$2,C12&lt;-$I$3),202," ")</f>
        <v xml:space="preserve"> </v>
      </c>
      <c r="I12" s="12" t="str">
        <f>IF(AND($B12&lt;$I$2,E12&lt;-$I$4),202," ")</f>
        <v xml:space="preserve"> </v>
      </c>
    </row>
    <row r="13" spans="1:10" x14ac:dyDescent="0.25">
      <c r="A13" t="s">
        <v>122</v>
      </c>
      <c r="B13">
        <v>10401</v>
      </c>
      <c r="C13">
        <v>-3.5999999999999997E-2</v>
      </c>
      <c r="E13">
        <v>-1.9E-2</v>
      </c>
      <c r="H13" s="12" t="str">
        <f>IF(AND($B13&lt;$I$2,C13&lt;-$I$3),202," ")</f>
        <v xml:space="preserve"> </v>
      </c>
      <c r="I13" s="12" t="str">
        <f>IF(AND($B13&lt;$I$2,E13&lt;-$I$4),202," ")</f>
        <v xml:space="preserve"> </v>
      </c>
    </row>
    <row r="14" spans="1:10" x14ac:dyDescent="0.25">
      <c r="A14" t="s">
        <v>123</v>
      </c>
      <c r="B14">
        <v>11052</v>
      </c>
      <c r="C14">
        <v>-0.05</v>
      </c>
      <c r="E14">
        <v>-2.5999999999999999E-2</v>
      </c>
      <c r="H14" s="12" t="str">
        <f>IF(AND($B14&lt;$I$2,C14&lt;-$I$3),202," ")</f>
        <v xml:space="preserve"> </v>
      </c>
      <c r="I14" s="12" t="str">
        <f>IF(AND($B14&lt;$I$2,E14&lt;-$I$4),202," ")</f>
        <v xml:space="preserve"> </v>
      </c>
    </row>
    <row r="15" spans="1:10" x14ac:dyDescent="0.25">
      <c r="A15" t="s">
        <v>124</v>
      </c>
      <c r="B15">
        <v>8992</v>
      </c>
      <c r="C15">
        <v>-0.24099999999999999</v>
      </c>
      <c r="D15">
        <v>202</v>
      </c>
      <c r="E15">
        <v>-7.0999999999999994E-2</v>
      </c>
      <c r="H15" s="12">
        <f>IF(AND($B15&lt;$I$2,C15&lt;-$I$3),202," ")</f>
        <v>202</v>
      </c>
      <c r="I15" s="12" t="str">
        <f>IF(AND($B15&lt;$I$2,E15&lt;-$I$4),202," ")</f>
        <v xml:space="preserve"> </v>
      </c>
    </row>
    <row r="16" spans="1:10" x14ac:dyDescent="0.25">
      <c r="A16" t="s">
        <v>125</v>
      </c>
      <c r="B16">
        <v>7216</v>
      </c>
      <c r="C16">
        <v>-0.23100000000000001</v>
      </c>
      <c r="D16">
        <v>202</v>
      </c>
      <c r="E16">
        <v>-0.114</v>
      </c>
      <c r="H16" s="12">
        <f>IF(AND($B16&lt;$I$2,C16&lt;-$I$3),202," ")</f>
        <v>202</v>
      </c>
      <c r="I16" s="12" t="str">
        <f>IF(AND($B16&lt;$I$2,E16&lt;-$I$4),202," ")</f>
        <v xml:space="preserve"> </v>
      </c>
    </row>
    <row r="17" spans="1:9" x14ac:dyDescent="0.25">
      <c r="A17" t="s">
        <v>126</v>
      </c>
      <c r="B17">
        <v>6794</v>
      </c>
      <c r="C17">
        <v>-0.23699999999999999</v>
      </c>
      <c r="D17">
        <v>202</v>
      </c>
      <c r="E17">
        <v>-0.159</v>
      </c>
      <c r="H17" s="12">
        <f>IF(AND($B17&lt;$I$2,C17&lt;-$I$3),202," ")</f>
        <v>202</v>
      </c>
      <c r="I17" s="12" t="str">
        <f>IF(AND($B17&lt;$I$2,E17&lt;-$I$4),202," ")</f>
        <v xml:space="preserve"> </v>
      </c>
    </row>
    <row r="18" spans="1:9" x14ac:dyDescent="0.25">
      <c r="A18" t="s">
        <v>127</v>
      </c>
      <c r="B18">
        <v>5750</v>
      </c>
      <c r="C18">
        <v>-0.20200000000000001</v>
      </c>
      <c r="E18">
        <v>-0.192</v>
      </c>
      <c r="H18" s="12" t="str">
        <f>IF(AND($B18&lt;$I$2,C18&lt;-$I$3),202," ")</f>
        <v xml:space="preserve"> </v>
      </c>
      <c r="I18" s="12" t="str">
        <f>IF(AND($B18&lt;$I$2,E18&lt;-$I$4),202," ")</f>
        <v xml:space="preserve"> </v>
      </c>
    </row>
    <row r="19" spans="1:9" x14ac:dyDescent="0.25">
      <c r="A19" t="s">
        <v>128</v>
      </c>
      <c r="C19">
        <v>-0.159</v>
      </c>
      <c r="E19">
        <v>-0.214</v>
      </c>
      <c r="H19" s="12" t="str">
        <f>IF(AND($B19&lt;$I$2,C19&lt;-$I$3),202," ")</f>
        <v xml:space="preserve"> </v>
      </c>
      <c r="I19" s="12" t="str">
        <f>IF(AND($B19&lt;$I$2,E19&lt;-$I$4),202," ")</f>
        <v xml:space="preserve"> </v>
      </c>
    </row>
    <row r="20" spans="1:9" x14ac:dyDescent="0.25">
      <c r="A20" t="s">
        <v>129</v>
      </c>
      <c r="C20">
        <v>0</v>
      </c>
      <c r="E20">
        <v>-0.16600000000000001</v>
      </c>
      <c r="H20" s="12" t="str">
        <f>IF(AND($B20&lt;$I$2,C20&lt;-$I$3),202," ")</f>
        <v xml:space="preserve"> </v>
      </c>
      <c r="I20" s="12" t="str">
        <f>IF(AND($B20&lt;$I$2,E20&lt;-$I$4),202," ")</f>
        <v xml:space="preserve"> </v>
      </c>
    </row>
    <row r="21" spans="1:9" x14ac:dyDescent="0.25">
      <c r="A21" t="s">
        <v>130</v>
      </c>
      <c r="C21">
        <v>0</v>
      </c>
      <c r="E21">
        <v>-0.12</v>
      </c>
      <c r="H21" s="12" t="str">
        <f>IF(AND($B21&lt;$I$2,C21&lt;-$I$3),202," ")</f>
        <v xml:space="preserve"> </v>
      </c>
      <c r="I21" s="12" t="str">
        <f>IF(AND($B21&lt;$I$2,E21&lt;-$I$4),202," ")</f>
        <v xml:space="preserve"> </v>
      </c>
    </row>
    <row r="22" spans="1:9" x14ac:dyDescent="0.25">
      <c r="A22" t="s">
        <v>131</v>
      </c>
      <c r="C22">
        <v>0</v>
      </c>
      <c r="E22">
        <v>-7.1999999999999995E-2</v>
      </c>
      <c r="H22" s="12" t="str">
        <f>IF(AND($B22&lt;$I$2,C22&lt;-$I$3),202," ")</f>
        <v xml:space="preserve"> </v>
      </c>
      <c r="I22" s="12" t="str">
        <f>IF(AND($B22&lt;$I$2,E22&lt;-$I$4),202," ")</f>
        <v xml:space="preserve"> </v>
      </c>
    </row>
    <row r="23" spans="1:9" x14ac:dyDescent="0.25">
      <c r="A23" t="s">
        <v>132</v>
      </c>
      <c r="B23">
        <v>3106</v>
      </c>
      <c r="C23">
        <v>0</v>
      </c>
      <c r="E23">
        <v>-3.2000000000000001E-2</v>
      </c>
      <c r="H23" s="12" t="str">
        <f>IF(AND($B23&lt;$I$2,C23&lt;-$I$3),202," ")</f>
        <v xml:space="preserve"> </v>
      </c>
      <c r="I23" s="12" t="str">
        <f>IF(AND($B23&lt;$I$2,E23&lt;-$I$4),202," ")</f>
        <v xml:space="preserve"> </v>
      </c>
    </row>
    <row r="24" spans="1:9" x14ac:dyDescent="0.25">
      <c r="A24" t="s">
        <v>133</v>
      </c>
      <c r="B24">
        <v>2352</v>
      </c>
      <c r="C24">
        <v>0</v>
      </c>
      <c r="E24">
        <v>0</v>
      </c>
      <c r="H24" s="12" t="str">
        <f>IF(AND($B24&lt;$I$2,C24&lt;-$I$3),202," ")</f>
        <v xml:space="preserve"> </v>
      </c>
      <c r="I24" s="12" t="str">
        <f>IF(AND($B24&lt;$I$2,E24&lt;-$I$4),202," ")</f>
        <v xml:space="preserve"> </v>
      </c>
    </row>
    <row r="25" spans="1:9" x14ac:dyDescent="0.25">
      <c r="A25" t="s">
        <v>134</v>
      </c>
      <c r="B25">
        <v>2130</v>
      </c>
      <c r="C25">
        <v>0</v>
      </c>
      <c r="E25">
        <v>0</v>
      </c>
      <c r="H25" s="12" t="str">
        <f>IF(AND($B25&lt;$I$2,C25&lt;-$I$3),202," ")</f>
        <v xml:space="preserve"> </v>
      </c>
      <c r="I25" s="12" t="str">
        <f>IF(AND($B25&lt;$I$2,E25&lt;-$I$4),202," ")</f>
        <v xml:space="preserve"> </v>
      </c>
    </row>
    <row r="26" spans="1:9" x14ac:dyDescent="0.25">
      <c r="A26" t="s">
        <v>135</v>
      </c>
      <c r="C26">
        <v>-1.4E-2</v>
      </c>
      <c r="E26">
        <v>-3.0000000000000001E-3</v>
      </c>
      <c r="H26" s="12" t="str">
        <f>IF(AND($B26&lt;$I$2,C26&lt;-$I$3),202," ")</f>
        <v xml:space="preserve"> </v>
      </c>
      <c r="I26" s="12" t="str">
        <f>IF(AND($B26&lt;$I$2,E26&lt;-$I$4),202," ")</f>
        <v xml:space="preserve"> </v>
      </c>
    </row>
    <row r="27" spans="1:9" x14ac:dyDescent="0.25">
      <c r="A27" t="s">
        <v>136</v>
      </c>
      <c r="C27">
        <v>-0.22800000000000001</v>
      </c>
      <c r="D27">
        <v>202</v>
      </c>
      <c r="E27">
        <v>-4.8000000000000001E-2</v>
      </c>
      <c r="H27" s="12">
        <f>IF(AND($B27&lt;$I$2,C27&lt;-$I$3),202," ")</f>
        <v>202</v>
      </c>
      <c r="I27" s="12" t="str">
        <f>IF(AND($B27&lt;$I$2,E27&lt;-$I$4),202," ")</f>
        <v xml:space="preserve"> </v>
      </c>
    </row>
    <row r="28" spans="1:9" x14ac:dyDescent="0.25">
      <c r="A28" t="s">
        <v>137</v>
      </c>
      <c r="C28">
        <v>-2.4E-2</v>
      </c>
      <c r="E28">
        <v>-5.2999999999999999E-2</v>
      </c>
      <c r="H28" s="12" t="str">
        <f>IF(AND($B28&lt;$I$2,C28&lt;-$I$3),202," ")</f>
        <v xml:space="preserve"> </v>
      </c>
      <c r="I28" s="12" t="str">
        <f>IF(AND($B28&lt;$I$2,E28&lt;-$I$4),202," ")</f>
        <v xml:space="preserve"> </v>
      </c>
    </row>
    <row r="29" spans="1:9" x14ac:dyDescent="0.25">
      <c r="A29" t="s">
        <v>138</v>
      </c>
      <c r="C29">
        <v>-3.9E-2</v>
      </c>
      <c r="E29">
        <v>-6.0999999999999999E-2</v>
      </c>
      <c r="H29" s="12" t="str">
        <f>IF(AND($B29&lt;$I$2,C29&lt;-$I$3),202," ")</f>
        <v xml:space="preserve"> </v>
      </c>
      <c r="I29" s="12" t="str">
        <f>IF(AND($B29&lt;$I$2,E29&lt;-$I$4),202," ")</f>
        <v xml:space="preserve"> </v>
      </c>
    </row>
    <row r="30" spans="1:9" x14ac:dyDescent="0.25">
      <c r="A30" t="s">
        <v>139</v>
      </c>
      <c r="C30">
        <v>-0.11700000000000001</v>
      </c>
      <c r="E30">
        <v>-8.4000000000000005E-2</v>
      </c>
      <c r="H30" s="12" t="str">
        <f>IF(AND($B30&lt;$I$2,C30&lt;-$I$3),202," ")</f>
        <v xml:space="preserve"> </v>
      </c>
      <c r="I30" s="12" t="str">
        <f>IF(AND($B30&lt;$I$2,E30&lt;-$I$4),202," ")</f>
        <v xml:space="preserve"> </v>
      </c>
    </row>
    <row r="31" spans="1:9" x14ac:dyDescent="0.25">
      <c r="A31" t="s">
        <v>140</v>
      </c>
      <c r="C31">
        <v>-6.3E-2</v>
      </c>
      <c r="E31">
        <v>-9.4E-2</v>
      </c>
      <c r="H31" s="12" t="str">
        <f>IF(AND($B31&lt;$I$2,C31&lt;-$I$3),202," ")</f>
        <v xml:space="preserve"> </v>
      </c>
      <c r="I31" s="12" t="str">
        <f>IF(AND($B31&lt;$I$2,E31&lt;-$I$4),202," ")</f>
        <v xml:space="preserve"> </v>
      </c>
    </row>
    <row r="32" spans="1:9" x14ac:dyDescent="0.25">
      <c r="A32" t="s">
        <v>141</v>
      </c>
      <c r="C32">
        <v>-2.7E-2</v>
      </c>
      <c r="E32">
        <v>-5.3999999999999999E-2</v>
      </c>
      <c r="H32" s="12" t="str">
        <f>IF(AND($B32&lt;$I$2,C32&lt;-$I$3),202," ")</f>
        <v xml:space="preserve"> </v>
      </c>
      <c r="I32" s="12" t="str">
        <f>IF(AND($B32&lt;$I$2,E32&lt;-$I$4),202," ")</f>
        <v xml:space="preserve"> </v>
      </c>
    </row>
    <row r="33" spans="1:9" x14ac:dyDescent="0.25">
      <c r="A33" t="s">
        <v>142</v>
      </c>
      <c r="C33">
        <v>-2.5000000000000001E-2</v>
      </c>
      <c r="E33">
        <v>-5.3999999999999999E-2</v>
      </c>
      <c r="H33" s="12" t="str">
        <f>IF(AND($B33&lt;$I$2,C33&lt;-$I$3),202," ")</f>
        <v xml:space="preserve"> </v>
      </c>
      <c r="I33" s="12" t="str">
        <f>IF(AND($B33&lt;$I$2,E33&lt;-$I$4),202," ")</f>
        <v xml:space="preserve"> </v>
      </c>
    </row>
    <row r="34" spans="1:9" x14ac:dyDescent="0.25">
      <c r="A34" t="s">
        <v>143</v>
      </c>
      <c r="C34">
        <v>-1.6E-2</v>
      </c>
      <c r="E34">
        <v>-0.05</v>
      </c>
      <c r="H34" s="12" t="str">
        <f>IF(AND($B34&lt;$I$2,C34&lt;-$I$3),202," ")</f>
        <v xml:space="preserve"> </v>
      </c>
      <c r="I34" s="12" t="str">
        <f>IF(AND($B34&lt;$I$2,E34&lt;-$I$4),202," ")</f>
        <v xml:space="preserve"> </v>
      </c>
    </row>
    <row r="35" spans="1:9" x14ac:dyDescent="0.25">
      <c r="A35" t="s">
        <v>25</v>
      </c>
      <c r="C35">
        <v>-0.84399999999999997</v>
      </c>
      <c r="D35">
        <v>202</v>
      </c>
      <c r="E35">
        <v>-0.19500000000000001</v>
      </c>
      <c r="H35" s="12">
        <f>IF(AND($B35&lt;$I$2,C35&lt;-$I$3),202," ")</f>
        <v>202</v>
      </c>
      <c r="I35" s="12" t="str">
        <f>IF(AND($B35&lt;$I$2,E35&lt;-$I$4),202," ")</f>
        <v xml:space="preserve"> </v>
      </c>
    </row>
    <row r="36" spans="1:9" x14ac:dyDescent="0.25">
      <c r="A36" t="s">
        <v>49</v>
      </c>
      <c r="C36">
        <v>-0.14199999999999999</v>
      </c>
      <c r="E36">
        <v>-0.21099999999999999</v>
      </c>
      <c r="H36" s="12" t="str">
        <f>IF(AND($B36&lt;$I$2,C36&lt;-$I$3),202," ")</f>
        <v xml:space="preserve"> </v>
      </c>
      <c r="I36" s="12" t="str">
        <f>IF(AND($B36&lt;$I$2,E36&lt;-$I$4),202," ")</f>
        <v xml:space="preserve"> </v>
      </c>
    </row>
    <row r="37" spans="1:9" x14ac:dyDescent="0.25">
      <c r="A37" t="s">
        <v>144</v>
      </c>
      <c r="C37">
        <v>-0.107</v>
      </c>
      <c r="E37">
        <v>-0.22700000000000001</v>
      </c>
      <c r="H37" s="12" t="str">
        <f>IF(AND($B37&lt;$I$2,C37&lt;-$I$3),202," ")</f>
        <v xml:space="preserve"> </v>
      </c>
      <c r="I37" s="12" t="str">
        <f>IF(AND($B37&lt;$I$2,E37&lt;-$I$4),202," ")</f>
        <v xml:space="preserve"> </v>
      </c>
    </row>
    <row r="38" spans="1:9" x14ac:dyDescent="0.25">
      <c r="A38" t="s">
        <v>145</v>
      </c>
      <c r="C38">
        <v>-1.2999999999999999E-2</v>
      </c>
      <c r="E38">
        <v>-0.224</v>
      </c>
      <c r="H38" s="12" t="str">
        <f>IF(AND($B38&lt;$I$2,C38&lt;-$I$3),202," ")</f>
        <v xml:space="preserve"> </v>
      </c>
      <c r="I38" s="12" t="str">
        <f>IF(AND($B38&lt;$I$2,E38&lt;-$I$4),202," ")</f>
        <v xml:space="preserve"> </v>
      </c>
    </row>
    <row r="39" spans="1:9" x14ac:dyDescent="0.25">
      <c r="A39" t="s">
        <v>146</v>
      </c>
      <c r="C39">
        <v>-5.2999999999999999E-2</v>
      </c>
      <c r="E39">
        <v>-0.23200000000000001</v>
      </c>
      <c r="H39" s="12" t="str">
        <f>IF(AND($B39&lt;$I$2,C39&lt;-$I$3),202," ")</f>
        <v xml:space="preserve"> </v>
      </c>
      <c r="I39" s="12" t="str">
        <f>IF(AND($B39&lt;$I$2,E39&lt;-$I$4),202," ")</f>
        <v xml:space="preserve"> </v>
      </c>
    </row>
    <row r="40" spans="1:9" x14ac:dyDescent="0.25">
      <c r="A40" t="s">
        <v>147</v>
      </c>
      <c r="C40">
        <v>-3.1E-2</v>
      </c>
      <c r="E40">
        <v>-6.9000000000000006E-2</v>
      </c>
      <c r="H40" s="12" t="str">
        <f>IF(AND($B40&lt;$I$2,C40&lt;-$I$3),202," ")</f>
        <v xml:space="preserve"> </v>
      </c>
      <c r="I40" s="12" t="str">
        <f>IF(AND($B40&lt;$I$2,E40&lt;-$I$4),202," ")</f>
        <v xml:space="preserve"> </v>
      </c>
    </row>
    <row r="41" spans="1:9" x14ac:dyDescent="0.25">
      <c r="A41" t="s">
        <v>148</v>
      </c>
      <c r="C41">
        <v>-3.1E-2</v>
      </c>
      <c r="E41">
        <v>-4.7E-2</v>
      </c>
      <c r="H41" s="12" t="str">
        <f>IF(AND($B41&lt;$I$2,C41&lt;-$I$3),202," ")</f>
        <v xml:space="preserve"> </v>
      </c>
      <c r="I41" s="12" t="str">
        <f>IF(AND($B41&lt;$I$2,E41&lt;-$I$4),202," ")</f>
        <v xml:space="preserve"> </v>
      </c>
    </row>
    <row r="42" spans="1:9" x14ac:dyDescent="0.25">
      <c r="A42" t="s">
        <v>149</v>
      </c>
      <c r="C42">
        <v>-0.13</v>
      </c>
      <c r="E42">
        <v>-5.1999999999999998E-2</v>
      </c>
      <c r="H42" s="12" t="str">
        <f>IF(AND($B42&lt;$I$2,C42&lt;-$I$3),202," ")</f>
        <v xml:space="preserve"> </v>
      </c>
      <c r="I42" s="12" t="str">
        <f>IF(AND($B42&lt;$I$2,E42&lt;-$I$4),202," ")</f>
        <v xml:space="preserve"> </v>
      </c>
    </row>
    <row r="43" spans="1:9" x14ac:dyDescent="0.25">
      <c r="A43" t="s">
        <v>150</v>
      </c>
      <c r="C43">
        <v>-0.11899999999999999</v>
      </c>
      <c r="E43">
        <v>-7.2999999999999995E-2</v>
      </c>
      <c r="H43" s="12" t="str">
        <f>IF(AND($B43&lt;$I$2,C43&lt;-$I$3),202," ")</f>
        <v xml:space="preserve"> </v>
      </c>
      <c r="I43" s="12" t="str">
        <f>IF(AND($B43&lt;$I$2,E43&lt;-$I$4),202," ")</f>
        <v xml:space="preserve"> </v>
      </c>
    </row>
    <row r="44" spans="1:9" x14ac:dyDescent="0.25">
      <c r="A44" t="s">
        <v>151</v>
      </c>
      <c r="C44">
        <v>-9.7000000000000003E-2</v>
      </c>
      <c r="E44">
        <v>-8.2000000000000003E-2</v>
      </c>
      <c r="H44" s="12" t="str">
        <f>IF(AND($B44&lt;$I$2,C44&lt;-$I$3),202," ")</f>
        <v xml:space="preserve"> </v>
      </c>
      <c r="I44" s="12" t="str">
        <f>IF(AND($B44&lt;$I$2,E44&lt;-$I$4),202," ")</f>
        <v xml:space="preserve"> 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1B3F-355E-4569-928D-ED8C5B038E48}">
  <dimension ref="A1:J67"/>
  <sheetViews>
    <sheetView workbookViewId="0">
      <selection activeCell="E31" sqref="E31"/>
    </sheetView>
  </sheetViews>
  <sheetFormatPr defaultRowHeight="15" x14ac:dyDescent="0.25"/>
  <cols>
    <col min="1" max="1" width="20.42578125" bestFit="1" customWidth="1"/>
    <col min="2" max="6" width="21.140625" bestFit="1" customWidth="1"/>
  </cols>
  <sheetData>
    <row r="1" spans="1:10" x14ac:dyDescent="0.25">
      <c r="A1" t="s">
        <v>21</v>
      </c>
      <c r="B1" t="s">
        <v>157</v>
      </c>
      <c r="C1" t="s">
        <v>19</v>
      </c>
      <c r="D1" t="s">
        <v>158</v>
      </c>
      <c r="E1" t="s">
        <v>19</v>
      </c>
      <c r="F1" t="s">
        <v>158</v>
      </c>
      <c r="H1" s="12" t="s">
        <v>172</v>
      </c>
      <c r="I1" s="12"/>
      <c r="J1" s="12"/>
    </row>
    <row r="2" spans="1:10" x14ac:dyDescent="0.25">
      <c r="B2" t="s">
        <v>159</v>
      </c>
      <c r="C2" t="s">
        <v>22</v>
      </c>
      <c r="D2" t="s">
        <v>160</v>
      </c>
      <c r="E2" t="s">
        <v>22</v>
      </c>
      <c r="F2" t="s">
        <v>160</v>
      </c>
      <c r="H2" s="12" t="s">
        <v>166</v>
      </c>
      <c r="I2" s="12">
        <v>25000</v>
      </c>
      <c r="J2" s="12" t="s">
        <v>170</v>
      </c>
    </row>
    <row r="3" spans="1:10" x14ac:dyDescent="0.25">
      <c r="C3" t="s">
        <v>154</v>
      </c>
      <c r="D3" t="s">
        <v>84</v>
      </c>
      <c r="E3" t="s">
        <v>84</v>
      </c>
      <c r="F3" t="s">
        <v>84</v>
      </c>
      <c r="H3" s="12" t="s">
        <v>19</v>
      </c>
      <c r="I3" s="12">
        <v>0.22500000000000001</v>
      </c>
      <c r="J3" s="12" t="s">
        <v>170</v>
      </c>
    </row>
    <row r="4" spans="1:10" x14ac:dyDescent="0.25">
      <c r="C4" t="s">
        <v>87</v>
      </c>
      <c r="D4" t="s">
        <v>174</v>
      </c>
      <c r="E4" t="s">
        <v>86</v>
      </c>
      <c r="F4" t="s">
        <v>175</v>
      </c>
      <c r="H4" s="12" t="s">
        <v>167</v>
      </c>
      <c r="I4" s="12">
        <v>0.154</v>
      </c>
      <c r="J4" s="12" t="s">
        <v>170</v>
      </c>
    </row>
    <row r="5" spans="1:10" x14ac:dyDescent="0.25">
      <c r="C5" t="s">
        <v>155</v>
      </c>
      <c r="D5" t="s">
        <v>163</v>
      </c>
      <c r="F5" t="s">
        <v>163</v>
      </c>
      <c r="H5" s="12"/>
      <c r="I5" s="12"/>
      <c r="J5" s="12"/>
    </row>
    <row r="6" spans="1:10" x14ac:dyDescent="0.25">
      <c r="B6" t="s">
        <v>164</v>
      </c>
      <c r="C6" t="s">
        <v>164</v>
      </c>
      <c r="D6" t="s">
        <v>164</v>
      </c>
      <c r="E6" t="s">
        <v>164</v>
      </c>
      <c r="F6" t="s">
        <v>164</v>
      </c>
      <c r="H6" s="12" t="s">
        <v>173</v>
      </c>
      <c r="I6" s="12"/>
      <c r="J6" s="12"/>
    </row>
    <row r="7" spans="1:10" x14ac:dyDescent="0.25">
      <c r="B7" t="s">
        <v>165</v>
      </c>
      <c r="C7" t="s">
        <v>165</v>
      </c>
      <c r="D7" t="s">
        <v>165</v>
      </c>
      <c r="E7" t="s">
        <v>165</v>
      </c>
      <c r="F7" t="s">
        <v>165</v>
      </c>
      <c r="H7" s="12" t="s">
        <v>19</v>
      </c>
      <c r="I7" s="12" t="s">
        <v>86</v>
      </c>
    </row>
    <row r="8" spans="1:10" x14ac:dyDescent="0.25">
      <c r="A8" t="s">
        <v>94</v>
      </c>
      <c r="C8">
        <v>0</v>
      </c>
      <c r="E8">
        <v>-2E-3</v>
      </c>
      <c r="H8" s="12" t="str">
        <f>IF(AND($B8&lt;$I$2,C8&lt;-$I$3),202," ")</f>
        <v xml:space="preserve"> </v>
      </c>
      <c r="I8" s="12" t="str">
        <f>IF(AND($B8&lt;$I$2,E8&lt;-$I$4),202," ")</f>
        <v xml:space="preserve"> </v>
      </c>
    </row>
    <row r="9" spans="1:10" x14ac:dyDescent="0.25">
      <c r="A9" t="s">
        <v>95</v>
      </c>
      <c r="C9">
        <v>0</v>
      </c>
      <c r="E9">
        <v>0</v>
      </c>
      <c r="H9" s="12" t="str">
        <f>IF(AND($B9&lt;$I$2,C9&lt;-$I$3),202," ")</f>
        <v xml:space="preserve"> </v>
      </c>
      <c r="I9" s="12" t="str">
        <f>IF(AND($B9&lt;$I$2,E9&lt;-$I$4),202," ")</f>
        <v xml:space="preserve"> </v>
      </c>
    </row>
    <row r="10" spans="1:10" x14ac:dyDescent="0.25">
      <c r="A10" t="s">
        <v>96</v>
      </c>
      <c r="C10">
        <v>0</v>
      </c>
      <c r="E10">
        <v>0</v>
      </c>
      <c r="H10" s="12" t="str">
        <f>IF(AND($B10&lt;$I$2,C10&lt;-$I$3),202," ")</f>
        <v xml:space="preserve"> </v>
      </c>
      <c r="I10" s="12" t="str">
        <f>IF(AND($B10&lt;$I$2,E10&lt;-$I$4),202," ")</f>
        <v xml:space="preserve"> </v>
      </c>
    </row>
    <row r="11" spans="1:10" x14ac:dyDescent="0.25">
      <c r="A11" t="s">
        <v>97</v>
      </c>
      <c r="C11">
        <v>0</v>
      </c>
      <c r="E11">
        <v>0</v>
      </c>
      <c r="H11" s="12" t="str">
        <f>IF(AND($B11&lt;$I$2,C11&lt;-$I$3),202," ")</f>
        <v xml:space="preserve"> </v>
      </c>
      <c r="I11" s="12" t="str">
        <f>IF(AND($B11&lt;$I$2,E11&lt;-$I$4),202," ")</f>
        <v xml:space="preserve"> </v>
      </c>
    </row>
    <row r="12" spans="1:10" x14ac:dyDescent="0.25">
      <c r="A12" t="s">
        <v>98</v>
      </c>
      <c r="B12">
        <v>3858</v>
      </c>
      <c r="C12">
        <v>0</v>
      </c>
      <c r="E12">
        <v>0</v>
      </c>
      <c r="H12" s="12" t="str">
        <f>IF(AND($B12&lt;$I$2,C12&lt;-$I$3),202," ")</f>
        <v xml:space="preserve"> </v>
      </c>
      <c r="I12" s="12" t="str">
        <f>IF(AND($B12&lt;$I$2,E12&lt;-$I$4),202," ")</f>
        <v xml:space="preserve"> </v>
      </c>
    </row>
    <row r="13" spans="1:10" x14ac:dyDescent="0.25">
      <c r="A13" t="s">
        <v>99</v>
      </c>
      <c r="B13">
        <v>4156</v>
      </c>
      <c r="C13">
        <v>0</v>
      </c>
      <c r="E13">
        <v>0</v>
      </c>
      <c r="H13" s="12" t="str">
        <f>IF(AND($B13&lt;$I$2,C13&lt;-$I$3),202," ")</f>
        <v xml:space="preserve"> </v>
      </c>
      <c r="I13" s="12" t="str">
        <f>IF(AND($B13&lt;$I$2,E13&lt;-$I$4),202," ")</f>
        <v xml:space="preserve"> </v>
      </c>
    </row>
    <row r="14" spans="1:10" x14ac:dyDescent="0.25">
      <c r="A14" t="s">
        <v>100</v>
      </c>
      <c r="B14">
        <v>4502</v>
      </c>
      <c r="C14">
        <v>-0.92500000000000004</v>
      </c>
      <c r="D14">
        <v>202</v>
      </c>
      <c r="E14">
        <v>-0.185</v>
      </c>
      <c r="F14">
        <v>202</v>
      </c>
      <c r="H14" s="12">
        <f>IF(AND($B14&lt;$I$2,C14&lt;-$I$3),202," ")</f>
        <v>202</v>
      </c>
      <c r="I14" s="12">
        <f>IF(AND($B14&lt;$I$2,E14&lt;-$I$4),202," ")</f>
        <v>202</v>
      </c>
    </row>
    <row r="15" spans="1:10" x14ac:dyDescent="0.25">
      <c r="A15" t="s">
        <v>101</v>
      </c>
      <c r="B15">
        <v>5203</v>
      </c>
      <c r="C15">
        <v>-3.0000000000000001E-3</v>
      </c>
      <c r="E15">
        <v>-0.186</v>
      </c>
      <c r="F15">
        <v>202</v>
      </c>
      <c r="H15" s="12" t="str">
        <f>IF(AND($B15&lt;$I$2,C15&lt;-$I$3),202," ")</f>
        <v xml:space="preserve"> </v>
      </c>
      <c r="I15" s="12">
        <f>IF(AND($B15&lt;$I$2,E15&lt;-$I$4),202," ")</f>
        <v>202</v>
      </c>
    </row>
    <row r="16" spans="1:10" x14ac:dyDescent="0.25">
      <c r="A16" t="s">
        <v>102</v>
      </c>
      <c r="B16">
        <v>4837</v>
      </c>
      <c r="C16">
        <v>-3.0000000000000001E-3</v>
      </c>
      <c r="E16">
        <v>-0.186</v>
      </c>
      <c r="F16">
        <v>202</v>
      </c>
      <c r="H16" s="12" t="str">
        <f>IF(AND($B16&lt;$I$2,C16&lt;-$I$3),202," ")</f>
        <v xml:space="preserve"> </v>
      </c>
      <c r="I16" s="12">
        <f>IF(AND($B16&lt;$I$2,E16&lt;-$I$4),202," ")</f>
        <v>202</v>
      </c>
    </row>
    <row r="17" spans="1:9" x14ac:dyDescent="0.25">
      <c r="A17" t="s">
        <v>103</v>
      </c>
      <c r="B17">
        <v>4068</v>
      </c>
      <c r="C17">
        <v>-2E-3</v>
      </c>
      <c r="E17">
        <v>-0.187</v>
      </c>
      <c r="F17">
        <v>202</v>
      </c>
      <c r="H17" s="12" t="str">
        <f>IF(AND($B17&lt;$I$2,C17&lt;-$I$3),202," ")</f>
        <v xml:space="preserve"> </v>
      </c>
      <c r="I17" s="12">
        <f>IF(AND($B17&lt;$I$2,E17&lt;-$I$4),202," ")</f>
        <v>202</v>
      </c>
    </row>
    <row r="18" spans="1:9" x14ac:dyDescent="0.25">
      <c r="A18" t="s">
        <v>104</v>
      </c>
      <c r="B18">
        <v>3325</v>
      </c>
      <c r="C18">
        <v>-3.0000000000000001E-3</v>
      </c>
      <c r="E18">
        <v>-0.187</v>
      </c>
      <c r="F18">
        <v>202</v>
      </c>
      <c r="H18" s="12" t="str">
        <f>IF(AND($B18&lt;$I$2,C18&lt;-$I$3),202," ")</f>
        <v xml:space="preserve"> </v>
      </c>
      <c r="I18" s="12">
        <f>IF(AND($B18&lt;$I$2,E18&lt;-$I$4),202," ")</f>
        <v>202</v>
      </c>
    </row>
    <row r="19" spans="1:9" x14ac:dyDescent="0.25">
      <c r="A19" t="s">
        <v>105</v>
      </c>
      <c r="B19">
        <v>2518</v>
      </c>
      <c r="C19">
        <v>-5.0000000000000001E-3</v>
      </c>
      <c r="E19">
        <v>-3.0000000000000001E-3</v>
      </c>
      <c r="H19" s="12" t="str">
        <f>IF(AND($B19&lt;$I$2,C19&lt;-$I$3),202," ")</f>
        <v xml:space="preserve"> </v>
      </c>
      <c r="I19" s="12" t="str">
        <f>IF(AND($B19&lt;$I$2,E19&lt;-$I$4),202," ")</f>
        <v xml:space="preserve"> </v>
      </c>
    </row>
    <row r="20" spans="1:9" x14ac:dyDescent="0.25">
      <c r="A20" t="s">
        <v>106</v>
      </c>
      <c r="B20">
        <v>2592</v>
      </c>
      <c r="C20">
        <v>-2E-3</v>
      </c>
      <c r="E20">
        <v>-3.0000000000000001E-3</v>
      </c>
      <c r="H20" s="12" t="str">
        <f>IF(AND($B20&lt;$I$2,C20&lt;-$I$3),202," ")</f>
        <v xml:space="preserve"> </v>
      </c>
      <c r="I20" s="12" t="str">
        <f>IF(AND($B20&lt;$I$2,E20&lt;-$I$4),202," ")</f>
        <v xml:space="preserve"> </v>
      </c>
    </row>
    <row r="21" spans="1:9" x14ac:dyDescent="0.25">
      <c r="A21" t="s">
        <v>107</v>
      </c>
      <c r="B21">
        <v>2827</v>
      </c>
      <c r="C21">
        <v>-2E-3</v>
      </c>
      <c r="E21">
        <v>-3.0000000000000001E-3</v>
      </c>
      <c r="H21" s="12" t="str">
        <f>IF(AND($B21&lt;$I$2,C21&lt;-$I$3),202," ")</f>
        <v xml:space="preserve"> </v>
      </c>
      <c r="I21" s="12" t="str">
        <f>IF(AND($B21&lt;$I$2,E21&lt;-$I$4),202," ")</f>
        <v xml:space="preserve"> </v>
      </c>
    </row>
    <row r="22" spans="1:9" x14ac:dyDescent="0.25">
      <c r="A22" t="s">
        <v>108</v>
      </c>
      <c r="B22">
        <v>2708</v>
      </c>
      <c r="C22">
        <v>-2E-3</v>
      </c>
      <c r="E22">
        <v>-3.0000000000000001E-3</v>
      </c>
      <c r="H22" s="12" t="str">
        <f>IF(AND($B22&lt;$I$2,C22&lt;-$I$3),202," ")</f>
        <v xml:space="preserve"> </v>
      </c>
      <c r="I22" s="12" t="str">
        <f>IF(AND($B22&lt;$I$2,E22&lt;-$I$4),202," ")</f>
        <v xml:space="preserve"> </v>
      </c>
    </row>
    <row r="23" spans="1:9" x14ac:dyDescent="0.25">
      <c r="A23" t="s">
        <v>109</v>
      </c>
      <c r="B23">
        <v>2408</v>
      </c>
      <c r="C23">
        <v>-3.0000000000000001E-3</v>
      </c>
      <c r="E23">
        <v>-3.0000000000000001E-3</v>
      </c>
      <c r="H23" s="12" t="str">
        <f>IF(AND($B23&lt;$I$2,C23&lt;-$I$3),202," ")</f>
        <v xml:space="preserve"> </v>
      </c>
      <c r="I23" s="12" t="str">
        <f>IF(AND($B23&lt;$I$2,E23&lt;-$I$4),202," ")</f>
        <v xml:space="preserve"> </v>
      </c>
    </row>
    <row r="24" spans="1:9" x14ac:dyDescent="0.25">
      <c r="A24" t="s">
        <v>110</v>
      </c>
      <c r="B24">
        <v>3274</v>
      </c>
      <c r="C24">
        <v>-0.46800000000000003</v>
      </c>
      <c r="D24">
        <v>202</v>
      </c>
      <c r="E24">
        <v>-9.5000000000000001E-2</v>
      </c>
      <c r="H24" s="12">
        <f>IF(AND($B24&lt;$I$2,C24&lt;-$I$3),202," ")</f>
        <v>202</v>
      </c>
      <c r="I24" s="12" t="str">
        <f>IF(AND($B24&lt;$I$2,E24&lt;-$I$4),202," ")</f>
        <v xml:space="preserve"> </v>
      </c>
    </row>
    <row r="25" spans="1:9" x14ac:dyDescent="0.25">
      <c r="A25" t="s">
        <v>111</v>
      </c>
      <c r="B25">
        <v>8202</v>
      </c>
      <c r="C25">
        <v>-0.27</v>
      </c>
      <c r="D25">
        <v>202</v>
      </c>
      <c r="E25">
        <v>-0.14899999999999999</v>
      </c>
      <c r="H25" s="12">
        <f>IF(AND($B25&lt;$I$2,C25&lt;-$I$3),202," ")</f>
        <v>202</v>
      </c>
      <c r="I25" s="12" t="str">
        <f>IF(AND($B25&lt;$I$2,E25&lt;-$I$4),202," ")</f>
        <v xml:space="preserve"> </v>
      </c>
    </row>
    <row r="26" spans="1:9" x14ac:dyDescent="0.25">
      <c r="A26" t="s">
        <v>112</v>
      </c>
      <c r="B26">
        <v>7622</v>
      </c>
      <c r="C26">
        <v>-0.128</v>
      </c>
      <c r="E26">
        <v>-0.17399999999999999</v>
      </c>
      <c r="F26">
        <v>202</v>
      </c>
      <c r="H26" s="12" t="str">
        <f>IF(AND($B26&lt;$I$2,C26&lt;-$I$3),202," ")</f>
        <v xml:space="preserve"> </v>
      </c>
      <c r="I26" s="12">
        <f>IF(AND($B26&lt;$I$2,E26&lt;-$I$4),202," ")</f>
        <v>202</v>
      </c>
    </row>
    <row r="27" spans="1:9" x14ac:dyDescent="0.25">
      <c r="A27" t="s">
        <v>113</v>
      </c>
      <c r="B27">
        <v>6107</v>
      </c>
      <c r="C27">
        <v>-0.14399999999999999</v>
      </c>
      <c r="E27">
        <v>-0.20300000000000001</v>
      </c>
      <c r="F27">
        <v>202</v>
      </c>
      <c r="H27" s="12" t="str">
        <f>IF(AND($B27&lt;$I$2,C27&lt;-$I$3),202," ")</f>
        <v xml:space="preserve"> </v>
      </c>
      <c r="I27" s="12">
        <f>IF(AND($B27&lt;$I$2,E27&lt;-$I$4),202," ")</f>
        <v>202</v>
      </c>
    </row>
    <row r="28" spans="1:9" x14ac:dyDescent="0.25">
      <c r="A28" t="s">
        <v>114</v>
      </c>
      <c r="B28">
        <v>5564</v>
      </c>
      <c r="C28">
        <v>-0.02</v>
      </c>
      <c r="E28">
        <v>-0.20599999999999999</v>
      </c>
      <c r="F28">
        <v>202</v>
      </c>
      <c r="H28" s="12" t="str">
        <f>IF(AND($B28&lt;$I$2,C28&lt;-$I$3),202," ")</f>
        <v xml:space="preserve"> </v>
      </c>
      <c r="I28" s="12">
        <f>IF(AND($B28&lt;$I$2,E28&lt;-$I$4),202," ")</f>
        <v>202</v>
      </c>
    </row>
    <row r="29" spans="1:9" x14ac:dyDescent="0.25">
      <c r="A29" t="s">
        <v>115</v>
      </c>
      <c r="B29">
        <v>4068</v>
      </c>
      <c r="C29">
        <v>-0.20899999999999999</v>
      </c>
      <c r="E29">
        <v>-0.154</v>
      </c>
      <c r="H29" s="12" t="str">
        <f>IF(AND($B29&lt;$I$2,C29&lt;-$I$3),202," ")</f>
        <v xml:space="preserve"> </v>
      </c>
      <c r="I29" s="12" t="str">
        <f>IF(AND($B29&lt;$I$2,E29&lt;-$I$4),202," ")</f>
        <v xml:space="preserve"> </v>
      </c>
    </row>
    <row r="30" spans="1:9" x14ac:dyDescent="0.25">
      <c r="A30" t="s">
        <v>116</v>
      </c>
      <c r="B30">
        <v>3651</v>
      </c>
      <c r="C30">
        <v>-0.17699999999999999</v>
      </c>
      <c r="E30">
        <v>-0.13600000000000001</v>
      </c>
      <c r="H30" s="12" t="str">
        <f>IF(AND($B30&lt;$I$2,C30&lt;-$I$3),202," ")</f>
        <v xml:space="preserve"> </v>
      </c>
      <c r="I30" s="12" t="str">
        <f>IF(AND($B30&lt;$I$2,E30&lt;-$I$4),202," ")</f>
        <v xml:space="preserve"> </v>
      </c>
    </row>
    <row r="31" spans="1:9" x14ac:dyDescent="0.25">
      <c r="A31" t="s">
        <v>117</v>
      </c>
      <c r="B31">
        <v>3426</v>
      </c>
      <c r="C31">
        <v>-3.0000000000000001E-3</v>
      </c>
      <c r="E31">
        <v>-0.111</v>
      </c>
      <c r="H31" s="12" t="str">
        <f>IF(AND($B31&lt;$I$2,C31&lt;-$I$3),202," ")</f>
        <v xml:space="preserve"> </v>
      </c>
      <c r="I31" s="12" t="str">
        <f>IF(AND($B31&lt;$I$2,E31&lt;-$I$4),202," ")</f>
        <v xml:space="preserve"> </v>
      </c>
    </row>
    <row r="32" spans="1:9" x14ac:dyDescent="0.25">
      <c r="A32" t="s">
        <v>118</v>
      </c>
      <c r="B32">
        <v>5212</v>
      </c>
      <c r="C32">
        <v>-0.222</v>
      </c>
      <c r="E32">
        <v>-0.126</v>
      </c>
      <c r="H32" s="12" t="str">
        <f>IF(AND($B32&lt;$I$2,C32&lt;-$I$3),202," ")</f>
        <v xml:space="preserve"> </v>
      </c>
      <c r="I32" s="12" t="str">
        <f>IF(AND($B32&lt;$I$2,E32&lt;-$I$4),202," ")</f>
        <v xml:space="preserve"> </v>
      </c>
    </row>
    <row r="33" spans="1:9" x14ac:dyDescent="0.25">
      <c r="A33" t="s">
        <v>119</v>
      </c>
      <c r="B33">
        <v>5770</v>
      </c>
      <c r="C33">
        <v>-1.7999999999999999E-2</v>
      </c>
      <c r="E33">
        <v>-0.126</v>
      </c>
      <c r="H33" s="12" t="str">
        <f>IF(AND($B33&lt;$I$2,C33&lt;-$I$3),202," ")</f>
        <v xml:space="preserve"> </v>
      </c>
      <c r="I33" s="12" t="str">
        <f>IF(AND($B33&lt;$I$2,E33&lt;-$I$4),202," ")</f>
        <v xml:space="preserve"> </v>
      </c>
    </row>
    <row r="34" spans="1:9" x14ac:dyDescent="0.25">
      <c r="A34" t="s">
        <v>120</v>
      </c>
      <c r="B34">
        <v>6153</v>
      </c>
      <c r="C34">
        <v>-3.5000000000000003E-2</v>
      </c>
      <c r="E34">
        <v>-9.0999999999999998E-2</v>
      </c>
      <c r="H34" s="12" t="str">
        <f>IF(AND($B34&lt;$I$2,C34&lt;-$I$3),202," ")</f>
        <v xml:space="preserve"> </v>
      </c>
      <c r="I34" s="12" t="str">
        <f>IF(AND($B34&lt;$I$2,E34&lt;-$I$4),202," ")</f>
        <v xml:space="preserve"> </v>
      </c>
    </row>
    <row r="35" spans="1:9" x14ac:dyDescent="0.25">
      <c r="A35" t="s">
        <v>121</v>
      </c>
      <c r="B35">
        <v>9099</v>
      </c>
      <c r="C35">
        <v>-3.5999999999999997E-2</v>
      </c>
      <c r="E35">
        <v>-6.3E-2</v>
      </c>
      <c r="H35" s="12" t="str">
        <f>IF(AND($B35&lt;$I$2,C35&lt;-$I$3),202," ")</f>
        <v xml:space="preserve"> </v>
      </c>
      <c r="I35" s="12" t="str">
        <f>IF(AND($B35&lt;$I$2,E35&lt;-$I$4),202," ")</f>
        <v xml:space="preserve"> </v>
      </c>
    </row>
    <row r="36" spans="1:9" x14ac:dyDescent="0.25">
      <c r="A36" t="s">
        <v>122</v>
      </c>
      <c r="B36">
        <v>10401</v>
      </c>
      <c r="C36">
        <v>-3.6999999999999998E-2</v>
      </c>
      <c r="E36">
        <v>-7.0000000000000007E-2</v>
      </c>
      <c r="H36" s="12" t="str">
        <f>IF(AND($B36&lt;$I$2,C36&lt;-$I$3),202," ")</f>
        <v xml:space="preserve"> </v>
      </c>
      <c r="I36" s="12" t="str">
        <f>IF(AND($B36&lt;$I$2,E36&lt;-$I$4),202," ")</f>
        <v xml:space="preserve"> </v>
      </c>
    </row>
    <row r="37" spans="1:9" x14ac:dyDescent="0.25">
      <c r="A37" t="s">
        <v>123</v>
      </c>
      <c r="B37">
        <v>11052</v>
      </c>
      <c r="C37">
        <v>-6.2E-2</v>
      </c>
      <c r="E37">
        <v>-3.7999999999999999E-2</v>
      </c>
      <c r="H37" s="12" t="str">
        <f>IF(AND($B37&lt;$I$2,C37&lt;-$I$3),202," ")</f>
        <v xml:space="preserve"> </v>
      </c>
      <c r="I37" s="12" t="str">
        <f>IF(AND($B37&lt;$I$2,E37&lt;-$I$4),202," ")</f>
        <v xml:space="preserve"> </v>
      </c>
    </row>
    <row r="38" spans="1:9" x14ac:dyDescent="0.25">
      <c r="A38" t="s">
        <v>124</v>
      </c>
      <c r="B38">
        <v>8992</v>
      </c>
      <c r="C38">
        <v>-0.21299999999999999</v>
      </c>
      <c r="E38">
        <v>-7.6999999999999999E-2</v>
      </c>
      <c r="H38" s="12" t="str">
        <f>IF(AND($B38&lt;$I$2,C38&lt;-$I$3),202," ")</f>
        <v xml:space="preserve"> </v>
      </c>
      <c r="I38" s="12" t="str">
        <f>IF(AND($B38&lt;$I$2,E38&lt;-$I$4),202," ")</f>
        <v xml:space="preserve"> </v>
      </c>
    </row>
    <row r="39" spans="1:9" x14ac:dyDescent="0.25">
      <c r="A39" t="s">
        <v>125</v>
      </c>
      <c r="B39">
        <v>7216</v>
      </c>
      <c r="C39">
        <v>-0.221</v>
      </c>
      <c r="E39">
        <v>-0.114</v>
      </c>
      <c r="H39" s="12" t="str">
        <f>IF(AND($B39&lt;$I$2,C39&lt;-$I$3),202," ")</f>
        <v xml:space="preserve"> </v>
      </c>
      <c r="I39" s="12" t="str">
        <f>IF(AND($B39&lt;$I$2,E39&lt;-$I$4),202," ")</f>
        <v xml:space="preserve"> </v>
      </c>
    </row>
    <row r="40" spans="1:9" x14ac:dyDescent="0.25">
      <c r="A40" t="s">
        <v>126</v>
      </c>
      <c r="B40">
        <v>6794</v>
      </c>
      <c r="C40">
        <v>-0.23699999999999999</v>
      </c>
      <c r="D40">
        <v>202</v>
      </c>
      <c r="E40">
        <v>-0.154</v>
      </c>
      <c r="H40" s="12">
        <f>IF(AND($B40&lt;$I$2,C40&lt;-$I$3),202," ")</f>
        <v>202</v>
      </c>
      <c r="I40" s="12" t="str">
        <f>IF(AND($B40&lt;$I$2,E40&lt;-$I$4),202," ")</f>
        <v xml:space="preserve"> </v>
      </c>
    </row>
    <row r="41" spans="1:9" x14ac:dyDescent="0.25">
      <c r="A41" t="s">
        <v>127</v>
      </c>
      <c r="B41">
        <v>5750</v>
      </c>
      <c r="C41">
        <v>-0.158</v>
      </c>
      <c r="E41">
        <v>-0.17799999999999999</v>
      </c>
      <c r="F41">
        <v>202</v>
      </c>
      <c r="H41" s="12" t="str">
        <f>IF(AND($B41&lt;$I$2,C41&lt;-$I$3),202," ")</f>
        <v xml:space="preserve"> </v>
      </c>
      <c r="I41" s="12">
        <f>IF(AND($B41&lt;$I$2,E41&lt;-$I$4),202," ")</f>
        <v>202</v>
      </c>
    </row>
    <row r="42" spans="1:9" x14ac:dyDescent="0.25">
      <c r="A42" t="s">
        <v>128</v>
      </c>
      <c r="C42">
        <v>0</v>
      </c>
      <c r="E42">
        <v>-0.16600000000000001</v>
      </c>
      <c r="H42" s="12" t="str">
        <f>IF(AND($B42&lt;$I$2,C42&lt;-$I$3),202," ")</f>
        <v xml:space="preserve"> </v>
      </c>
      <c r="I42" s="12">
        <f>IF(AND($B42&lt;$I$2,E42&lt;-$I$4),202," ")</f>
        <v>202</v>
      </c>
    </row>
    <row r="43" spans="1:9" x14ac:dyDescent="0.25">
      <c r="A43" t="s">
        <v>129</v>
      </c>
      <c r="C43">
        <v>0</v>
      </c>
      <c r="E43">
        <v>-0.123</v>
      </c>
      <c r="H43" s="12" t="str">
        <f>IF(AND($B43&lt;$I$2,C43&lt;-$I$3),202," ")</f>
        <v xml:space="preserve"> </v>
      </c>
      <c r="I43" s="12" t="str">
        <f>IF(AND($B43&lt;$I$2,E43&lt;-$I$4),202," ")</f>
        <v xml:space="preserve"> </v>
      </c>
    </row>
    <row r="44" spans="1:9" x14ac:dyDescent="0.25">
      <c r="A44" t="s">
        <v>130</v>
      </c>
      <c r="C44">
        <v>0</v>
      </c>
      <c r="E44">
        <v>-7.9000000000000001E-2</v>
      </c>
      <c r="H44" s="12" t="str">
        <f>IF(AND($B44&lt;$I$2,C44&lt;-$I$3),202," ")</f>
        <v xml:space="preserve"> </v>
      </c>
      <c r="I44" s="12" t="str">
        <f>IF(AND($B44&lt;$I$2,E44&lt;-$I$4),202," ")</f>
        <v xml:space="preserve"> </v>
      </c>
    </row>
    <row r="45" spans="1:9" x14ac:dyDescent="0.25">
      <c r="A45" t="s">
        <v>131</v>
      </c>
      <c r="C45">
        <v>0</v>
      </c>
      <c r="E45">
        <v>-3.2000000000000001E-2</v>
      </c>
    </row>
    <row r="46" spans="1:9" x14ac:dyDescent="0.25">
      <c r="A46" t="s">
        <v>132</v>
      </c>
      <c r="B46">
        <v>3106</v>
      </c>
      <c r="C46">
        <v>0</v>
      </c>
      <c r="E46">
        <v>0</v>
      </c>
    </row>
    <row r="47" spans="1:9" x14ac:dyDescent="0.25">
      <c r="A47" t="s">
        <v>133</v>
      </c>
      <c r="B47">
        <v>2352</v>
      </c>
      <c r="C47">
        <v>0</v>
      </c>
      <c r="E47">
        <v>0</v>
      </c>
    </row>
    <row r="48" spans="1:9" x14ac:dyDescent="0.25">
      <c r="A48" t="s">
        <v>134</v>
      </c>
      <c r="B48">
        <v>2130</v>
      </c>
      <c r="C48">
        <v>0</v>
      </c>
      <c r="E48">
        <v>0</v>
      </c>
    </row>
    <row r="49" spans="1:6" x14ac:dyDescent="0.25">
      <c r="A49" t="s">
        <v>135</v>
      </c>
      <c r="C49">
        <v>-1.4E-2</v>
      </c>
      <c r="E49">
        <v>-3.0000000000000001E-3</v>
      </c>
    </row>
    <row r="50" spans="1:6" x14ac:dyDescent="0.25">
      <c r="A50" t="s">
        <v>136</v>
      </c>
      <c r="C50">
        <v>-2.3E-2</v>
      </c>
      <c r="E50">
        <v>-7.0000000000000001E-3</v>
      </c>
    </row>
    <row r="51" spans="1:6" x14ac:dyDescent="0.25">
      <c r="A51" t="s">
        <v>137</v>
      </c>
      <c r="C51">
        <v>-3.4000000000000002E-2</v>
      </c>
      <c r="E51">
        <v>-1.4E-2</v>
      </c>
    </row>
    <row r="52" spans="1:6" x14ac:dyDescent="0.25">
      <c r="A52" t="s">
        <v>138</v>
      </c>
      <c r="C52">
        <v>-7.4999999999999997E-2</v>
      </c>
      <c r="E52">
        <v>-2.9000000000000001E-2</v>
      </c>
    </row>
    <row r="53" spans="1:6" x14ac:dyDescent="0.25">
      <c r="A53" t="s">
        <v>139</v>
      </c>
      <c r="C53">
        <v>-0.10199999999999999</v>
      </c>
      <c r="E53">
        <v>-0.05</v>
      </c>
    </row>
    <row r="54" spans="1:6" x14ac:dyDescent="0.25">
      <c r="A54" t="s">
        <v>140</v>
      </c>
      <c r="C54">
        <v>-6.2E-2</v>
      </c>
      <c r="E54">
        <v>-5.8999999999999997E-2</v>
      </c>
    </row>
    <row r="55" spans="1:6" x14ac:dyDescent="0.25">
      <c r="A55" t="s">
        <v>141</v>
      </c>
      <c r="C55">
        <v>-1.7000000000000001E-2</v>
      </c>
      <c r="E55">
        <v>-5.8000000000000003E-2</v>
      </c>
    </row>
    <row r="56" spans="1:6" x14ac:dyDescent="0.25">
      <c r="A56" t="s">
        <v>142</v>
      </c>
      <c r="C56">
        <v>-0.02</v>
      </c>
      <c r="E56">
        <v>-5.5E-2</v>
      </c>
    </row>
    <row r="57" spans="1:6" x14ac:dyDescent="0.25">
      <c r="A57" t="s">
        <v>143</v>
      </c>
      <c r="C57">
        <v>-0.03</v>
      </c>
      <c r="E57">
        <v>-4.5999999999999999E-2</v>
      </c>
    </row>
    <row r="58" spans="1:6" x14ac:dyDescent="0.25">
      <c r="A58" t="s">
        <v>25</v>
      </c>
      <c r="C58">
        <v>-0.60399999999999998</v>
      </c>
      <c r="D58">
        <v>202</v>
      </c>
      <c r="E58">
        <v>-0.14699999999999999</v>
      </c>
    </row>
    <row r="59" spans="1:6" x14ac:dyDescent="0.25">
      <c r="A59" t="s">
        <v>49</v>
      </c>
      <c r="C59">
        <v>-0.249</v>
      </c>
      <c r="D59">
        <v>202</v>
      </c>
      <c r="E59">
        <v>-0.184</v>
      </c>
      <c r="F59">
        <v>202</v>
      </c>
    </row>
    <row r="60" spans="1:6" x14ac:dyDescent="0.25">
      <c r="A60" t="s">
        <v>144</v>
      </c>
      <c r="C60">
        <v>-0.111</v>
      </c>
      <c r="E60">
        <v>-0.20300000000000001</v>
      </c>
      <c r="F60">
        <v>202</v>
      </c>
    </row>
    <row r="61" spans="1:6" x14ac:dyDescent="0.25">
      <c r="A61" t="s">
        <v>145</v>
      </c>
      <c r="C61">
        <v>-5.8000000000000003E-2</v>
      </c>
      <c r="E61">
        <v>-0.21</v>
      </c>
      <c r="F61">
        <v>202</v>
      </c>
    </row>
    <row r="62" spans="1:6" x14ac:dyDescent="0.25">
      <c r="A62" t="s">
        <v>146</v>
      </c>
      <c r="C62">
        <v>-9.8000000000000004E-2</v>
      </c>
      <c r="E62">
        <v>-0.224</v>
      </c>
      <c r="F62">
        <v>202</v>
      </c>
    </row>
    <row r="63" spans="1:6" x14ac:dyDescent="0.25">
      <c r="A63" t="s">
        <v>147</v>
      </c>
      <c r="C63">
        <v>-7.9000000000000001E-2</v>
      </c>
      <c r="E63">
        <v>-0.11899999999999999</v>
      </c>
    </row>
    <row r="64" spans="1:6" x14ac:dyDescent="0.25">
      <c r="A64" t="s">
        <v>148</v>
      </c>
      <c r="C64">
        <v>-0.09</v>
      </c>
      <c r="E64">
        <v>-8.6999999999999994E-2</v>
      </c>
    </row>
    <row r="65" spans="1:5" x14ac:dyDescent="0.25">
      <c r="A65" t="s">
        <v>149</v>
      </c>
      <c r="C65">
        <v>-0.16800000000000001</v>
      </c>
      <c r="E65">
        <v>-9.9000000000000005E-2</v>
      </c>
    </row>
    <row r="66" spans="1:5" x14ac:dyDescent="0.25">
      <c r="A66" t="s">
        <v>150</v>
      </c>
      <c r="C66">
        <v>-0.14099999999999999</v>
      </c>
      <c r="E66">
        <v>-0.115</v>
      </c>
    </row>
    <row r="67" spans="1:5" x14ac:dyDescent="0.25">
      <c r="A67" t="s">
        <v>151</v>
      </c>
      <c r="C67">
        <v>-9.7000000000000003E-2</v>
      </c>
      <c r="E67">
        <v>-0.115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633A-B4BB-4FD4-A05B-443D618518DE}">
  <dimension ref="A1:M101"/>
  <sheetViews>
    <sheetView topLeftCell="C1" zoomScale="90" zoomScaleNormal="90" workbookViewId="0">
      <selection activeCell="E4" sqref="E4"/>
    </sheetView>
  </sheetViews>
  <sheetFormatPr defaultRowHeight="15" x14ac:dyDescent="0.25"/>
  <cols>
    <col min="5" max="5" width="10.28515625" style="1" bestFit="1" customWidth="1"/>
    <col min="8" max="8" width="21.140625" bestFit="1" customWidth="1"/>
    <col min="9" max="9" width="19.5703125" bestFit="1" customWidth="1"/>
    <col min="10" max="10" width="19.140625" bestFit="1" customWidth="1"/>
    <col min="11" max="11" width="15.28515625" bestFit="1" customWidth="1"/>
    <col min="12" max="12" width="12.5703125" customWidth="1"/>
  </cols>
  <sheetData>
    <row r="1" spans="1:13" x14ac:dyDescent="0.25">
      <c r="K1" t="s">
        <v>0</v>
      </c>
      <c r="L1" t="s">
        <v>1</v>
      </c>
    </row>
    <row r="2" spans="1:13" x14ac:dyDescent="0.25">
      <c r="H2" t="s">
        <v>14</v>
      </c>
      <c r="I2" t="s">
        <v>15</v>
      </c>
      <c r="J2" t="s">
        <v>16</v>
      </c>
      <c r="K2" t="s">
        <v>17</v>
      </c>
    </row>
    <row r="3" spans="1:13" ht="15.75" thickBot="1" x14ac:dyDescent="0.3">
      <c r="A3" t="s">
        <v>2</v>
      </c>
      <c r="B3" t="s">
        <v>3</v>
      </c>
      <c r="D3" t="s">
        <v>4</v>
      </c>
      <c r="E3" s="1" t="s">
        <v>5</v>
      </c>
      <c r="H3" t="s">
        <v>10</v>
      </c>
      <c r="I3" t="s">
        <v>12</v>
      </c>
      <c r="J3" t="s">
        <v>11</v>
      </c>
      <c r="K3" t="s">
        <v>13</v>
      </c>
      <c r="L3" t="s">
        <v>6</v>
      </c>
      <c r="M3" t="s">
        <v>7</v>
      </c>
    </row>
    <row r="4" spans="1:13" x14ac:dyDescent="0.25">
      <c r="A4">
        <v>0</v>
      </c>
      <c r="B4">
        <v>-0.5</v>
      </c>
      <c r="D4">
        <v>1</v>
      </c>
      <c r="E4" s="1">
        <f>B4</f>
        <v>-0.5</v>
      </c>
      <c r="H4" s="3">
        <v>0</v>
      </c>
      <c r="I4" s="4">
        <f>E4</f>
        <v>-0.5</v>
      </c>
      <c r="J4" s="4">
        <f>E4</f>
        <v>-0.5</v>
      </c>
      <c r="K4" s="3">
        <v>0</v>
      </c>
      <c r="L4" s="3">
        <v>0</v>
      </c>
      <c r="M4" s="5">
        <f ca="1">MAX(L4:L27)</f>
        <v>1</v>
      </c>
    </row>
    <row r="5" spans="1:13" x14ac:dyDescent="0.25">
      <c r="A5">
        <v>1</v>
      </c>
      <c r="B5">
        <v>-0.5</v>
      </c>
      <c r="D5">
        <v>2</v>
      </c>
      <c r="E5" s="2">
        <f t="shared" ref="E5:E36" ca="1" si="0">FORECAST(D5,OFFSET(KnownY,MATCH(D5,KnownX,1)-1,0,2), OFFSET(KnownX,MATCH(D5,KnownX,1)-1,0,2))</f>
        <v>-0.6</v>
      </c>
      <c r="H5">
        <f ca="1">IF(E5-E4&gt;0,1,IF(E5-E4&lt;0,-1,0))</f>
        <v>-1</v>
      </c>
      <c r="I5" s="7">
        <f ca="1">MAX(E5,I4)</f>
        <v>-0.5</v>
      </c>
      <c r="J5">
        <f ca="1">IF(H5&lt;=0,MIN(E5,J4),E5)</f>
        <v>-0.6</v>
      </c>
      <c r="K5">
        <f ca="1">I5-J5</f>
        <v>9.9999999999999978E-2</v>
      </c>
      <c r="L5">
        <f ca="1">MAX(L4,K5)</f>
        <v>9.9999999999999978E-2</v>
      </c>
      <c r="M5" s="6">
        <f ca="1">M4</f>
        <v>1</v>
      </c>
    </row>
    <row r="6" spans="1:13" x14ac:dyDescent="0.25">
      <c r="A6">
        <v>6</v>
      </c>
      <c r="B6">
        <v>-1</v>
      </c>
      <c r="D6">
        <v>3</v>
      </c>
      <c r="E6" s="2">
        <f t="shared" ca="1" si="0"/>
        <v>-0.7</v>
      </c>
      <c r="H6">
        <f t="shared" ref="H6:H27" ca="1" si="1">IF(E6-E5&gt;0,1,IF(E6-E5&lt;0,-1,0))</f>
        <v>-1</v>
      </c>
      <c r="I6" s="7">
        <f t="shared" ref="I6:I27" ca="1" si="2">MAX(E6,I5)</f>
        <v>-0.5</v>
      </c>
      <c r="J6">
        <f t="shared" ref="J6:J27" ca="1" si="3">IF(H6&lt;=0,MIN(E6,J5),E6)</f>
        <v>-0.7</v>
      </c>
      <c r="K6">
        <f t="shared" ref="K6:K27" ca="1" si="4">I6-J6</f>
        <v>0.19999999999999996</v>
      </c>
      <c r="L6">
        <f t="shared" ref="L6:L27" ca="1" si="5">MAX(L5,K6)</f>
        <v>0.19999999999999996</v>
      </c>
      <c r="M6" s="6">
        <f t="shared" ref="M6:M27" ca="1" si="6">M5</f>
        <v>1</v>
      </c>
    </row>
    <row r="7" spans="1:13" x14ac:dyDescent="0.25">
      <c r="A7">
        <v>9</v>
      </c>
      <c r="B7">
        <v>-0.5</v>
      </c>
      <c r="D7">
        <v>4</v>
      </c>
      <c r="E7" s="2">
        <f t="shared" ca="1" si="0"/>
        <v>-0.8</v>
      </c>
      <c r="H7">
        <f t="shared" ca="1" si="1"/>
        <v>-1</v>
      </c>
      <c r="I7" s="7">
        <f t="shared" ca="1" si="2"/>
        <v>-0.5</v>
      </c>
      <c r="J7">
        <f t="shared" ca="1" si="3"/>
        <v>-0.8</v>
      </c>
      <c r="K7">
        <f t="shared" ca="1" si="4"/>
        <v>0.30000000000000004</v>
      </c>
      <c r="L7">
        <f t="shared" ca="1" si="5"/>
        <v>0.30000000000000004</v>
      </c>
      <c r="M7" s="6">
        <f t="shared" ca="1" si="6"/>
        <v>1</v>
      </c>
    </row>
    <row r="8" spans="1:13" x14ac:dyDescent="0.25">
      <c r="A8">
        <v>15</v>
      </c>
      <c r="B8">
        <v>-0.75</v>
      </c>
      <c r="D8">
        <v>5</v>
      </c>
      <c r="E8" s="2">
        <f t="shared" ca="1" si="0"/>
        <v>-0.89999999999999991</v>
      </c>
      <c r="H8">
        <f t="shared" ca="1" si="1"/>
        <v>-1</v>
      </c>
      <c r="I8" s="7">
        <f t="shared" ca="1" si="2"/>
        <v>-0.5</v>
      </c>
      <c r="J8">
        <f t="shared" ca="1" si="3"/>
        <v>-0.89999999999999991</v>
      </c>
      <c r="K8">
        <f t="shared" ca="1" si="4"/>
        <v>0.39999999999999991</v>
      </c>
      <c r="L8">
        <f t="shared" ca="1" si="5"/>
        <v>0.39999999999999991</v>
      </c>
      <c r="M8" s="6">
        <f t="shared" ca="1" si="6"/>
        <v>1</v>
      </c>
    </row>
    <row r="9" spans="1:13" x14ac:dyDescent="0.25">
      <c r="A9">
        <v>17</v>
      </c>
      <c r="B9">
        <v>-0.6</v>
      </c>
      <c r="D9">
        <v>6</v>
      </c>
      <c r="E9" s="2">
        <f t="shared" ca="1" si="0"/>
        <v>-1</v>
      </c>
      <c r="H9">
        <f t="shared" ca="1" si="1"/>
        <v>-1</v>
      </c>
      <c r="I9" s="7">
        <f t="shared" ca="1" si="2"/>
        <v>-0.5</v>
      </c>
      <c r="J9">
        <f t="shared" ca="1" si="3"/>
        <v>-1</v>
      </c>
      <c r="K9">
        <f t="shared" ca="1" si="4"/>
        <v>0.5</v>
      </c>
      <c r="L9">
        <f t="shared" ca="1" si="5"/>
        <v>0.5</v>
      </c>
      <c r="M9" s="6">
        <f t="shared" ca="1" si="6"/>
        <v>1</v>
      </c>
    </row>
    <row r="10" spans="1:13" x14ac:dyDescent="0.25">
      <c r="A10">
        <v>21</v>
      </c>
      <c r="B10">
        <v>-0.7</v>
      </c>
      <c r="D10">
        <v>7</v>
      </c>
      <c r="E10" s="2">
        <f t="shared" ca="1" si="0"/>
        <v>-0.83333333333333348</v>
      </c>
      <c r="H10">
        <f t="shared" ca="1" si="1"/>
        <v>1</v>
      </c>
      <c r="I10" s="7">
        <f t="shared" ca="1" si="2"/>
        <v>-0.5</v>
      </c>
      <c r="J10">
        <f t="shared" ca="1" si="3"/>
        <v>-0.83333333333333348</v>
      </c>
      <c r="K10">
        <f t="shared" ca="1" si="4"/>
        <v>0.33333333333333348</v>
      </c>
      <c r="L10">
        <f t="shared" ca="1" si="5"/>
        <v>0.5</v>
      </c>
      <c r="M10" s="6">
        <f t="shared" ca="1" si="6"/>
        <v>1</v>
      </c>
    </row>
    <row r="11" spans="1:13" x14ac:dyDescent="0.25">
      <c r="A11">
        <v>24</v>
      </c>
      <c r="B11">
        <v>-1.5</v>
      </c>
      <c r="D11">
        <v>8</v>
      </c>
      <c r="E11" s="2">
        <f t="shared" ca="1" si="0"/>
        <v>-0.66666666666666674</v>
      </c>
      <c r="H11">
        <f t="shared" ca="1" si="1"/>
        <v>1</v>
      </c>
      <c r="I11" s="7">
        <f t="shared" ca="1" si="2"/>
        <v>-0.5</v>
      </c>
      <c r="J11">
        <f t="shared" ca="1" si="3"/>
        <v>-0.66666666666666674</v>
      </c>
      <c r="K11">
        <f t="shared" ca="1" si="4"/>
        <v>0.16666666666666674</v>
      </c>
      <c r="L11">
        <f t="shared" ca="1" si="5"/>
        <v>0.5</v>
      </c>
      <c r="M11" s="6">
        <f t="shared" ca="1" si="6"/>
        <v>1</v>
      </c>
    </row>
    <row r="12" spans="1:13" x14ac:dyDescent="0.25">
      <c r="A12">
        <v>48</v>
      </c>
      <c r="B12">
        <v>1</v>
      </c>
      <c r="D12">
        <v>9</v>
      </c>
      <c r="E12" s="2">
        <f t="shared" ca="1" si="0"/>
        <v>-0.5</v>
      </c>
      <c r="H12">
        <f t="shared" ca="1" si="1"/>
        <v>1</v>
      </c>
      <c r="I12" s="7">
        <f t="shared" ca="1" si="2"/>
        <v>-0.5</v>
      </c>
      <c r="J12">
        <f t="shared" ca="1" si="3"/>
        <v>-0.5</v>
      </c>
      <c r="K12">
        <f t="shared" ca="1" si="4"/>
        <v>0</v>
      </c>
      <c r="L12">
        <f t="shared" ca="1" si="5"/>
        <v>0.5</v>
      </c>
      <c r="M12" s="6">
        <f t="shared" ca="1" si="6"/>
        <v>1</v>
      </c>
    </row>
    <row r="13" spans="1:13" x14ac:dyDescent="0.25">
      <c r="A13">
        <f>$A$12+A5-1</f>
        <v>48</v>
      </c>
      <c r="B13">
        <f>-1*B5</f>
        <v>0.5</v>
      </c>
      <c r="D13">
        <v>10</v>
      </c>
      <c r="E13" s="2">
        <f t="shared" ca="1" si="0"/>
        <v>-0.54166666666666663</v>
      </c>
      <c r="H13">
        <f t="shared" ca="1" si="1"/>
        <v>-1</v>
      </c>
      <c r="I13" s="7">
        <f t="shared" ca="1" si="2"/>
        <v>-0.5</v>
      </c>
      <c r="J13">
        <f t="shared" ca="1" si="3"/>
        <v>-0.54166666666666663</v>
      </c>
      <c r="K13">
        <f t="shared" ca="1" si="4"/>
        <v>4.166666666666663E-2</v>
      </c>
      <c r="L13">
        <f t="shared" ca="1" si="5"/>
        <v>0.5</v>
      </c>
      <c r="M13" s="6">
        <f t="shared" ca="1" si="6"/>
        <v>1</v>
      </c>
    </row>
    <row r="14" spans="1:13" x14ac:dyDescent="0.25">
      <c r="A14">
        <f t="shared" ref="A14:A19" si="7">$A$12+A6-1</f>
        <v>53</v>
      </c>
      <c r="B14">
        <f t="shared" ref="B14:B19" si="8">-1*B6</f>
        <v>1</v>
      </c>
      <c r="D14">
        <v>11</v>
      </c>
      <c r="E14" s="2">
        <f t="shared" ca="1" si="0"/>
        <v>-0.58333333333333326</v>
      </c>
      <c r="H14">
        <f t="shared" ca="1" si="1"/>
        <v>-1</v>
      </c>
      <c r="I14" s="7">
        <f t="shared" ca="1" si="2"/>
        <v>-0.5</v>
      </c>
      <c r="J14">
        <f t="shared" ca="1" si="3"/>
        <v>-0.58333333333333326</v>
      </c>
      <c r="K14">
        <f t="shared" ca="1" si="4"/>
        <v>8.3333333333333259E-2</v>
      </c>
      <c r="L14">
        <f t="shared" ca="1" si="5"/>
        <v>0.5</v>
      </c>
      <c r="M14" s="6">
        <f t="shared" ca="1" si="6"/>
        <v>1</v>
      </c>
    </row>
    <row r="15" spans="1:13" x14ac:dyDescent="0.25">
      <c r="A15">
        <f t="shared" si="7"/>
        <v>56</v>
      </c>
      <c r="B15">
        <f t="shared" si="8"/>
        <v>0.5</v>
      </c>
      <c r="D15">
        <v>12</v>
      </c>
      <c r="E15" s="2">
        <f t="shared" ca="1" si="0"/>
        <v>-0.625</v>
      </c>
      <c r="H15">
        <f t="shared" ca="1" si="1"/>
        <v>-1</v>
      </c>
      <c r="I15" s="7">
        <f t="shared" ca="1" si="2"/>
        <v>-0.5</v>
      </c>
      <c r="J15">
        <f t="shared" ca="1" si="3"/>
        <v>-0.625</v>
      </c>
      <c r="K15">
        <f t="shared" ca="1" si="4"/>
        <v>0.125</v>
      </c>
      <c r="L15">
        <f t="shared" ca="1" si="5"/>
        <v>0.5</v>
      </c>
      <c r="M15" s="6">
        <f t="shared" ca="1" si="6"/>
        <v>1</v>
      </c>
    </row>
    <row r="16" spans="1:13" x14ac:dyDescent="0.25">
      <c r="A16">
        <f t="shared" si="7"/>
        <v>62</v>
      </c>
      <c r="B16">
        <f t="shared" si="8"/>
        <v>0.75</v>
      </c>
      <c r="D16">
        <v>13</v>
      </c>
      <c r="E16" s="2">
        <f t="shared" ca="1" si="0"/>
        <v>-0.66666666666666663</v>
      </c>
      <c r="H16">
        <f t="shared" ca="1" si="1"/>
        <v>-1</v>
      </c>
      <c r="I16" s="7">
        <f t="shared" ca="1" si="2"/>
        <v>-0.5</v>
      </c>
      <c r="J16">
        <f t="shared" ca="1" si="3"/>
        <v>-0.66666666666666663</v>
      </c>
      <c r="K16">
        <f t="shared" ca="1" si="4"/>
        <v>0.16666666666666663</v>
      </c>
      <c r="L16">
        <f t="shared" ca="1" si="5"/>
        <v>0.5</v>
      </c>
      <c r="M16" s="6">
        <f t="shared" ca="1" si="6"/>
        <v>1</v>
      </c>
    </row>
    <row r="17" spans="1:13" x14ac:dyDescent="0.25">
      <c r="A17">
        <f t="shared" si="7"/>
        <v>64</v>
      </c>
      <c r="B17">
        <f t="shared" si="8"/>
        <v>0.6</v>
      </c>
      <c r="D17">
        <v>14</v>
      </c>
      <c r="E17" s="2">
        <f t="shared" ca="1" si="0"/>
        <v>-0.70833333333333326</v>
      </c>
      <c r="H17">
        <f t="shared" ca="1" si="1"/>
        <v>-1</v>
      </c>
      <c r="I17" s="7">
        <f t="shared" ca="1" si="2"/>
        <v>-0.5</v>
      </c>
      <c r="J17">
        <f t="shared" ca="1" si="3"/>
        <v>-0.70833333333333326</v>
      </c>
      <c r="K17">
        <f t="shared" ca="1" si="4"/>
        <v>0.20833333333333326</v>
      </c>
      <c r="L17">
        <f t="shared" ca="1" si="5"/>
        <v>0.5</v>
      </c>
      <c r="M17" s="6">
        <f t="shared" ca="1" si="6"/>
        <v>1</v>
      </c>
    </row>
    <row r="18" spans="1:13" x14ac:dyDescent="0.25">
      <c r="A18">
        <f t="shared" si="7"/>
        <v>68</v>
      </c>
      <c r="B18">
        <f t="shared" si="8"/>
        <v>0.7</v>
      </c>
      <c r="D18">
        <v>15</v>
      </c>
      <c r="E18" s="2">
        <f t="shared" ca="1" si="0"/>
        <v>-0.75</v>
      </c>
      <c r="H18">
        <f t="shared" ca="1" si="1"/>
        <v>-1</v>
      </c>
      <c r="I18" s="7">
        <f t="shared" ca="1" si="2"/>
        <v>-0.5</v>
      </c>
      <c r="J18">
        <f t="shared" ca="1" si="3"/>
        <v>-0.75</v>
      </c>
      <c r="K18">
        <f t="shared" ca="1" si="4"/>
        <v>0.25</v>
      </c>
      <c r="L18">
        <f t="shared" ca="1" si="5"/>
        <v>0.5</v>
      </c>
      <c r="M18" s="6">
        <f t="shared" ca="1" si="6"/>
        <v>1</v>
      </c>
    </row>
    <row r="19" spans="1:13" x14ac:dyDescent="0.25">
      <c r="A19">
        <f t="shared" si="7"/>
        <v>71</v>
      </c>
      <c r="B19">
        <f t="shared" si="8"/>
        <v>1.5</v>
      </c>
      <c r="D19">
        <v>16</v>
      </c>
      <c r="E19" s="2">
        <f t="shared" ca="1" si="0"/>
        <v>-0.67500000000000004</v>
      </c>
      <c r="H19">
        <f t="shared" ca="1" si="1"/>
        <v>1</v>
      </c>
      <c r="I19" s="7">
        <f t="shared" ca="1" si="2"/>
        <v>-0.5</v>
      </c>
      <c r="J19">
        <f t="shared" ca="1" si="3"/>
        <v>-0.67500000000000004</v>
      </c>
      <c r="K19">
        <f t="shared" ca="1" si="4"/>
        <v>0.17500000000000004</v>
      </c>
      <c r="L19">
        <f t="shared" ca="1" si="5"/>
        <v>0.5</v>
      </c>
      <c r="M19" s="6">
        <f t="shared" ca="1" si="6"/>
        <v>1</v>
      </c>
    </row>
    <row r="20" spans="1:13" x14ac:dyDescent="0.25">
      <c r="A20">
        <v>72</v>
      </c>
      <c r="B20">
        <v>1.3</v>
      </c>
      <c r="D20">
        <v>17</v>
      </c>
      <c r="E20" s="2">
        <f t="shared" ca="1" si="0"/>
        <v>-0.6</v>
      </c>
      <c r="H20">
        <f t="shared" ca="1" si="1"/>
        <v>1</v>
      </c>
      <c r="I20" s="7">
        <f t="shared" ca="1" si="2"/>
        <v>-0.5</v>
      </c>
      <c r="J20">
        <f t="shared" ca="1" si="3"/>
        <v>-0.6</v>
      </c>
      <c r="K20">
        <f t="shared" ca="1" si="4"/>
        <v>9.9999999999999978E-2</v>
      </c>
      <c r="L20">
        <f t="shared" ca="1" si="5"/>
        <v>0.5</v>
      </c>
      <c r="M20" s="6">
        <f t="shared" ca="1" si="6"/>
        <v>1</v>
      </c>
    </row>
    <row r="21" spans="1:13" x14ac:dyDescent="0.25">
      <c r="A21">
        <v>96</v>
      </c>
      <c r="B21">
        <v>-2</v>
      </c>
      <c r="D21">
        <v>18</v>
      </c>
      <c r="E21" s="2">
        <f t="shared" ca="1" si="0"/>
        <v>-0.625</v>
      </c>
      <c r="H21">
        <f t="shared" ca="1" si="1"/>
        <v>-1</v>
      </c>
      <c r="I21" s="7">
        <f t="shared" ca="1" si="2"/>
        <v>-0.5</v>
      </c>
      <c r="J21">
        <f t="shared" ca="1" si="3"/>
        <v>-0.625</v>
      </c>
      <c r="K21">
        <f t="shared" ca="1" si="4"/>
        <v>0.125</v>
      </c>
      <c r="L21">
        <f t="shared" ca="1" si="5"/>
        <v>0.5</v>
      </c>
      <c r="M21" s="6">
        <f t="shared" ca="1" si="6"/>
        <v>1</v>
      </c>
    </row>
    <row r="22" spans="1:13" x14ac:dyDescent="0.25">
      <c r="D22">
        <v>19</v>
      </c>
      <c r="E22" s="2">
        <f t="shared" ca="1" si="0"/>
        <v>-0.64999999999999991</v>
      </c>
      <c r="H22">
        <f t="shared" ca="1" si="1"/>
        <v>-1</v>
      </c>
      <c r="I22" s="7">
        <f ca="1">MAX(E22,I21)</f>
        <v>-0.5</v>
      </c>
      <c r="J22">
        <f t="shared" ca="1" si="3"/>
        <v>-0.64999999999999991</v>
      </c>
      <c r="K22">
        <f t="shared" ca="1" si="4"/>
        <v>0.14999999999999991</v>
      </c>
      <c r="L22">
        <f t="shared" ca="1" si="5"/>
        <v>0.5</v>
      </c>
      <c r="M22" s="6">
        <f t="shared" ca="1" si="6"/>
        <v>1</v>
      </c>
    </row>
    <row r="23" spans="1:13" x14ac:dyDescent="0.25">
      <c r="D23">
        <v>20</v>
      </c>
      <c r="E23" s="2">
        <f t="shared" ca="1" si="0"/>
        <v>-0.67499999999999993</v>
      </c>
      <c r="H23">
        <f t="shared" ca="1" si="1"/>
        <v>-1</v>
      </c>
      <c r="I23" s="7">
        <f t="shared" ca="1" si="2"/>
        <v>-0.5</v>
      </c>
      <c r="J23">
        <f t="shared" ca="1" si="3"/>
        <v>-0.67499999999999993</v>
      </c>
      <c r="K23">
        <f t="shared" ca="1" si="4"/>
        <v>0.17499999999999993</v>
      </c>
      <c r="L23">
        <f t="shared" ca="1" si="5"/>
        <v>0.5</v>
      </c>
      <c r="M23" s="6">
        <f t="shared" ca="1" si="6"/>
        <v>1</v>
      </c>
    </row>
    <row r="24" spans="1:13" x14ac:dyDescent="0.25">
      <c r="D24">
        <v>21</v>
      </c>
      <c r="E24" s="2">
        <f t="shared" ca="1" si="0"/>
        <v>-0.70000000000000107</v>
      </c>
      <c r="H24">
        <f t="shared" ca="1" si="1"/>
        <v>-1</v>
      </c>
      <c r="I24" s="7">
        <f t="shared" ca="1" si="2"/>
        <v>-0.5</v>
      </c>
      <c r="J24">
        <f t="shared" ca="1" si="3"/>
        <v>-0.70000000000000107</v>
      </c>
      <c r="K24">
        <f t="shared" ca="1" si="4"/>
        <v>0.20000000000000107</v>
      </c>
      <c r="L24">
        <f t="shared" ca="1" si="5"/>
        <v>0.5</v>
      </c>
      <c r="M24" s="6">
        <f t="shared" ca="1" si="6"/>
        <v>1</v>
      </c>
    </row>
    <row r="25" spans="1:13" x14ac:dyDescent="0.25">
      <c r="D25">
        <v>22</v>
      </c>
      <c r="E25" s="2">
        <f t="shared" ca="1" si="0"/>
        <v>-0.96666666666666767</v>
      </c>
      <c r="H25">
        <f t="shared" ca="1" si="1"/>
        <v>-1</v>
      </c>
      <c r="I25" s="7">
        <f t="shared" ca="1" si="2"/>
        <v>-0.5</v>
      </c>
      <c r="J25">
        <f t="shared" ca="1" si="3"/>
        <v>-0.96666666666666767</v>
      </c>
      <c r="K25">
        <f t="shared" ca="1" si="4"/>
        <v>0.46666666666666767</v>
      </c>
      <c r="L25">
        <f t="shared" ca="1" si="5"/>
        <v>0.5</v>
      </c>
      <c r="M25" s="6">
        <f t="shared" ca="1" si="6"/>
        <v>1</v>
      </c>
    </row>
    <row r="26" spans="1:13" x14ac:dyDescent="0.25">
      <c r="D26">
        <v>23</v>
      </c>
      <c r="E26" s="2">
        <f t="shared" ca="1" si="0"/>
        <v>-1.2333333333333343</v>
      </c>
      <c r="H26">
        <f t="shared" ca="1" si="1"/>
        <v>-1</v>
      </c>
      <c r="I26" s="7">
        <f t="shared" ca="1" si="2"/>
        <v>-0.5</v>
      </c>
      <c r="J26">
        <f t="shared" ca="1" si="3"/>
        <v>-1.2333333333333343</v>
      </c>
      <c r="K26">
        <f t="shared" ca="1" si="4"/>
        <v>0.73333333333333428</v>
      </c>
      <c r="L26">
        <f t="shared" ca="1" si="5"/>
        <v>0.73333333333333428</v>
      </c>
      <c r="M26" s="6">
        <f t="shared" ca="1" si="6"/>
        <v>1</v>
      </c>
    </row>
    <row r="27" spans="1:13" ht="15.75" thickBot="1" x14ac:dyDescent="0.3">
      <c r="D27">
        <v>24</v>
      </c>
      <c r="E27" s="2">
        <f t="shared" ca="1" si="0"/>
        <v>-1.5</v>
      </c>
      <c r="H27">
        <f t="shared" ca="1" si="1"/>
        <v>-1</v>
      </c>
      <c r="I27" s="7">
        <f t="shared" ca="1" si="2"/>
        <v>-0.5</v>
      </c>
      <c r="J27">
        <f t="shared" ca="1" si="3"/>
        <v>-1.5</v>
      </c>
      <c r="K27">
        <f t="shared" ca="1" si="4"/>
        <v>1</v>
      </c>
      <c r="L27">
        <f t="shared" ca="1" si="5"/>
        <v>1</v>
      </c>
      <c r="M27" s="6">
        <f t="shared" ca="1" si="6"/>
        <v>1</v>
      </c>
    </row>
    <row r="28" spans="1:13" x14ac:dyDescent="0.25">
      <c r="D28">
        <v>25</v>
      </c>
      <c r="E28" s="2">
        <f t="shared" ca="1" si="0"/>
        <v>-1.395833333333333</v>
      </c>
      <c r="H28" s="3">
        <v>0</v>
      </c>
      <c r="I28" s="4">
        <f ca="1">E28</f>
        <v>-1.395833333333333</v>
      </c>
      <c r="J28" s="4">
        <f ca="1">E28</f>
        <v>-1.395833333333333</v>
      </c>
      <c r="K28" s="3">
        <v>0</v>
      </c>
      <c r="L28" s="3">
        <v>0</v>
      </c>
      <c r="M28" s="5">
        <f ca="1">MAX(L28:L51)</f>
        <v>0.39583333333333393</v>
      </c>
    </row>
    <row r="29" spans="1:13" x14ac:dyDescent="0.25">
      <c r="D29">
        <v>26</v>
      </c>
      <c r="E29" s="2">
        <f t="shared" ca="1" si="0"/>
        <v>-1.2916666666666665</v>
      </c>
      <c r="H29">
        <f ca="1">IF(E29-E28&gt;0,1,IF(E29-E28&lt;0,-1,0))</f>
        <v>1</v>
      </c>
      <c r="I29" s="7">
        <f ca="1">MAX(E29,I28)</f>
        <v>-1.2916666666666665</v>
      </c>
      <c r="J29">
        <f ca="1">IF(H29&lt;=0,MIN(E29,J28),E29)</f>
        <v>-1.2916666666666665</v>
      </c>
      <c r="K29">
        <f ca="1">I29-J29</f>
        <v>0</v>
      </c>
      <c r="L29">
        <f ca="1">MAX(L28,K29)</f>
        <v>0</v>
      </c>
      <c r="M29" s="6">
        <f ca="1">M28</f>
        <v>0.39583333333333393</v>
      </c>
    </row>
    <row r="30" spans="1:13" x14ac:dyDescent="0.25">
      <c r="D30">
        <v>27</v>
      </c>
      <c r="E30" s="2">
        <f t="shared" ca="1" si="0"/>
        <v>-1.1875</v>
      </c>
      <c r="H30">
        <f t="shared" ref="H30:H51" ca="1" si="9">IF(E30-E29&gt;0,1,IF(E30-E29&lt;0,-1,0))</f>
        <v>1</v>
      </c>
      <c r="I30" s="7">
        <f t="shared" ref="I30:I51" ca="1" si="10">MAX(E30,I29)</f>
        <v>-1.1875</v>
      </c>
      <c r="J30">
        <f t="shared" ref="J30:J51" ca="1" si="11">IF(H30&lt;=0,MIN(E30,J29),E30)</f>
        <v>-1.1875</v>
      </c>
      <c r="K30">
        <f t="shared" ref="K30:K51" ca="1" si="12">I30-J30</f>
        <v>0</v>
      </c>
      <c r="L30">
        <f t="shared" ref="L30:L51" ca="1" si="13">MAX(L29,K30)</f>
        <v>0</v>
      </c>
      <c r="M30" s="6">
        <f t="shared" ref="M30:M51" ca="1" si="14">M29</f>
        <v>0.39583333333333393</v>
      </c>
    </row>
    <row r="31" spans="1:13" x14ac:dyDescent="0.25">
      <c r="D31">
        <v>28</v>
      </c>
      <c r="E31" s="2">
        <f t="shared" ca="1" si="0"/>
        <v>-1.083333333333333</v>
      </c>
      <c r="H31">
        <f t="shared" ca="1" si="9"/>
        <v>1</v>
      </c>
      <c r="I31" s="7">
        <f t="shared" ca="1" si="10"/>
        <v>-1.083333333333333</v>
      </c>
      <c r="J31">
        <f t="shared" ca="1" si="11"/>
        <v>-1.083333333333333</v>
      </c>
      <c r="K31">
        <f t="shared" ca="1" si="12"/>
        <v>0</v>
      </c>
      <c r="L31">
        <f t="shared" ca="1" si="13"/>
        <v>0</v>
      </c>
      <c r="M31" s="6">
        <f t="shared" ca="1" si="14"/>
        <v>0.39583333333333393</v>
      </c>
    </row>
    <row r="32" spans="1:13" x14ac:dyDescent="0.25">
      <c r="D32">
        <v>29</v>
      </c>
      <c r="E32" s="2">
        <f t="shared" ca="1" si="0"/>
        <v>-0.97916666666666652</v>
      </c>
      <c r="H32">
        <f t="shared" ca="1" si="9"/>
        <v>1</v>
      </c>
      <c r="I32" s="7">
        <f t="shared" ca="1" si="10"/>
        <v>-0.97916666666666652</v>
      </c>
      <c r="J32">
        <f t="shared" ca="1" si="11"/>
        <v>-0.97916666666666652</v>
      </c>
      <c r="K32">
        <f t="shared" ca="1" si="12"/>
        <v>0</v>
      </c>
      <c r="L32">
        <f t="shared" ca="1" si="13"/>
        <v>0</v>
      </c>
      <c r="M32" s="6">
        <f t="shared" ca="1" si="14"/>
        <v>0.39583333333333393</v>
      </c>
    </row>
    <row r="33" spans="4:13" x14ac:dyDescent="0.25">
      <c r="D33">
        <v>30</v>
      </c>
      <c r="E33" s="2">
        <f t="shared" ca="1" si="0"/>
        <v>-0.875</v>
      </c>
      <c r="H33">
        <f t="shared" ca="1" si="9"/>
        <v>1</v>
      </c>
      <c r="I33" s="7">
        <f t="shared" ca="1" si="10"/>
        <v>-0.875</v>
      </c>
      <c r="J33">
        <f t="shared" ca="1" si="11"/>
        <v>-0.875</v>
      </c>
      <c r="K33">
        <f t="shared" ca="1" si="12"/>
        <v>0</v>
      </c>
      <c r="L33">
        <f t="shared" ca="1" si="13"/>
        <v>0</v>
      </c>
      <c r="M33" s="6">
        <f t="shared" ca="1" si="14"/>
        <v>0.39583333333333393</v>
      </c>
    </row>
    <row r="34" spans="4:13" x14ac:dyDescent="0.25">
      <c r="D34">
        <v>31</v>
      </c>
      <c r="E34" s="2">
        <f t="shared" ca="1" si="0"/>
        <v>-0.77083333333333304</v>
      </c>
      <c r="H34">
        <f t="shared" ca="1" si="9"/>
        <v>1</v>
      </c>
      <c r="I34" s="7">
        <f t="shared" ca="1" si="10"/>
        <v>-0.77083333333333304</v>
      </c>
      <c r="J34">
        <f t="shared" ca="1" si="11"/>
        <v>-0.77083333333333304</v>
      </c>
      <c r="K34">
        <f t="shared" ca="1" si="12"/>
        <v>0</v>
      </c>
      <c r="L34">
        <f t="shared" ca="1" si="13"/>
        <v>0</v>
      </c>
      <c r="M34" s="6">
        <f t="shared" ca="1" si="14"/>
        <v>0.39583333333333393</v>
      </c>
    </row>
    <row r="35" spans="4:13" x14ac:dyDescent="0.25">
      <c r="D35">
        <v>32</v>
      </c>
      <c r="E35" s="2">
        <f t="shared" ca="1" si="0"/>
        <v>-0.66666666666666652</v>
      </c>
      <c r="H35">
        <f t="shared" ca="1" si="9"/>
        <v>1</v>
      </c>
      <c r="I35" s="7">
        <f t="shared" ca="1" si="10"/>
        <v>-0.66666666666666652</v>
      </c>
      <c r="J35">
        <f t="shared" ca="1" si="11"/>
        <v>-0.66666666666666652</v>
      </c>
      <c r="K35">
        <f t="shared" ca="1" si="12"/>
        <v>0</v>
      </c>
      <c r="L35">
        <f t="shared" ca="1" si="13"/>
        <v>0</v>
      </c>
      <c r="M35" s="6">
        <f t="shared" ca="1" si="14"/>
        <v>0.39583333333333393</v>
      </c>
    </row>
    <row r="36" spans="4:13" x14ac:dyDescent="0.25">
      <c r="D36">
        <v>33</v>
      </c>
      <c r="E36" s="2">
        <f t="shared" ca="1" si="0"/>
        <v>-0.5625</v>
      </c>
      <c r="H36">
        <f t="shared" ca="1" si="9"/>
        <v>1</v>
      </c>
      <c r="I36" s="7">
        <f t="shared" ca="1" si="10"/>
        <v>-0.5625</v>
      </c>
      <c r="J36">
        <f t="shared" ca="1" si="11"/>
        <v>-0.5625</v>
      </c>
      <c r="K36">
        <f t="shared" ca="1" si="12"/>
        <v>0</v>
      </c>
      <c r="L36">
        <f t="shared" ca="1" si="13"/>
        <v>0</v>
      </c>
      <c r="M36" s="6">
        <f t="shared" ca="1" si="14"/>
        <v>0.39583333333333393</v>
      </c>
    </row>
    <row r="37" spans="4:13" x14ac:dyDescent="0.25">
      <c r="D37">
        <v>34</v>
      </c>
      <c r="E37" s="2">
        <f t="shared" ref="E37:E68" ca="1" si="15">FORECAST(D37,OFFSET(KnownY,MATCH(D37,KnownX,1)-1,0,2), OFFSET(KnownX,MATCH(D37,KnownX,1)-1,0,2))</f>
        <v>-0.45833333333333304</v>
      </c>
      <c r="H37">
        <f t="shared" ca="1" si="9"/>
        <v>1</v>
      </c>
      <c r="I37" s="7">
        <f t="shared" ca="1" si="10"/>
        <v>-0.45833333333333304</v>
      </c>
      <c r="J37">
        <f t="shared" ca="1" si="11"/>
        <v>-0.45833333333333304</v>
      </c>
      <c r="K37">
        <f t="shared" ca="1" si="12"/>
        <v>0</v>
      </c>
      <c r="L37">
        <f t="shared" ca="1" si="13"/>
        <v>0</v>
      </c>
      <c r="M37" s="6">
        <f t="shared" ca="1" si="14"/>
        <v>0.39583333333333393</v>
      </c>
    </row>
    <row r="38" spans="4:13" x14ac:dyDescent="0.25">
      <c r="D38">
        <v>35</v>
      </c>
      <c r="E38" s="2">
        <f t="shared" ca="1" si="15"/>
        <v>-0.35416666666666652</v>
      </c>
      <c r="H38">
        <f t="shared" ca="1" si="9"/>
        <v>1</v>
      </c>
      <c r="I38" s="7">
        <f t="shared" ca="1" si="10"/>
        <v>-0.35416666666666652</v>
      </c>
      <c r="J38">
        <f t="shared" ca="1" si="11"/>
        <v>-0.35416666666666652</v>
      </c>
      <c r="K38">
        <f t="shared" ca="1" si="12"/>
        <v>0</v>
      </c>
      <c r="L38">
        <f t="shared" ca="1" si="13"/>
        <v>0</v>
      </c>
      <c r="M38" s="6">
        <f t="shared" ca="1" si="14"/>
        <v>0.39583333333333393</v>
      </c>
    </row>
    <row r="39" spans="4:13" x14ac:dyDescent="0.25">
      <c r="D39">
        <v>36</v>
      </c>
      <c r="E39" s="2">
        <f t="shared" ca="1" si="15"/>
        <v>-0.25</v>
      </c>
      <c r="H39">
        <f t="shared" ca="1" si="9"/>
        <v>1</v>
      </c>
      <c r="I39" s="7">
        <f t="shared" ca="1" si="10"/>
        <v>-0.25</v>
      </c>
      <c r="J39">
        <f t="shared" ca="1" si="11"/>
        <v>-0.25</v>
      </c>
      <c r="K39">
        <f t="shared" ca="1" si="12"/>
        <v>0</v>
      </c>
      <c r="L39">
        <f t="shared" ca="1" si="13"/>
        <v>0</v>
      </c>
      <c r="M39" s="6">
        <f t="shared" ca="1" si="14"/>
        <v>0.39583333333333393</v>
      </c>
    </row>
    <row r="40" spans="4:13" x14ac:dyDescent="0.25">
      <c r="D40">
        <v>37</v>
      </c>
      <c r="E40" s="2">
        <f t="shared" ca="1" si="15"/>
        <v>-0.14583333333333304</v>
      </c>
      <c r="H40">
        <f t="shared" ca="1" si="9"/>
        <v>1</v>
      </c>
      <c r="I40" s="7">
        <f t="shared" ca="1" si="10"/>
        <v>-0.14583333333333304</v>
      </c>
      <c r="J40">
        <f t="shared" ca="1" si="11"/>
        <v>-0.14583333333333304</v>
      </c>
      <c r="K40">
        <f t="shared" ca="1" si="12"/>
        <v>0</v>
      </c>
      <c r="L40">
        <f t="shared" ca="1" si="13"/>
        <v>0</v>
      </c>
      <c r="M40" s="6">
        <f t="shared" ca="1" si="14"/>
        <v>0.39583333333333393</v>
      </c>
    </row>
    <row r="41" spans="4:13" x14ac:dyDescent="0.25">
      <c r="D41">
        <v>38</v>
      </c>
      <c r="E41" s="2">
        <f t="shared" ca="1" si="15"/>
        <v>-4.1666666666666519E-2</v>
      </c>
      <c r="H41">
        <f t="shared" ca="1" si="9"/>
        <v>1</v>
      </c>
      <c r="I41" s="7">
        <f t="shared" ca="1" si="10"/>
        <v>-4.1666666666666519E-2</v>
      </c>
      <c r="J41">
        <f t="shared" ca="1" si="11"/>
        <v>-4.1666666666666519E-2</v>
      </c>
      <c r="K41">
        <f t="shared" ca="1" si="12"/>
        <v>0</v>
      </c>
      <c r="L41">
        <f t="shared" ca="1" si="13"/>
        <v>0</v>
      </c>
      <c r="M41" s="6">
        <f t="shared" ca="1" si="14"/>
        <v>0.39583333333333393</v>
      </c>
    </row>
    <row r="42" spans="4:13" x14ac:dyDescent="0.25">
      <c r="D42">
        <v>39</v>
      </c>
      <c r="E42" s="2">
        <f t="shared" ca="1" si="15"/>
        <v>6.25E-2</v>
      </c>
      <c r="H42">
        <f t="shared" ca="1" si="9"/>
        <v>1</v>
      </c>
      <c r="I42" s="7">
        <f t="shared" ca="1" si="10"/>
        <v>6.25E-2</v>
      </c>
      <c r="J42">
        <f t="shared" ca="1" si="11"/>
        <v>6.25E-2</v>
      </c>
      <c r="K42">
        <f t="shared" ca="1" si="12"/>
        <v>0</v>
      </c>
      <c r="L42">
        <f t="shared" ca="1" si="13"/>
        <v>0</v>
      </c>
      <c r="M42" s="6">
        <f t="shared" ca="1" si="14"/>
        <v>0.39583333333333393</v>
      </c>
    </row>
    <row r="43" spans="4:13" x14ac:dyDescent="0.25">
      <c r="D43">
        <v>40</v>
      </c>
      <c r="E43" s="2">
        <f t="shared" ca="1" si="15"/>
        <v>0.16666666666666696</v>
      </c>
      <c r="H43">
        <f t="shared" ca="1" si="9"/>
        <v>1</v>
      </c>
      <c r="I43" s="7">
        <f t="shared" ca="1" si="10"/>
        <v>0.16666666666666696</v>
      </c>
      <c r="J43">
        <f t="shared" ca="1" si="11"/>
        <v>0.16666666666666696</v>
      </c>
      <c r="K43">
        <f t="shared" ca="1" si="12"/>
        <v>0</v>
      </c>
      <c r="L43">
        <f t="shared" ca="1" si="13"/>
        <v>0</v>
      </c>
      <c r="M43" s="6">
        <f t="shared" ca="1" si="14"/>
        <v>0.39583333333333393</v>
      </c>
    </row>
    <row r="44" spans="4:13" x14ac:dyDescent="0.25">
      <c r="D44">
        <v>41</v>
      </c>
      <c r="E44" s="2">
        <f t="shared" ca="1" si="15"/>
        <v>0.27083333333333393</v>
      </c>
      <c r="H44">
        <f t="shared" ca="1" si="9"/>
        <v>1</v>
      </c>
      <c r="I44" s="7">
        <f t="shared" ca="1" si="10"/>
        <v>0.27083333333333393</v>
      </c>
      <c r="J44">
        <f t="shared" ca="1" si="11"/>
        <v>0.27083333333333393</v>
      </c>
      <c r="K44">
        <f t="shared" ca="1" si="12"/>
        <v>0</v>
      </c>
      <c r="L44">
        <f t="shared" ca="1" si="13"/>
        <v>0</v>
      </c>
      <c r="M44" s="6">
        <f t="shared" ca="1" si="14"/>
        <v>0.39583333333333393</v>
      </c>
    </row>
    <row r="45" spans="4:13" x14ac:dyDescent="0.25">
      <c r="D45">
        <v>42</v>
      </c>
      <c r="E45" s="2">
        <f t="shared" ca="1" si="15"/>
        <v>0.375</v>
      </c>
      <c r="H45">
        <f t="shared" ca="1" si="9"/>
        <v>1</v>
      </c>
      <c r="I45" s="7">
        <f t="shared" ca="1" si="10"/>
        <v>0.375</v>
      </c>
      <c r="J45">
        <f t="shared" ca="1" si="11"/>
        <v>0.375</v>
      </c>
      <c r="K45">
        <f t="shared" ca="1" si="12"/>
        <v>0</v>
      </c>
      <c r="L45">
        <f t="shared" ca="1" si="13"/>
        <v>0</v>
      </c>
      <c r="M45" s="6">
        <f t="shared" ca="1" si="14"/>
        <v>0.39583333333333393</v>
      </c>
    </row>
    <row r="46" spans="4:13" x14ac:dyDescent="0.25">
      <c r="D46">
        <v>43</v>
      </c>
      <c r="E46" s="2">
        <f t="shared" ca="1" si="15"/>
        <v>0.47916666666666696</v>
      </c>
      <c r="H46">
        <f t="shared" ca="1" si="9"/>
        <v>1</v>
      </c>
      <c r="I46" s="7">
        <f t="shared" ca="1" si="10"/>
        <v>0.47916666666666696</v>
      </c>
      <c r="J46">
        <f t="shared" ca="1" si="11"/>
        <v>0.47916666666666696</v>
      </c>
      <c r="K46">
        <f t="shared" ca="1" si="12"/>
        <v>0</v>
      </c>
      <c r="L46">
        <f t="shared" ca="1" si="13"/>
        <v>0</v>
      </c>
      <c r="M46" s="6">
        <f t="shared" ca="1" si="14"/>
        <v>0.39583333333333393</v>
      </c>
    </row>
    <row r="47" spans="4:13" x14ac:dyDescent="0.25">
      <c r="D47">
        <v>44</v>
      </c>
      <c r="E47" s="2">
        <f t="shared" ca="1" si="15"/>
        <v>0.58333333333333393</v>
      </c>
      <c r="H47">
        <f t="shared" ca="1" si="9"/>
        <v>1</v>
      </c>
      <c r="I47" s="7">
        <f t="shared" ca="1" si="10"/>
        <v>0.58333333333333393</v>
      </c>
      <c r="J47">
        <f t="shared" ca="1" si="11"/>
        <v>0.58333333333333393</v>
      </c>
      <c r="K47">
        <f t="shared" ca="1" si="12"/>
        <v>0</v>
      </c>
      <c r="L47">
        <f t="shared" ca="1" si="13"/>
        <v>0</v>
      </c>
      <c r="M47" s="6">
        <f t="shared" ca="1" si="14"/>
        <v>0.39583333333333393</v>
      </c>
    </row>
    <row r="48" spans="4:13" x14ac:dyDescent="0.25">
      <c r="D48">
        <v>45</v>
      </c>
      <c r="E48" s="2">
        <f t="shared" ca="1" si="15"/>
        <v>0.6875</v>
      </c>
      <c r="H48">
        <f t="shared" ca="1" si="9"/>
        <v>1</v>
      </c>
      <c r="I48" s="7">
        <f t="shared" ca="1" si="10"/>
        <v>0.6875</v>
      </c>
      <c r="J48">
        <f t="shared" ca="1" si="11"/>
        <v>0.6875</v>
      </c>
      <c r="K48">
        <f t="shared" ca="1" si="12"/>
        <v>0</v>
      </c>
      <c r="L48">
        <f t="shared" ca="1" si="13"/>
        <v>0</v>
      </c>
      <c r="M48" s="6">
        <f t="shared" ca="1" si="14"/>
        <v>0.39583333333333393</v>
      </c>
    </row>
    <row r="49" spans="4:13" x14ac:dyDescent="0.25">
      <c r="D49">
        <v>46</v>
      </c>
      <c r="E49" s="2">
        <f t="shared" ca="1" si="15"/>
        <v>0.79166666666666696</v>
      </c>
      <c r="H49">
        <f t="shared" ca="1" si="9"/>
        <v>1</v>
      </c>
      <c r="I49" s="7">
        <f t="shared" ca="1" si="10"/>
        <v>0.79166666666666696</v>
      </c>
      <c r="J49">
        <f t="shared" ca="1" si="11"/>
        <v>0.79166666666666696</v>
      </c>
      <c r="K49">
        <f t="shared" ca="1" si="12"/>
        <v>0</v>
      </c>
      <c r="L49">
        <f t="shared" ca="1" si="13"/>
        <v>0</v>
      </c>
      <c r="M49" s="6">
        <f t="shared" ca="1" si="14"/>
        <v>0.39583333333333393</v>
      </c>
    </row>
    <row r="50" spans="4:13" x14ac:dyDescent="0.25">
      <c r="D50">
        <v>47</v>
      </c>
      <c r="E50" s="2">
        <f t="shared" ca="1" si="15"/>
        <v>0.89583333333333393</v>
      </c>
      <c r="H50">
        <f t="shared" ca="1" si="9"/>
        <v>1</v>
      </c>
      <c r="I50" s="7">
        <f t="shared" ca="1" si="10"/>
        <v>0.89583333333333393</v>
      </c>
      <c r="J50">
        <f t="shared" ca="1" si="11"/>
        <v>0.89583333333333393</v>
      </c>
      <c r="K50">
        <f t="shared" ca="1" si="12"/>
        <v>0</v>
      </c>
      <c r="L50">
        <f t="shared" ca="1" si="13"/>
        <v>0</v>
      </c>
      <c r="M50" s="6">
        <f t="shared" ca="1" si="14"/>
        <v>0.39583333333333393</v>
      </c>
    </row>
    <row r="51" spans="4:13" ht="15.75" thickBot="1" x14ac:dyDescent="0.3">
      <c r="D51">
        <v>48</v>
      </c>
      <c r="E51" s="2">
        <f t="shared" ca="1" si="15"/>
        <v>0.5</v>
      </c>
      <c r="H51">
        <f t="shared" ca="1" si="9"/>
        <v>-1</v>
      </c>
      <c r="I51" s="7">
        <f t="shared" ca="1" si="10"/>
        <v>0.89583333333333393</v>
      </c>
      <c r="J51">
        <f t="shared" ca="1" si="11"/>
        <v>0.5</v>
      </c>
      <c r="K51">
        <f t="shared" ca="1" si="12"/>
        <v>0.39583333333333393</v>
      </c>
      <c r="L51">
        <f t="shared" ca="1" si="13"/>
        <v>0.39583333333333393</v>
      </c>
      <c r="M51" s="6">
        <f t="shared" ca="1" si="14"/>
        <v>0.39583333333333393</v>
      </c>
    </row>
    <row r="52" spans="4:13" x14ac:dyDescent="0.25">
      <c r="D52">
        <v>49</v>
      </c>
      <c r="E52" s="2">
        <f t="shared" ca="1" si="15"/>
        <v>0.59999999999999964</v>
      </c>
      <c r="H52" s="3">
        <v>0</v>
      </c>
      <c r="I52" s="4">
        <f ca="1">E52</f>
        <v>0.59999999999999964</v>
      </c>
      <c r="J52" s="4">
        <f ca="1">E52</f>
        <v>0.59999999999999964</v>
      </c>
      <c r="K52" s="3">
        <v>0</v>
      </c>
      <c r="L52" s="3">
        <v>0</v>
      </c>
      <c r="M52" s="5">
        <f ca="1">MAX(L52:L75)</f>
        <v>0.5</v>
      </c>
    </row>
    <row r="53" spans="4:13" x14ac:dyDescent="0.25">
      <c r="D53">
        <v>50</v>
      </c>
      <c r="E53" s="2">
        <f t="shared" ca="1" si="15"/>
        <v>0.69999999999999929</v>
      </c>
      <c r="H53">
        <f ca="1">IF(E53-E52&gt;0,1,IF(E53-E52&lt;0,-1,0))</f>
        <v>1</v>
      </c>
      <c r="I53" s="7">
        <f ca="1">MAX(E53,I52)</f>
        <v>0.69999999999999929</v>
      </c>
      <c r="J53">
        <f ca="1">IF(H53&lt;=0,MIN(E53,J52),E53)</f>
        <v>0.69999999999999929</v>
      </c>
      <c r="K53">
        <f ca="1">I53-J53</f>
        <v>0</v>
      </c>
      <c r="L53">
        <f ca="1">MAX(L52,K53)</f>
        <v>0</v>
      </c>
      <c r="M53" s="6">
        <f ca="1">M52</f>
        <v>0.5</v>
      </c>
    </row>
    <row r="54" spans="4:13" x14ac:dyDescent="0.25">
      <c r="D54">
        <v>51</v>
      </c>
      <c r="E54" s="2">
        <f t="shared" ca="1" si="15"/>
        <v>0.79999999999999982</v>
      </c>
      <c r="H54">
        <f t="shared" ref="H54:H75" ca="1" si="16">IF(E54-E53&gt;0,1,IF(E54-E53&lt;0,-1,0))</f>
        <v>1</v>
      </c>
      <c r="I54" s="7">
        <f t="shared" ref="I54:I75" ca="1" si="17">MAX(E54,I53)</f>
        <v>0.79999999999999982</v>
      </c>
      <c r="J54">
        <f t="shared" ref="J54:J75" ca="1" si="18">IF(H54&lt;=0,MIN(E54,J53),E54)</f>
        <v>0.79999999999999982</v>
      </c>
      <c r="K54">
        <f t="shared" ref="K54:K75" ca="1" si="19">I54-J54</f>
        <v>0</v>
      </c>
      <c r="L54">
        <f t="shared" ref="L54:L75" ca="1" si="20">MAX(L53,K54)</f>
        <v>0</v>
      </c>
      <c r="M54" s="6">
        <f t="shared" ref="M54:M75" ca="1" si="21">M53</f>
        <v>0.5</v>
      </c>
    </row>
    <row r="55" spans="4:13" x14ac:dyDescent="0.25">
      <c r="D55">
        <v>52</v>
      </c>
      <c r="E55" s="2">
        <f t="shared" ca="1" si="15"/>
        <v>0.89999999999999947</v>
      </c>
      <c r="H55">
        <f t="shared" ca="1" si="16"/>
        <v>1</v>
      </c>
      <c r="I55" s="7">
        <f t="shared" ca="1" si="17"/>
        <v>0.89999999999999947</v>
      </c>
      <c r="J55">
        <f t="shared" ca="1" si="18"/>
        <v>0.89999999999999947</v>
      </c>
      <c r="K55">
        <f t="shared" ca="1" si="19"/>
        <v>0</v>
      </c>
      <c r="L55">
        <f t="shared" ca="1" si="20"/>
        <v>0</v>
      </c>
      <c r="M55" s="6">
        <f t="shared" ca="1" si="21"/>
        <v>0.5</v>
      </c>
    </row>
    <row r="56" spans="4:13" x14ac:dyDescent="0.25">
      <c r="D56">
        <v>53</v>
      </c>
      <c r="E56" s="2">
        <f t="shared" ca="1" si="15"/>
        <v>1</v>
      </c>
      <c r="H56">
        <f t="shared" ca="1" si="16"/>
        <v>1</v>
      </c>
      <c r="I56" s="7">
        <f t="shared" ca="1" si="17"/>
        <v>1</v>
      </c>
      <c r="J56">
        <f t="shared" ca="1" si="18"/>
        <v>1</v>
      </c>
      <c r="K56">
        <f t="shared" ca="1" si="19"/>
        <v>0</v>
      </c>
      <c r="L56">
        <f t="shared" ca="1" si="20"/>
        <v>0</v>
      </c>
      <c r="M56" s="6">
        <f t="shared" ca="1" si="21"/>
        <v>0.5</v>
      </c>
    </row>
    <row r="57" spans="4:13" x14ac:dyDescent="0.25">
      <c r="D57">
        <v>54</v>
      </c>
      <c r="E57" s="2">
        <f t="shared" ca="1" si="15"/>
        <v>0.83333333333333215</v>
      </c>
      <c r="H57">
        <f t="shared" ca="1" si="16"/>
        <v>-1</v>
      </c>
      <c r="I57" s="7">
        <f t="shared" ca="1" si="17"/>
        <v>1</v>
      </c>
      <c r="J57">
        <f t="shared" ca="1" si="18"/>
        <v>0.83333333333333215</v>
      </c>
      <c r="K57">
        <f t="shared" ca="1" si="19"/>
        <v>0.16666666666666785</v>
      </c>
      <c r="L57">
        <f t="shared" ca="1" si="20"/>
        <v>0.16666666666666785</v>
      </c>
      <c r="M57" s="6">
        <f t="shared" ca="1" si="21"/>
        <v>0.5</v>
      </c>
    </row>
    <row r="58" spans="4:13" x14ac:dyDescent="0.25">
      <c r="D58">
        <v>55</v>
      </c>
      <c r="E58" s="2">
        <f t="shared" ca="1" si="15"/>
        <v>0.66666666666666607</v>
      </c>
      <c r="H58">
        <f t="shared" ca="1" si="16"/>
        <v>-1</v>
      </c>
      <c r="I58" s="7">
        <f t="shared" ca="1" si="17"/>
        <v>1</v>
      </c>
      <c r="J58">
        <f t="shared" ca="1" si="18"/>
        <v>0.66666666666666607</v>
      </c>
      <c r="K58">
        <f t="shared" ca="1" si="19"/>
        <v>0.33333333333333393</v>
      </c>
      <c r="L58">
        <f t="shared" ca="1" si="20"/>
        <v>0.33333333333333393</v>
      </c>
      <c r="M58" s="6">
        <f t="shared" ca="1" si="21"/>
        <v>0.5</v>
      </c>
    </row>
    <row r="59" spans="4:13" x14ac:dyDescent="0.25">
      <c r="D59">
        <v>56</v>
      </c>
      <c r="E59" s="2">
        <f t="shared" ca="1" si="15"/>
        <v>0.5</v>
      </c>
      <c r="H59">
        <f t="shared" ca="1" si="16"/>
        <v>-1</v>
      </c>
      <c r="I59" s="7">
        <f t="shared" ca="1" si="17"/>
        <v>1</v>
      </c>
      <c r="J59">
        <f t="shared" ca="1" si="18"/>
        <v>0.5</v>
      </c>
      <c r="K59">
        <f t="shared" ca="1" si="19"/>
        <v>0.5</v>
      </c>
      <c r="L59">
        <f t="shared" ca="1" si="20"/>
        <v>0.5</v>
      </c>
      <c r="M59" s="6">
        <f t="shared" ca="1" si="21"/>
        <v>0.5</v>
      </c>
    </row>
    <row r="60" spans="4:13" x14ac:dyDescent="0.25">
      <c r="D60">
        <v>57</v>
      </c>
      <c r="E60" s="2">
        <f t="shared" ca="1" si="15"/>
        <v>0.54166666666666696</v>
      </c>
      <c r="H60">
        <f t="shared" ca="1" si="16"/>
        <v>1</v>
      </c>
      <c r="I60" s="7">
        <f t="shared" ca="1" si="17"/>
        <v>1</v>
      </c>
      <c r="J60">
        <f t="shared" ca="1" si="18"/>
        <v>0.54166666666666696</v>
      </c>
      <c r="K60">
        <f t="shared" ca="1" si="19"/>
        <v>0.45833333333333304</v>
      </c>
      <c r="L60">
        <f t="shared" ca="1" si="20"/>
        <v>0.5</v>
      </c>
      <c r="M60" s="6">
        <f t="shared" ca="1" si="21"/>
        <v>0.5</v>
      </c>
    </row>
    <row r="61" spans="4:13" x14ac:dyDescent="0.25">
      <c r="D61">
        <v>58</v>
      </c>
      <c r="E61" s="2">
        <f t="shared" ca="1" si="15"/>
        <v>0.58333333333333348</v>
      </c>
      <c r="H61">
        <f t="shared" ca="1" si="16"/>
        <v>1</v>
      </c>
      <c r="I61" s="7">
        <f t="shared" ca="1" si="17"/>
        <v>1</v>
      </c>
      <c r="J61">
        <f t="shared" ca="1" si="18"/>
        <v>0.58333333333333348</v>
      </c>
      <c r="K61">
        <f t="shared" ca="1" si="19"/>
        <v>0.41666666666666652</v>
      </c>
      <c r="L61">
        <f t="shared" ca="1" si="20"/>
        <v>0.5</v>
      </c>
      <c r="M61" s="6">
        <f t="shared" ca="1" si="21"/>
        <v>0.5</v>
      </c>
    </row>
    <row r="62" spans="4:13" x14ac:dyDescent="0.25">
      <c r="D62">
        <v>59</v>
      </c>
      <c r="E62" s="2">
        <f t="shared" ca="1" si="15"/>
        <v>0.625</v>
      </c>
      <c r="H62">
        <f t="shared" ca="1" si="16"/>
        <v>1</v>
      </c>
      <c r="I62" s="7">
        <f t="shared" ca="1" si="17"/>
        <v>1</v>
      </c>
      <c r="J62">
        <f t="shared" ca="1" si="18"/>
        <v>0.625</v>
      </c>
      <c r="K62">
        <f t="shared" ca="1" si="19"/>
        <v>0.375</v>
      </c>
      <c r="L62">
        <f t="shared" ca="1" si="20"/>
        <v>0.5</v>
      </c>
      <c r="M62" s="6">
        <f t="shared" ca="1" si="21"/>
        <v>0.5</v>
      </c>
    </row>
    <row r="63" spans="4:13" x14ac:dyDescent="0.25">
      <c r="D63">
        <v>60</v>
      </c>
      <c r="E63" s="2">
        <f t="shared" ca="1" si="15"/>
        <v>0.66666666666666696</v>
      </c>
      <c r="H63">
        <f t="shared" ca="1" si="16"/>
        <v>1</v>
      </c>
      <c r="I63" s="7">
        <f t="shared" ca="1" si="17"/>
        <v>1</v>
      </c>
      <c r="J63">
        <f t="shared" ca="1" si="18"/>
        <v>0.66666666666666696</v>
      </c>
      <c r="K63">
        <f t="shared" ca="1" si="19"/>
        <v>0.33333333333333304</v>
      </c>
      <c r="L63">
        <f t="shared" ca="1" si="20"/>
        <v>0.5</v>
      </c>
      <c r="M63" s="6">
        <f t="shared" ca="1" si="21"/>
        <v>0.5</v>
      </c>
    </row>
    <row r="64" spans="4:13" x14ac:dyDescent="0.25">
      <c r="D64">
        <v>61</v>
      </c>
      <c r="E64" s="2">
        <f t="shared" ca="1" si="15"/>
        <v>0.70833333333333348</v>
      </c>
      <c r="H64">
        <f t="shared" ca="1" si="16"/>
        <v>1</v>
      </c>
      <c r="I64" s="7">
        <f t="shared" ca="1" si="17"/>
        <v>1</v>
      </c>
      <c r="J64">
        <f t="shared" ca="1" si="18"/>
        <v>0.70833333333333348</v>
      </c>
      <c r="K64">
        <f t="shared" ca="1" si="19"/>
        <v>0.29166666666666652</v>
      </c>
      <c r="L64">
        <f t="shared" ca="1" si="20"/>
        <v>0.5</v>
      </c>
      <c r="M64" s="6">
        <f t="shared" ca="1" si="21"/>
        <v>0.5</v>
      </c>
    </row>
    <row r="65" spans="4:13" x14ac:dyDescent="0.25">
      <c r="D65">
        <v>62</v>
      </c>
      <c r="E65" s="2">
        <f t="shared" ca="1" si="15"/>
        <v>0.75</v>
      </c>
      <c r="H65">
        <f t="shared" ca="1" si="16"/>
        <v>1</v>
      </c>
      <c r="I65" s="7">
        <f t="shared" ca="1" si="17"/>
        <v>1</v>
      </c>
      <c r="J65">
        <f t="shared" ca="1" si="18"/>
        <v>0.75</v>
      </c>
      <c r="K65">
        <f t="shared" ca="1" si="19"/>
        <v>0.25</v>
      </c>
      <c r="L65">
        <f t="shared" ca="1" si="20"/>
        <v>0.5</v>
      </c>
      <c r="M65" s="6">
        <f t="shared" ca="1" si="21"/>
        <v>0.5</v>
      </c>
    </row>
    <row r="66" spans="4:13" x14ac:dyDescent="0.25">
      <c r="D66">
        <v>63</v>
      </c>
      <c r="E66" s="2">
        <f t="shared" ca="1" si="15"/>
        <v>0.67499999999999982</v>
      </c>
      <c r="H66">
        <f t="shared" ca="1" si="16"/>
        <v>-1</v>
      </c>
      <c r="I66" s="7">
        <f t="shared" ca="1" si="17"/>
        <v>1</v>
      </c>
      <c r="J66">
        <f t="shared" ca="1" si="18"/>
        <v>0.67499999999999982</v>
      </c>
      <c r="K66">
        <f t="shared" ca="1" si="19"/>
        <v>0.32500000000000018</v>
      </c>
      <c r="L66">
        <f t="shared" ca="1" si="20"/>
        <v>0.5</v>
      </c>
      <c r="M66" s="6">
        <f t="shared" ca="1" si="21"/>
        <v>0.5</v>
      </c>
    </row>
    <row r="67" spans="4:13" x14ac:dyDescent="0.25">
      <c r="D67">
        <v>64</v>
      </c>
      <c r="E67" s="2">
        <f t="shared" ca="1" si="15"/>
        <v>0.59999999999999987</v>
      </c>
      <c r="H67">
        <f t="shared" ca="1" si="16"/>
        <v>-1</v>
      </c>
      <c r="I67" s="7">
        <f t="shared" ca="1" si="17"/>
        <v>1</v>
      </c>
      <c r="J67">
        <f t="shared" ca="1" si="18"/>
        <v>0.59999999999999987</v>
      </c>
      <c r="K67">
        <f t="shared" ca="1" si="19"/>
        <v>0.40000000000000013</v>
      </c>
      <c r="L67">
        <f t="shared" ca="1" si="20"/>
        <v>0.5</v>
      </c>
      <c r="M67" s="6">
        <f t="shared" ca="1" si="21"/>
        <v>0.5</v>
      </c>
    </row>
    <row r="68" spans="4:13" x14ac:dyDescent="0.25">
      <c r="D68">
        <v>65</v>
      </c>
      <c r="E68" s="2">
        <f t="shared" ca="1" si="15"/>
        <v>0.62499999999999978</v>
      </c>
      <c r="H68">
        <f t="shared" ca="1" si="16"/>
        <v>1</v>
      </c>
      <c r="I68" s="7">
        <f t="shared" ca="1" si="17"/>
        <v>1</v>
      </c>
      <c r="J68">
        <f t="shared" ca="1" si="18"/>
        <v>0.62499999999999978</v>
      </c>
      <c r="K68">
        <f t="shared" ca="1" si="19"/>
        <v>0.37500000000000022</v>
      </c>
      <c r="L68">
        <f t="shared" ca="1" si="20"/>
        <v>0.5</v>
      </c>
      <c r="M68" s="6">
        <f t="shared" ca="1" si="21"/>
        <v>0.5</v>
      </c>
    </row>
    <row r="69" spans="4:13" x14ac:dyDescent="0.25">
      <c r="D69">
        <v>66</v>
      </c>
      <c r="E69" s="2">
        <f t="shared" ref="E69:E98" ca="1" si="22">FORECAST(D69,OFFSET(KnownY,MATCH(D69,KnownX,1)-1,0,2), OFFSET(KnownX,MATCH(D69,KnownX,1)-1,0,2))</f>
        <v>0.64999999999999991</v>
      </c>
      <c r="H69">
        <f t="shared" ca="1" si="16"/>
        <v>1</v>
      </c>
      <c r="I69" s="7">
        <f t="shared" ca="1" si="17"/>
        <v>1</v>
      </c>
      <c r="J69">
        <f t="shared" ca="1" si="18"/>
        <v>0.64999999999999991</v>
      </c>
      <c r="K69">
        <f t="shared" ca="1" si="19"/>
        <v>0.35000000000000009</v>
      </c>
      <c r="L69">
        <f t="shared" ca="1" si="20"/>
        <v>0.5</v>
      </c>
      <c r="M69" s="6">
        <f t="shared" ca="1" si="21"/>
        <v>0.5</v>
      </c>
    </row>
    <row r="70" spans="4:13" x14ac:dyDescent="0.25">
      <c r="D70">
        <v>67</v>
      </c>
      <c r="E70" s="2">
        <f t="shared" ca="1" si="22"/>
        <v>0.67499999999999982</v>
      </c>
      <c r="H70">
        <f t="shared" ca="1" si="16"/>
        <v>1</v>
      </c>
      <c r="I70" s="7">
        <f t="shared" ca="1" si="17"/>
        <v>1</v>
      </c>
      <c r="J70">
        <f t="shared" ca="1" si="18"/>
        <v>0.67499999999999982</v>
      </c>
      <c r="K70">
        <f t="shared" ca="1" si="19"/>
        <v>0.32500000000000018</v>
      </c>
      <c r="L70">
        <f t="shared" ca="1" si="20"/>
        <v>0.5</v>
      </c>
      <c r="M70" s="6">
        <f t="shared" ca="1" si="21"/>
        <v>0.5</v>
      </c>
    </row>
    <row r="71" spans="4:13" x14ac:dyDescent="0.25">
      <c r="D71">
        <v>68</v>
      </c>
      <c r="E71" s="2">
        <f t="shared" ca="1" si="22"/>
        <v>0.69999999999999929</v>
      </c>
      <c r="H71">
        <f t="shared" ca="1" si="16"/>
        <v>1</v>
      </c>
      <c r="I71" s="7">
        <f t="shared" ca="1" si="17"/>
        <v>1</v>
      </c>
      <c r="J71">
        <f t="shared" ca="1" si="18"/>
        <v>0.69999999999999929</v>
      </c>
      <c r="K71">
        <f t="shared" ca="1" si="19"/>
        <v>0.30000000000000071</v>
      </c>
      <c r="L71">
        <f t="shared" ca="1" si="20"/>
        <v>0.5</v>
      </c>
      <c r="M71" s="6">
        <f t="shared" ca="1" si="21"/>
        <v>0.5</v>
      </c>
    </row>
    <row r="72" spans="4:13" x14ac:dyDescent="0.25">
      <c r="D72">
        <v>69</v>
      </c>
      <c r="E72" s="2">
        <f t="shared" ca="1" si="22"/>
        <v>0.96666666666666501</v>
      </c>
      <c r="H72">
        <f t="shared" ca="1" si="16"/>
        <v>1</v>
      </c>
      <c r="I72" s="7">
        <f t="shared" ca="1" si="17"/>
        <v>1</v>
      </c>
      <c r="J72">
        <f t="shared" ca="1" si="18"/>
        <v>0.96666666666666501</v>
      </c>
      <c r="K72">
        <f t="shared" ca="1" si="19"/>
        <v>3.3333333333334991E-2</v>
      </c>
      <c r="L72">
        <f t="shared" ca="1" si="20"/>
        <v>0.5</v>
      </c>
      <c r="M72" s="6">
        <f t="shared" ca="1" si="21"/>
        <v>0.5</v>
      </c>
    </row>
    <row r="73" spans="4:13" x14ac:dyDescent="0.25">
      <c r="D73">
        <v>70</v>
      </c>
      <c r="E73" s="2">
        <f t="shared" ca="1" si="22"/>
        <v>1.2333333333333343</v>
      </c>
      <c r="H73">
        <f t="shared" ca="1" si="16"/>
        <v>1</v>
      </c>
      <c r="I73" s="7">
        <f t="shared" ca="1" si="17"/>
        <v>1.2333333333333343</v>
      </c>
      <c r="J73">
        <f t="shared" ca="1" si="18"/>
        <v>1.2333333333333343</v>
      </c>
      <c r="K73">
        <f t="shared" ca="1" si="19"/>
        <v>0</v>
      </c>
      <c r="L73">
        <f t="shared" ca="1" si="20"/>
        <v>0.5</v>
      </c>
      <c r="M73" s="6">
        <f t="shared" ca="1" si="21"/>
        <v>0.5</v>
      </c>
    </row>
    <row r="74" spans="4:13" x14ac:dyDescent="0.25">
      <c r="D74">
        <v>71</v>
      </c>
      <c r="E74" s="2">
        <f t="shared" ca="1" si="22"/>
        <v>1.5</v>
      </c>
      <c r="H74">
        <f t="shared" ca="1" si="16"/>
        <v>1</v>
      </c>
      <c r="I74" s="7">
        <f t="shared" ca="1" si="17"/>
        <v>1.5</v>
      </c>
      <c r="J74">
        <f t="shared" ca="1" si="18"/>
        <v>1.5</v>
      </c>
      <c r="K74">
        <f t="shared" ca="1" si="19"/>
        <v>0</v>
      </c>
      <c r="L74">
        <f t="shared" ca="1" si="20"/>
        <v>0.5</v>
      </c>
      <c r="M74" s="6">
        <f t="shared" ca="1" si="21"/>
        <v>0.5</v>
      </c>
    </row>
    <row r="75" spans="4:13" ht="15.75" thickBot="1" x14ac:dyDescent="0.3">
      <c r="D75">
        <v>72</v>
      </c>
      <c r="E75" s="2">
        <f t="shared" ca="1" si="22"/>
        <v>1.3000000000000007</v>
      </c>
      <c r="H75">
        <f t="shared" ca="1" si="16"/>
        <v>-1</v>
      </c>
      <c r="I75" s="7">
        <f t="shared" ca="1" si="17"/>
        <v>1.5</v>
      </c>
      <c r="J75">
        <f t="shared" ca="1" si="18"/>
        <v>1.3000000000000007</v>
      </c>
      <c r="K75">
        <f t="shared" ca="1" si="19"/>
        <v>0.19999999999999929</v>
      </c>
      <c r="L75">
        <f t="shared" ca="1" si="20"/>
        <v>0.5</v>
      </c>
      <c r="M75" s="6">
        <f t="shared" ca="1" si="21"/>
        <v>0.5</v>
      </c>
    </row>
    <row r="76" spans="4:13" x14ac:dyDescent="0.25">
      <c r="D76">
        <v>73</v>
      </c>
      <c r="E76" s="2">
        <f t="shared" ca="1" si="22"/>
        <v>1.1624999999999996</v>
      </c>
      <c r="H76" s="3">
        <v>0</v>
      </c>
      <c r="I76" s="4">
        <f ca="1">E76</f>
        <v>1.1624999999999996</v>
      </c>
      <c r="J76" s="4">
        <f ca="1">E76</f>
        <v>1.1624999999999996</v>
      </c>
      <c r="K76" s="3">
        <v>0</v>
      </c>
      <c r="L76" s="3">
        <v>0</v>
      </c>
      <c r="M76" s="5">
        <f ca="1">MAX(L76:L99)</f>
        <v>3.1624999999999996</v>
      </c>
    </row>
    <row r="77" spans="4:13" x14ac:dyDescent="0.25">
      <c r="D77">
        <v>74</v>
      </c>
      <c r="E77" s="2">
        <f t="shared" ca="1" si="22"/>
        <v>1.0250000000000004</v>
      </c>
      <c r="H77">
        <f ca="1">IF(E77-E76&gt;0,1,IF(E77-E76&lt;0,-1,0))</f>
        <v>-1</v>
      </c>
      <c r="I77" s="7">
        <f ca="1">MAX(E77,I76)</f>
        <v>1.1624999999999996</v>
      </c>
      <c r="J77">
        <f ca="1">IF(H77&lt;=0,MIN(E77,J76),E77)</f>
        <v>1.0250000000000004</v>
      </c>
      <c r="K77">
        <f ca="1">I77-J77</f>
        <v>0.13749999999999929</v>
      </c>
      <c r="L77">
        <f ca="1">MAX(L76,K77)</f>
        <v>0.13749999999999929</v>
      </c>
      <c r="M77" s="6">
        <f ca="1">M76</f>
        <v>3.1624999999999996</v>
      </c>
    </row>
    <row r="78" spans="4:13" x14ac:dyDescent="0.25">
      <c r="D78">
        <v>75</v>
      </c>
      <c r="E78" s="2">
        <f t="shared" ca="1" si="22"/>
        <v>0.88750000000000107</v>
      </c>
      <c r="H78">
        <f t="shared" ref="H78:H99" ca="1" si="23">IF(E78-E77&gt;0,1,IF(E78-E77&lt;0,-1,0))</f>
        <v>-1</v>
      </c>
      <c r="I78" s="7">
        <f t="shared" ref="I78:I99" ca="1" si="24">MAX(E78,I77)</f>
        <v>1.1624999999999996</v>
      </c>
      <c r="J78">
        <f t="shared" ref="J78:J99" ca="1" si="25">IF(H78&lt;=0,MIN(E78,J77),E78)</f>
        <v>0.88750000000000107</v>
      </c>
      <c r="K78">
        <f t="shared" ref="K78:K99" ca="1" si="26">I78-J78</f>
        <v>0.27499999999999858</v>
      </c>
      <c r="L78">
        <f t="shared" ref="L78:L99" ca="1" si="27">MAX(L77,K78)</f>
        <v>0.27499999999999858</v>
      </c>
      <c r="M78" s="6">
        <f t="shared" ref="M78:M99" ca="1" si="28">M77</f>
        <v>3.1624999999999996</v>
      </c>
    </row>
    <row r="79" spans="4:13" x14ac:dyDescent="0.25">
      <c r="D79">
        <v>76</v>
      </c>
      <c r="E79" s="2">
        <f t="shared" ca="1" si="22"/>
        <v>0.75</v>
      </c>
      <c r="H79">
        <f t="shared" ca="1" si="23"/>
        <v>-1</v>
      </c>
      <c r="I79" s="7">
        <f t="shared" ca="1" si="24"/>
        <v>1.1624999999999996</v>
      </c>
      <c r="J79">
        <f t="shared" ca="1" si="25"/>
        <v>0.75</v>
      </c>
      <c r="K79">
        <f t="shared" ca="1" si="26"/>
        <v>0.41249999999999964</v>
      </c>
      <c r="L79">
        <f t="shared" ca="1" si="27"/>
        <v>0.41249999999999964</v>
      </c>
      <c r="M79" s="6">
        <f t="shared" ca="1" si="28"/>
        <v>3.1624999999999996</v>
      </c>
    </row>
    <row r="80" spans="4:13" x14ac:dyDescent="0.25">
      <c r="D80">
        <v>77</v>
      </c>
      <c r="E80" s="2">
        <f t="shared" ca="1" si="22"/>
        <v>0.61250000000000071</v>
      </c>
      <c r="H80">
        <f t="shared" ca="1" si="23"/>
        <v>-1</v>
      </c>
      <c r="I80" s="7">
        <f t="shared" ca="1" si="24"/>
        <v>1.1624999999999996</v>
      </c>
      <c r="J80">
        <f t="shared" ca="1" si="25"/>
        <v>0.61250000000000071</v>
      </c>
      <c r="K80">
        <f t="shared" ca="1" si="26"/>
        <v>0.54999999999999893</v>
      </c>
      <c r="L80">
        <f t="shared" ca="1" si="27"/>
        <v>0.54999999999999893</v>
      </c>
      <c r="M80" s="6">
        <f t="shared" ca="1" si="28"/>
        <v>3.1624999999999996</v>
      </c>
    </row>
    <row r="81" spans="4:13" x14ac:dyDescent="0.25">
      <c r="D81">
        <v>78</v>
      </c>
      <c r="E81" s="2">
        <f t="shared" ca="1" si="22"/>
        <v>0.47500000000000142</v>
      </c>
      <c r="H81">
        <f t="shared" ca="1" si="23"/>
        <v>-1</v>
      </c>
      <c r="I81" s="7">
        <f t="shared" ca="1" si="24"/>
        <v>1.1624999999999996</v>
      </c>
      <c r="J81">
        <f t="shared" ca="1" si="25"/>
        <v>0.47500000000000142</v>
      </c>
      <c r="K81">
        <f t="shared" ca="1" si="26"/>
        <v>0.68749999999999822</v>
      </c>
      <c r="L81">
        <f t="shared" ca="1" si="27"/>
        <v>0.68749999999999822</v>
      </c>
      <c r="M81" s="6">
        <f t="shared" ca="1" si="28"/>
        <v>3.1624999999999996</v>
      </c>
    </row>
    <row r="82" spans="4:13" x14ac:dyDescent="0.25">
      <c r="D82">
        <v>79</v>
      </c>
      <c r="E82" s="2">
        <f t="shared" ca="1" si="22"/>
        <v>0.33750000000000036</v>
      </c>
      <c r="H82">
        <f t="shared" ca="1" si="23"/>
        <v>-1</v>
      </c>
      <c r="I82" s="7">
        <f t="shared" ca="1" si="24"/>
        <v>1.1624999999999996</v>
      </c>
      <c r="J82">
        <f t="shared" ca="1" si="25"/>
        <v>0.33750000000000036</v>
      </c>
      <c r="K82">
        <f t="shared" ca="1" si="26"/>
        <v>0.82499999999999929</v>
      </c>
      <c r="L82">
        <f t="shared" ca="1" si="27"/>
        <v>0.82499999999999929</v>
      </c>
      <c r="M82" s="6">
        <f t="shared" ca="1" si="28"/>
        <v>3.1624999999999996</v>
      </c>
    </row>
    <row r="83" spans="4:13" x14ac:dyDescent="0.25">
      <c r="D83">
        <v>80</v>
      </c>
      <c r="E83" s="2">
        <f t="shared" ca="1" si="22"/>
        <v>0.20000000000000107</v>
      </c>
      <c r="H83">
        <f t="shared" ca="1" si="23"/>
        <v>-1</v>
      </c>
      <c r="I83" s="7">
        <f t="shared" ca="1" si="24"/>
        <v>1.1624999999999996</v>
      </c>
      <c r="J83">
        <f t="shared" ca="1" si="25"/>
        <v>0.20000000000000107</v>
      </c>
      <c r="K83">
        <f t="shared" ca="1" si="26"/>
        <v>0.96249999999999858</v>
      </c>
      <c r="L83">
        <f t="shared" ca="1" si="27"/>
        <v>0.96249999999999858</v>
      </c>
      <c r="M83" s="6">
        <f t="shared" ca="1" si="28"/>
        <v>3.1624999999999996</v>
      </c>
    </row>
    <row r="84" spans="4:13" x14ac:dyDescent="0.25">
      <c r="D84">
        <v>81</v>
      </c>
      <c r="E84" s="2">
        <f t="shared" ca="1" si="22"/>
        <v>6.25E-2</v>
      </c>
      <c r="H84">
        <f t="shared" ca="1" si="23"/>
        <v>-1</v>
      </c>
      <c r="I84" s="7">
        <f t="shared" ca="1" si="24"/>
        <v>1.1624999999999996</v>
      </c>
      <c r="J84">
        <f t="shared" ca="1" si="25"/>
        <v>6.25E-2</v>
      </c>
      <c r="K84">
        <f t="shared" ca="1" si="26"/>
        <v>1.0999999999999996</v>
      </c>
      <c r="L84">
        <f t="shared" ca="1" si="27"/>
        <v>1.0999999999999996</v>
      </c>
      <c r="M84" s="6">
        <f t="shared" ca="1" si="28"/>
        <v>3.1624999999999996</v>
      </c>
    </row>
    <row r="85" spans="4:13" x14ac:dyDescent="0.25">
      <c r="D85">
        <v>82</v>
      </c>
      <c r="E85" s="2">
        <f t="shared" ca="1" si="22"/>
        <v>-7.4999999999999289E-2</v>
      </c>
      <c r="H85">
        <f t="shared" ca="1" si="23"/>
        <v>-1</v>
      </c>
      <c r="I85" s="7">
        <f t="shared" ca="1" si="24"/>
        <v>1.1624999999999996</v>
      </c>
      <c r="J85">
        <f t="shared" ca="1" si="25"/>
        <v>-7.4999999999999289E-2</v>
      </c>
      <c r="K85">
        <f t="shared" ca="1" si="26"/>
        <v>1.2374999999999989</v>
      </c>
      <c r="L85">
        <f t="shared" ca="1" si="27"/>
        <v>1.2374999999999989</v>
      </c>
      <c r="M85" s="6">
        <f t="shared" ca="1" si="28"/>
        <v>3.1624999999999996</v>
      </c>
    </row>
    <row r="86" spans="4:13" x14ac:dyDescent="0.25">
      <c r="D86">
        <v>83</v>
      </c>
      <c r="E86" s="2">
        <f t="shared" ca="1" si="22"/>
        <v>-0.21249999999999858</v>
      </c>
      <c r="H86">
        <f t="shared" ca="1" si="23"/>
        <v>-1</v>
      </c>
      <c r="I86" s="7">
        <f t="shared" ca="1" si="24"/>
        <v>1.1624999999999996</v>
      </c>
      <c r="J86">
        <f t="shared" ca="1" si="25"/>
        <v>-0.21249999999999858</v>
      </c>
      <c r="K86">
        <f t="shared" ca="1" si="26"/>
        <v>1.3749999999999982</v>
      </c>
      <c r="L86">
        <f t="shared" ca="1" si="27"/>
        <v>1.3749999999999982</v>
      </c>
      <c r="M86" s="6">
        <f t="shared" ca="1" si="28"/>
        <v>3.1624999999999996</v>
      </c>
    </row>
    <row r="87" spans="4:13" x14ac:dyDescent="0.25">
      <c r="D87">
        <v>84</v>
      </c>
      <c r="E87" s="2">
        <f t="shared" ca="1" si="22"/>
        <v>-0.34999999999999964</v>
      </c>
      <c r="H87">
        <f t="shared" ca="1" si="23"/>
        <v>-1</v>
      </c>
      <c r="I87" s="7">
        <f t="shared" ca="1" si="24"/>
        <v>1.1624999999999996</v>
      </c>
      <c r="J87">
        <f t="shared" ca="1" si="25"/>
        <v>-0.34999999999999964</v>
      </c>
      <c r="K87">
        <f t="shared" ca="1" si="26"/>
        <v>1.5124999999999993</v>
      </c>
      <c r="L87">
        <f t="shared" ca="1" si="27"/>
        <v>1.5124999999999993</v>
      </c>
      <c r="M87" s="6">
        <f t="shared" ca="1" si="28"/>
        <v>3.1624999999999996</v>
      </c>
    </row>
    <row r="88" spans="4:13" x14ac:dyDescent="0.25">
      <c r="D88">
        <v>85</v>
      </c>
      <c r="E88" s="2">
        <f t="shared" ca="1" si="22"/>
        <v>-0.48749999999999893</v>
      </c>
      <c r="H88">
        <f t="shared" ca="1" si="23"/>
        <v>-1</v>
      </c>
      <c r="I88" s="7">
        <f t="shared" ca="1" si="24"/>
        <v>1.1624999999999996</v>
      </c>
      <c r="J88">
        <f t="shared" ca="1" si="25"/>
        <v>-0.48749999999999893</v>
      </c>
      <c r="K88">
        <f t="shared" ca="1" si="26"/>
        <v>1.6499999999999986</v>
      </c>
      <c r="L88">
        <f t="shared" ca="1" si="27"/>
        <v>1.6499999999999986</v>
      </c>
      <c r="M88" s="6">
        <f t="shared" ca="1" si="28"/>
        <v>3.1624999999999996</v>
      </c>
    </row>
    <row r="89" spans="4:13" x14ac:dyDescent="0.25">
      <c r="D89">
        <v>86</v>
      </c>
      <c r="E89" s="2">
        <f t="shared" ca="1" si="22"/>
        <v>-0.625</v>
      </c>
      <c r="H89">
        <f t="shared" ca="1" si="23"/>
        <v>-1</v>
      </c>
      <c r="I89" s="7">
        <f t="shared" ca="1" si="24"/>
        <v>1.1624999999999996</v>
      </c>
      <c r="J89">
        <f t="shared" ca="1" si="25"/>
        <v>-0.625</v>
      </c>
      <c r="K89">
        <f t="shared" ca="1" si="26"/>
        <v>1.7874999999999996</v>
      </c>
      <c r="L89">
        <f t="shared" ca="1" si="27"/>
        <v>1.7874999999999996</v>
      </c>
      <c r="M89" s="6">
        <f t="shared" ca="1" si="28"/>
        <v>3.1624999999999996</v>
      </c>
    </row>
    <row r="90" spans="4:13" x14ac:dyDescent="0.25">
      <c r="D90">
        <v>87</v>
      </c>
      <c r="E90" s="2">
        <f t="shared" ca="1" si="22"/>
        <v>-0.76249999999999929</v>
      </c>
      <c r="H90">
        <f t="shared" ca="1" si="23"/>
        <v>-1</v>
      </c>
      <c r="I90" s="7">
        <f t="shared" ca="1" si="24"/>
        <v>1.1624999999999996</v>
      </c>
      <c r="J90">
        <f t="shared" ca="1" si="25"/>
        <v>-0.76249999999999929</v>
      </c>
      <c r="K90">
        <f t="shared" ca="1" si="26"/>
        <v>1.9249999999999989</v>
      </c>
      <c r="L90">
        <f t="shared" ca="1" si="27"/>
        <v>1.9249999999999989</v>
      </c>
      <c r="M90" s="6">
        <f t="shared" ca="1" si="28"/>
        <v>3.1624999999999996</v>
      </c>
    </row>
    <row r="91" spans="4:13" x14ac:dyDescent="0.25">
      <c r="D91">
        <v>88</v>
      </c>
      <c r="E91" s="2">
        <f t="shared" ca="1" si="22"/>
        <v>-0.89999999999999858</v>
      </c>
      <c r="H91">
        <f t="shared" ca="1" si="23"/>
        <v>-1</v>
      </c>
      <c r="I91" s="7">
        <f t="shared" ca="1" si="24"/>
        <v>1.1624999999999996</v>
      </c>
      <c r="J91">
        <f t="shared" ca="1" si="25"/>
        <v>-0.89999999999999858</v>
      </c>
      <c r="K91">
        <f t="shared" ca="1" si="26"/>
        <v>2.0624999999999982</v>
      </c>
      <c r="L91">
        <f t="shared" ca="1" si="27"/>
        <v>2.0624999999999982</v>
      </c>
      <c r="M91" s="6">
        <f t="shared" ca="1" si="28"/>
        <v>3.1624999999999996</v>
      </c>
    </row>
    <row r="92" spans="4:13" x14ac:dyDescent="0.25">
      <c r="D92">
        <v>89</v>
      </c>
      <c r="E92" s="2">
        <f t="shared" ca="1" si="22"/>
        <v>-1.0374999999999996</v>
      </c>
      <c r="H92">
        <f t="shared" ca="1" si="23"/>
        <v>-1</v>
      </c>
      <c r="I92" s="7">
        <f t="shared" ca="1" si="24"/>
        <v>1.1624999999999996</v>
      </c>
      <c r="J92">
        <f t="shared" ca="1" si="25"/>
        <v>-1.0374999999999996</v>
      </c>
      <c r="K92">
        <f t="shared" ca="1" si="26"/>
        <v>2.1999999999999993</v>
      </c>
      <c r="L92">
        <f t="shared" ca="1" si="27"/>
        <v>2.1999999999999993</v>
      </c>
      <c r="M92" s="6">
        <f t="shared" ca="1" si="28"/>
        <v>3.1624999999999996</v>
      </c>
    </row>
    <row r="93" spans="4:13" x14ac:dyDescent="0.25">
      <c r="D93">
        <v>90</v>
      </c>
      <c r="E93" s="2">
        <f t="shared" ca="1" si="22"/>
        <v>-1.1749999999999989</v>
      </c>
      <c r="H93">
        <f t="shared" ca="1" si="23"/>
        <v>-1</v>
      </c>
      <c r="I93" s="7">
        <f t="shared" ca="1" si="24"/>
        <v>1.1624999999999996</v>
      </c>
      <c r="J93">
        <f t="shared" ca="1" si="25"/>
        <v>-1.1749999999999989</v>
      </c>
      <c r="K93">
        <f t="shared" ca="1" si="26"/>
        <v>2.3374999999999986</v>
      </c>
      <c r="L93">
        <f t="shared" ca="1" si="27"/>
        <v>2.3374999999999986</v>
      </c>
      <c r="M93" s="6">
        <f t="shared" ca="1" si="28"/>
        <v>3.1624999999999996</v>
      </c>
    </row>
    <row r="94" spans="4:13" x14ac:dyDescent="0.25">
      <c r="D94">
        <v>91</v>
      </c>
      <c r="E94" s="2">
        <f t="shared" ca="1" si="22"/>
        <v>-1.3125</v>
      </c>
      <c r="H94">
        <f t="shared" ca="1" si="23"/>
        <v>-1</v>
      </c>
      <c r="I94" s="7">
        <f t="shared" ca="1" si="24"/>
        <v>1.1624999999999996</v>
      </c>
      <c r="J94">
        <f t="shared" ca="1" si="25"/>
        <v>-1.3125</v>
      </c>
      <c r="K94">
        <f t="shared" ca="1" si="26"/>
        <v>2.4749999999999996</v>
      </c>
      <c r="L94">
        <f t="shared" ca="1" si="27"/>
        <v>2.4749999999999996</v>
      </c>
      <c r="M94" s="6">
        <f t="shared" ca="1" si="28"/>
        <v>3.1624999999999996</v>
      </c>
    </row>
    <row r="95" spans="4:13" x14ac:dyDescent="0.25">
      <c r="D95">
        <v>92</v>
      </c>
      <c r="E95" s="2">
        <f t="shared" ca="1" si="22"/>
        <v>-1.4499999999999993</v>
      </c>
      <c r="H95">
        <f t="shared" ca="1" si="23"/>
        <v>-1</v>
      </c>
      <c r="I95" s="7">
        <f t="shared" ca="1" si="24"/>
        <v>1.1624999999999996</v>
      </c>
      <c r="J95">
        <f t="shared" ca="1" si="25"/>
        <v>-1.4499999999999993</v>
      </c>
      <c r="K95">
        <f t="shared" ca="1" si="26"/>
        <v>2.6124999999999989</v>
      </c>
      <c r="L95">
        <f t="shared" ca="1" si="27"/>
        <v>2.6124999999999989</v>
      </c>
      <c r="M95" s="6">
        <f t="shared" ca="1" si="28"/>
        <v>3.1624999999999996</v>
      </c>
    </row>
    <row r="96" spans="4:13" x14ac:dyDescent="0.25">
      <c r="D96">
        <v>93</v>
      </c>
      <c r="E96" s="2">
        <f t="shared" ca="1" si="22"/>
        <v>-1.5874999999999986</v>
      </c>
      <c r="H96">
        <f t="shared" ca="1" si="23"/>
        <v>-1</v>
      </c>
      <c r="I96" s="7">
        <f t="shared" ca="1" si="24"/>
        <v>1.1624999999999996</v>
      </c>
      <c r="J96">
        <f t="shared" ca="1" si="25"/>
        <v>-1.5874999999999986</v>
      </c>
      <c r="K96">
        <f t="shared" ca="1" si="26"/>
        <v>2.7499999999999982</v>
      </c>
      <c r="L96">
        <f t="shared" ca="1" si="27"/>
        <v>2.7499999999999982</v>
      </c>
      <c r="M96" s="6">
        <f t="shared" ca="1" si="28"/>
        <v>3.1624999999999996</v>
      </c>
    </row>
    <row r="97" spans="4:13" x14ac:dyDescent="0.25">
      <c r="D97">
        <v>94</v>
      </c>
      <c r="E97" s="2">
        <f t="shared" ca="1" si="22"/>
        <v>-1.7249999999999996</v>
      </c>
      <c r="H97">
        <f t="shared" ca="1" si="23"/>
        <v>-1</v>
      </c>
      <c r="I97" s="7">
        <f t="shared" ca="1" si="24"/>
        <v>1.1624999999999996</v>
      </c>
      <c r="J97">
        <f t="shared" ca="1" si="25"/>
        <v>-1.7249999999999996</v>
      </c>
      <c r="K97">
        <f t="shared" ca="1" si="26"/>
        <v>2.8874999999999993</v>
      </c>
      <c r="L97">
        <f t="shared" ca="1" si="27"/>
        <v>2.8874999999999993</v>
      </c>
      <c r="M97" s="6">
        <f t="shared" ca="1" si="28"/>
        <v>3.1624999999999996</v>
      </c>
    </row>
    <row r="98" spans="4:13" x14ac:dyDescent="0.25">
      <c r="D98">
        <v>95</v>
      </c>
      <c r="E98" s="2">
        <f t="shared" ca="1" si="22"/>
        <v>-1.8624999999999989</v>
      </c>
      <c r="H98">
        <f t="shared" ca="1" si="23"/>
        <v>-1</v>
      </c>
      <c r="I98" s="7">
        <f t="shared" ca="1" si="24"/>
        <v>1.1624999999999996</v>
      </c>
      <c r="J98">
        <f t="shared" ca="1" si="25"/>
        <v>-1.8624999999999989</v>
      </c>
      <c r="K98">
        <f t="shared" ca="1" si="26"/>
        <v>3.0249999999999986</v>
      </c>
      <c r="L98">
        <f t="shared" ca="1" si="27"/>
        <v>3.0249999999999986</v>
      </c>
      <c r="M98" s="6">
        <f t="shared" ca="1" si="28"/>
        <v>3.1624999999999996</v>
      </c>
    </row>
    <row r="99" spans="4:13" x14ac:dyDescent="0.25">
      <c r="D99">
        <v>96</v>
      </c>
      <c r="E99" s="2">
        <f>B21</f>
        <v>-2</v>
      </c>
      <c r="H99">
        <f t="shared" ca="1" si="23"/>
        <v>-1</v>
      </c>
      <c r="I99" s="7">
        <f t="shared" ca="1" si="24"/>
        <v>1.1624999999999996</v>
      </c>
      <c r="J99">
        <f t="shared" ca="1" si="25"/>
        <v>-2</v>
      </c>
      <c r="K99">
        <f t="shared" ca="1" si="26"/>
        <v>3.1624999999999996</v>
      </c>
      <c r="L99">
        <f t="shared" ca="1" si="27"/>
        <v>3.1624999999999996</v>
      </c>
      <c r="M99" s="6">
        <f t="shared" ca="1" si="28"/>
        <v>3.1624999999999996</v>
      </c>
    </row>
    <row r="100" spans="4:13" x14ac:dyDescent="0.25">
      <c r="E100" s="2"/>
    </row>
    <row r="101" spans="4:13" x14ac:dyDescent="0.25">
      <c r="E101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988B1-4847-47BB-9822-88DEEFB05D33}">
  <dimension ref="D1:T676"/>
  <sheetViews>
    <sheetView zoomScale="90" zoomScaleNormal="90" workbookViewId="0">
      <selection activeCell="D4" sqref="D4"/>
    </sheetView>
  </sheetViews>
  <sheetFormatPr defaultRowHeight="15" x14ac:dyDescent="0.25"/>
  <cols>
    <col min="5" max="5" width="10.28515625" style="1" bestFit="1" customWidth="1"/>
    <col min="8" max="8" width="19.140625" bestFit="1" customWidth="1"/>
    <col min="9" max="9" width="19.5703125" bestFit="1" customWidth="1"/>
    <col min="10" max="10" width="19.140625" bestFit="1" customWidth="1"/>
    <col min="11" max="11" width="15.28515625" bestFit="1" customWidth="1"/>
    <col min="12" max="12" width="13.140625" customWidth="1"/>
    <col min="16" max="17" width="14.140625" customWidth="1"/>
  </cols>
  <sheetData>
    <row r="1" spans="4:20" x14ac:dyDescent="0.25">
      <c r="K1" t="s">
        <v>0</v>
      </c>
      <c r="L1" t="s">
        <v>1</v>
      </c>
    </row>
    <row r="2" spans="4:20" x14ac:dyDescent="0.25">
      <c r="E2" s="1" t="s">
        <v>18</v>
      </c>
      <c r="H2" t="s">
        <v>14</v>
      </c>
      <c r="I2" t="s">
        <v>15</v>
      </c>
      <c r="J2" t="s">
        <v>16</v>
      </c>
      <c r="K2" t="s">
        <v>17</v>
      </c>
    </row>
    <row r="3" spans="4:20" ht="15.75" thickBot="1" x14ac:dyDescent="0.3">
      <c r="D3" t="s">
        <v>20</v>
      </c>
      <c r="E3" s="1" t="s">
        <v>19</v>
      </c>
      <c r="H3" t="s">
        <v>10</v>
      </c>
      <c r="I3" t="s">
        <v>12</v>
      </c>
      <c r="J3" t="s">
        <v>11</v>
      </c>
      <c r="K3" t="s">
        <v>13</v>
      </c>
      <c r="L3" t="s">
        <v>6</v>
      </c>
      <c r="M3" t="s">
        <v>7</v>
      </c>
      <c r="P3" t="s">
        <v>8</v>
      </c>
      <c r="Q3" t="s">
        <v>9</v>
      </c>
      <c r="S3" t="s">
        <v>4</v>
      </c>
      <c r="T3" s="1" t="s">
        <v>5</v>
      </c>
    </row>
    <row r="4" spans="4:20" x14ac:dyDescent="0.25">
      <c r="D4">
        <v>1</v>
      </c>
      <c r="E4">
        <v>2.95</v>
      </c>
      <c r="H4" s="3">
        <v>0</v>
      </c>
      <c r="I4" s="4">
        <f>E4</f>
        <v>2.95</v>
      </c>
      <c r="J4" s="4">
        <f>E4</f>
        <v>2.95</v>
      </c>
      <c r="K4" s="3">
        <v>0</v>
      </c>
      <c r="L4" s="3">
        <v>0</v>
      </c>
      <c r="M4" s="5">
        <f>MAX(L4:L27)</f>
        <v>0.23999999999999977</v>
      </c>
      <c r="P4">
        <v>0</v>
      </c>
      <c r="Q4">
        <v>2.95</v>
      </c>
      <c r="S4">
        <v>1</v>
      </c>
      <c r="T4">
        <f>Table2[[#This Row],[KnownYnew]]</f>
        <v>2.95</v>
      </c>
    </row>
    <row r="5" spans="4:20" x14ac:dyDescent="0.25">
      <c r="D5">
        <v>2</v>
      </c>
      <c r="E5">
        <v>2.9630000000000001</v>
      </c>
      <c r="H5">
        <f>IF(E5-E4&gt;0,1,IF(E5-E4&lt;0,-1,0))</f>
        <v>1</v>
      </c>
      <c r="I5" s="7">
        <f>MAX(E5,I4)</f>
        <v>2.9630000000000001</v>
      </c>
      <c r="J5">
        <f>IF(H5&lt;=0,MIN(E5,J4),E5)</f>
        <v>2.9630000000000001</v>
      </c>
      <c r="K5">
        <f>I5-J5</f>
        <v>0</v>
      </c>
      <c r="L5">
        <f>MAX(L4,K5)</f>
        <v>0</v>
      </c>
      <c r="M5" s="6">
        <f>M4</f>
        <v>0.23999999999999977</v>
      </c>
      <c r="P5">
        <v>1</v>
      </c>
      <c r="Q5">
        <v>2.95</v>
      </c>
      <c r="S5">
        <v>2</v>
      </c>
      <c r="T5">
        <f t="shared" ref="T5:T68" ca="1" si="0">FORECAST(S5,OFFSET(KnownYnew,MATCH(S5,KnownXnew,1)-1,0,2), OFFSET(KnownXnew,MATCH(S5,KnownXnew,1)-1,0,2))</f>
        <v>2.9543333333333335</v>
      </c>
    </row>
    <row r="6" spans="4:20" x14ac:dyDescent="0.25">
      <c r="D6">
        <v>3</v>
      </c>
      <c r="E6">
        <v>2.9729999999999999</v>
      </c>
      <c r="H6">
        <f t="shared" ref="H6:H27" si="1">IF(E6-E5&gt;0,1,IF(E6-E5&lt;0,-1,0))</f>
        <v>1</v>
      </c>
      <c r="I6" s="7">
        <f t="shared" ref="I6:I27" si="2">MAX(E6,I5)</f>
        <v>2.9729999999999999</v>
      </c>
      <c r="J6">
        <f t="shared" ref="J6:J27" si="3">IF(H6&lt;=0,MIN(E6,J5),E6)</f>
        <v>2.9729999999999999</v>
      </c>
      <c r="K6">
        <f t="shared" ref="K6:K27" si="4">I6-J6</f>
        <v>0</v>
      </c>
      <c r="L6">
        <f t="shared" ref="L6:L27" si="5">MAX(L5,K6)</f>
        <v>0</v>
      </c>
      <c r="M6" s="6">
        <f t="shared" ref="M6:M27" si="6">M5</f>
        <v>0.23999999999999977</v>
      </c>
      <c r="P6">
        <v>4</v>
      </c>
      <c r="Q6">
        <v>2.9630000000000001</v>
      </c>
      <c r="S6">
        <v>3</v>
      </c>
      <c r="T6">
        <f t="shared" ca="1" si="0"/>
        <v>2.9586666666666668</v>
      </c>
    </row>
    <row r="7" spans="4:20" x14ac:dyDescent="0.25">
      <c r="D7">
        <v>4</v>
      </c>
      <c r="E7">
        <v>2.9790000000000001</v>
      </c>
      <c r="H7">
        <f t="shared" si="1"/>
        <v>1</v>
      </c>
      <c r="I7" s="7">
        <f t="shared" si="2"/>
        <v>2.9790000000000001</v>
      </c>
      <c r="J7">
        <f t="shared" si="3"/>
        <v>2.9790000000000001</v>
      </c>
      <c r="K7">
        <f t="shared" si="4"/>
        <v>0</v>
      </c>
      <c r="L7">
        <f t="shared" si="5"/>
        <v>0</v>
      </c>
      <c r="M7" s="6">
        <f t="shared" si="6"/>
        <v>0.23999999999999977</v>
      </c>
      <c r="P7">
        <v>8</v>
      </c>
      <c r="Q7">
        <v>2.9729999999999999</v>
      </c>
      <c r="S7">
        <v>4</v>
      </c>
      <c r="T7">
        <f t="shared" ca="1" si="0"/>
        <v>2.9630000000000001</v>
      </c>
    </row>
    <row r="8" spans="4:20" x14ac:dyDescent="0.25">
      <c r="D8">
        <v>5</v>
      </c>
      <c r="E8">
        <v>2.98</v>
      </c>
      <c r="H8">
        <f t="shared" si="1"/>
        <v>1</v>
      </c>
      <c r="I8" s="7">
        <f t="shared" si="2"/>
        <v>2.98</v>
      </c>
      <c r="J8">
        <f t="shared" si="3"/>
        <v>2.98</v>
      </c>
      <c r="K8">
        <f t="shared" si="4"/>
        <v>0</v>
      </c>
      <c r="L8">
        <f t="shared" si="5"/>
        <v>0</v>
      </c>
      <c r="M8" s="6">
        <f t="shared" si="6"/>
        <v>0.23999999999999977</v>
      </c>
      <c r="P8">
        <v>12</v>
      </c>
      <c r="Q8">
        <v>2.9790000000000001</v>
      </c>
      <c r="S8">
        <v>5</v>
      </c>
      <c r="T8">
        <f t="shared" ca="1" si="0"/>
        <v>2.9655</v>
      </c>
    </row>
    <row r="9" spans="4:20" x14ac:dyDescent="0.25">
      <c r="D9">
        <v>6</v>
      </c>
      <c r="E9">
        <v>2.976</v>
      </c>
      <c r="H9">
        <f t="shared" si="1"/>
        <v>-1</v>
      </c>
      <c r="I9" s="7">
        <f t="shared" si="2"/>
        <v>2.98</v>
      </c>
      <c r="J9">
        <f t="shared" si="3"/>
        <v>2.976</v>
      </c>
      <c r="K9">
        <f t="shared" si="4"/>
        <v>4.0000000000000036E-3</v>
      </c>
      <c r="L9">
        <f t="shared" si="5"/>
        <v>4.0000000000000036E-3</v>
      </c>
      <c r="M9" s="6">
        <f t="shared" si="6"/>
        <v>0.23999999999999977</v>
      </c>
      <c r="P9">
        <v>16</v>
      </c>
      <c r="Q9">
        <v>2.98</v>
      </c>
      <c r="S9">
        <v>6</v>
      </c>
      <c r="T9">
        <f t="shared" ca="1" si="0"/>
        <v>2.968</v>
      </c>
    </row>
    <row r="10" spans="4:20" x14ac:dyDescent="0.25">
      <c r="D10">
        <v>7</v>
      </c>
      <c r="E10">
        <v>2.972</v>
      </c>
      <c r="H10">
        <f t="shared" si="1"/>
        <v>-1</v>
      </c>
      <c r="I10" s="7">
        <f t="shared" si="2"/>
        <v>2.98</v>
      </c>
      <c r="J10">
        <f t="shared" si="3"/>
        <v>2.972</v>
      </c>
      <c r="K10">
        <f t="shared" si="4"/>
        <v>8.0000000000000071E-3</v>
      </c>
      <c r="L10">
        <f t="shared" si="5"/>
        <v>8.0000000000000071E-3</v>
      </c>
      <c r="M10" s="6">
        <f t="shared" si="6"/>
        <v>0.23999999999999977</v>
      </c>
      <c r="P10">
        <v>20</v>
      </c>
      <c r="Q10">
        <v>2.976</v>
      </c>
      <c r="S10">
        <v>7</v>
      </c>
      <c r="T10">
        <f t="shared" ca="1" si="0"/>
        <v>2.9704999999999999</v>
      </c>
    </row>
    <row r="11" spans="4:20" x14ac:dyDescent="0.25">
      <c r="D11">
        <v>8</v>
      </c>
      <c r="E11">
        <v>2.9670000000000001</v>
      </c>
      <c r="H11">
        <f t="shared" si="1"/>
        <v>-1</v>
      </c>
      <c r="I11" s="7">
        <f t="shared" si="2"/>
        <v>2.98</v>
      </c>
      <c r="J11">
        <f t="shared" si="3"/>
        <v>2.9670000000000001</v>
      </c>
      <c r="K11">
        <f t="shared" si="4"/>
        <v>1.2999999999999901E-2</v>
      </c>
      <c r="L11">
        <f t="shared" si="5"/>
        <v>1.2999999999999901E-2</v>
      </c>
      <c r="M11" s="6">
        <f t="shared" si="6"/>
        <v>0.23999999999999977</v>
      </c>
      <c r="P11">
        <v>24</v>
      </c>
      <c r="Q11">
        <v>2.972</v>
      </c>
      <c r="S11">
        <v>8</v>
      </c>
      <c r="T11">
        <f t="shared" ca="1" si="0"/>
        <v>2.9729999999999999</v>
      </c>
    </row>
    <row r="12" spans="4:20" x14ac:dyDescent="0.25">
      <c r="D12">
        <v>9</v>
      </c>
      <c r="E12">
        <v>2.9609999999999999</v>
      </c>
      <c r="H12">
        <f t="shared" si="1"/>
        <v>-1</v>
      </c>
      <c r="I12" s="7">
        <f t="shared" si="2"/>
        <v>2.98</v>
      </c>
      <c r="J12">
        <f t="shared" si="3"/>
        <v>2.9609999999999999</v>
      </c>
      <c r="K12">
        <f t="shared" si="4"/>
        <v>1.9000000000000128E-2</v>
      </c>
      <c r="L12">
        <f t="shared" si="5"/>
        <v>1.9000000000000128E-2</v>
      </c>
      <c r="M12" s="6">
        <f t="shared" si="6"/>
        <v>0.23999999999999977</v>
      </c>
      <c r="P12">
        <v>28</v>
      </c>
      <c r="Q12">
        <v>2.9670000000000001</v>
      </c>
      <c r="S12">
        <v>9</v>
      </c>
      <c r="T12">
        <f t="shared" ca="1" si="0"/>
        <v>2.9744999999999999</v>
      </c>
    </row>
    <row r="13" spans="4:20" x14ac:dyDescent="0.25">
      <c r="D13">
        <v>10</v>
      </c>
      <c r="E13">
        <v>2.9529999999999998</v>
      </c>
      <c r="H13">
        <f t="shared" si="1"/>
        <v>-1</v>
      </c>
      <c r="I13" s="7">
        <f t="shared" si="2"/>
        <v>2.98</v>
      </c>
      <c r="J13">
        <f t="shared" si="3"/>
        <v>2.9529999999999998</v>
      </c>
      <c r="K13">
        <f t="shared" si="4"/>
        <v>2.7000000000000135E-2</v>
      </c>
      <c r="L13">
        <f t="shared" si="5"/>
        <v>2.7000000000000135E-2</v>
      </c>
      <c r="M13" s="6">
        <f t="shared" si="6"/>
        <v>0.23999999999999977</v>
      </c>
      <c r="P13">
        <v>32</v>
      </c>
      <c r="Q13">
        <v>2.9609999999999999</v>
      </c>
      <c r="S13">
        <v>10</v>
      </c>
      <c r="T13">
        <f t="shared" ca="1" si="0"/>
        <v>2.976</v>
      </c>
    </row>
    <row r="14" spans="4:20" x14ac:dyDescent="0.25">
      <c r="D14">
        <v>11</v>
      </c>
      <c r="E14">
        <v>2.9430000000000001</v>
      </c>
      <c r="H14">
        <f t="shared" si="1"/>
        <v>-1</v>
      </c>
      <c r="I14" s="7">
        <f t="shared" si="2"/>
        <v>2.98</v>
      </c>
      <c r="J14">
        <f t="shared" si="3"/>
        <v>2.9430000000000001</v>
      </c>
      <c r="K14">
        <f t="shared" si="4"/>
        <v>3.6999999999999922E-2</v>
      </c>
      <c r="L14">
        <f t="shared" si="5"/>
        <v>3.6999999999999922E-2</v>
      </c>
      <c r="M14" s="6">
        <f t="shared" si="6"/>
        <v>0.23999999999999977</v>
      </c>
      <c r="P14">
        <v>36</v>
      </c>
      <c r="Q14">
        <v>2.9529999999999998</v>
      </c>
      <c r="S14">
        <v>11</v>
      </c>
      <c r="T14">
        <f t="shared" ca="1" si="0"/>
        <v>2.9775</v>
      </c>
    </row>
    <row r="15" spans="4:20" x14ac:dyDescent="0.25">
      <c r="D15">
        <v>12</v>
      </c>
      <c r="E15">
        <v>2.9329999999999998</v>
      </c>
      <c r="H15">
        <f t="shared" si="1"/>
        <v>-1</v>
      </c>
      <c r="I15" s="7">
        <f t="shared" si="2"/>
        <v>2.98</v>
      </c>
      <c r="J15">
        <f t="shared" si="3"/>
        <v>2.9329999999999998</v>
      </c>
      <c r="K15">
        <f t="shared" si="4"/>
        <v>4.7000000000000153E-2</v>
      </c>
      <c r="L15">
        <f t="shared" si="5"/>
        <v>4.7000000000000153E-2</v>
      </c>
      <c r="M15" s="6">
        <f t="shared" si="6"/>
        <v>0.23999999999999977</v>
      </c>
      <c r="P15">
        <v>40</v>
      </c>
      <c r="Q15">
        <v>2.9430000000000001</v>
      </c>
      <c r="S15">
        <v>12</v>
      </c>
      <c r="T15">
        <f t="shared" ca="1" si="0"/>
        <v>2.9789999999999996</v>
      </c>
    </row>
    <row r="16" spans="4:20" x14ac:dyDescent="0.25">
      <c r="D16">
        <v>13</v>
      </c>
      <c r="E16">
        <v>2.9239999999999999</v>
      </c>
      <c r="H16">
        <f t="shared" si="1"/>
        <v>-1</v>
      </c>
      <c r="I16" s="7">
        <f t="shared" si="2"/>
        <v>2.98</v>
      </c>
      <c r="J16">
        <f t="shared" si="3"/>
        <v>2.9239999999999999</v>
      </c>
      <c r="K16">
        <f t="shared" si="4"/>
        <v>5.600000000000005E-2</v>
      </c>
      <c r="L16">
        <f t="shared" si="5"/>
        <v>5.600000000000005E-2</v>
      </c>
      <c r="M16" s="6">
        <f t="shared" si="6"/>
        <v>0.23999999999999977</v>
      </c>
      <c r="P16">
        <v>44</v>
      </c>
      <c r="Q16">
        <v>2.9329999999999998</v>
      </c>
      <c r="S16">
        <v>13</v>
      </c>
      <c r="T16">
        <f t="shared" ca="1" si="0"/>
        <v>2.9792499999999995</v>
      </c>
    </row>
    <row r="17" spans="4:20" x14ac:dyDescent="0.25">
      <c r="D17">
        <v>14</v>
      </c>
      <c r="E17">
        <v>2.915</v>
      </c>
      <c r="H17">
        <f t="shared" si="1"/>
        <v>-1</v>
      </c>
      <c r="I17" s="7">
        <f t="shared" si="2"/>
        <v>2.98</v>
      </c>
      <c r="J17">
        <f t="shared" si="3"/>
        <v>2.915</v>
      </c>
      <c r="K17">
        <f t="shared" si="4"/>
        <v>6.4999999999999947E-2</v>
      </c>
      <c r="L17">
        <f t="shared" si="5"/>
        <v>6.4999999999999947E-2</v>
      </c>
      <c r="M17" s="6">
        <f t="shared" si="6"/>
        <v>0.23999999999999977</v>
      </c>
      <c r="P17">
        <v>48</v>
      </c>
      <c r="Q17">
        <v>2.9239999999999999</v>
      </c>
      <c r="S17">
        <v>14</v>
      </c>
      <c r="T17">
        <f t="shared" ca="1" si="0"/>
        <v>2.9794999999999998</v>
      </c>
    </row>
    <row r="18" spans="4:20" x14ac:dyDescent="0.25">
      <c r="D18">
        <v>15</v>
      </c>
      <c r="E18">
        <v>2.9039999999999999</v>
      </c>
      <c r="H18">
        <f t="shared" si="1"/>
        <v>-1</v>
      </c>
      <c r="I18" s="7">
        <f t="shared" si="2"/>
        <v>2.98</v>
      </c>
      <c r="J18">
        <f t="shared" si="3"/>
        <v>2.9039999999999999</v>
      </c>
      <c r="K18">
        <f t="shared" si="4"/>
        <v>7.6000000000000068E-2</v>
      </c>
      <c r="L18">
        <f t="shared" si="5"/>
        <v>7.6000000000000068E-2</v>
      </c>
      <c r="M18" s="6">
        <f t="shared" si="6"/>
        <v>0.23999999999999977</v>
      </c>
      <c r="P18">
        <v>52</v>
      </c>
      <c r="Q18">
        <v>2.915</v>
      </c>
      <c r="S18">
        <v>15</v>
      </c>
      <c r="T18">
        <f t="shared" ca="1" si="0"/>
        <v>2.9797499999999997</v>
      </c>
    </row>
    <row r="19" spans="4:20" x14ac:dyDescent="0.25">
      <c r="D19">
        <v>16</v>
      </c>
      <c r="E19">
        <v>2.8849999999999998</v>
      </c>
      <c r="H19">
        <f t="shared" si="1"/>
        <v>-1</v>
      </c>
      <c r="I19" s="7">
        <f t="shared" si="2"/>
        <v>2.98</v>
      </c>
      <c r="J19">
        <f t="shared" si="3"/>
        <v>2.8849999999999998</v>
      </c>
      <c r="K19">
        <f t="shared" si="4"/>
        <v>9.5000000000000195E-2</v>
      </c>
      <c r="L19">
        <f t="shared" si="5"/>
        <v>9.5000000000000195E-2</v>
      </c>
      <c r="M19" s="6">
        <f t="shared" si="6"/>
        <v>0.23999999999999977</v>
      </c>
      <c r="P19">
        <v>56</v>
      </c>
      <c r="Q19">
        <v>2.9039999999999999</v>
      </c>
      <c r="S19">
        <v>16</v>
      </c>
      <c r="T19">
        <f t="shared" ca="1" si="0"/>
        <v>2.9799999999999995</v>
      </c>
    </row>
    <row r="20" spans="4:20" x14ac:dyDescent="0.25">
      <c r="D20">
        <v>17</v>
      </c>
      <c r="E20">
        <v>2.8889999999999998</v>
      </c>
      <c r="H20">
        <f t="shared" si="1"/>
        <v>1</v>
      </c>
      <c r="I20" s="7">
        <f t="shared" si="2"/>
        <v>2.98</v>
      </c>
      <c r="J20">
        <f t="shared" si="3"/>
        <v>2.8889999999999998</v>
      </c>
      <c r="K20">
        <f t="shared" si="4"/>
        <v>9.1000000000000192E-2</v>
      </c>
      <c r="L20">
        <f t="shared" si="5"/>
        <v>9.5000000000000195E-2</v>
      </c>
      <c r="M20" s="6">
        <f t="shared" si="6"/>
        <v>0.23999999999999977</v>
      </c>
      <c r="P20">
        <v>60</v>
      </c>
      <c r="Q20">
        <v>2.8849999999999998</v>
      </c>
      <c r="S20">
        <v>17</v>
      </c>
      <c r="T20">
        <f t="shared" ca="1" si="0"/>
        <v>2.9789999999999996</v>
      </c>
    </row>
    <row r="21" spans="4:20" x14ac:dyDescent="0.25">
      <c r="D21">
        <v>18</v>
      </c>
      <c r="E21">
        <v>2.8839999999999999</v>
      </c>
      <c r="H21">
        <f t="shared" si="1"/>
        <v>-1</v>
      </c>
      <c r="I21" s="7">
        <f t="shared" si="2"/>
        <v>2.98</v>
      </c>
      <c r="J21">
        <f t="shared" si="3"/>
        <v>2.8839999999999999</v>
      </c>
      <c r="K21">
        <f t="shared" si="4"/>
        <v>9.6000000000000085E-2</v>
      </c>
      <c r="L21">
        <f t="shared" si="5"/>
        <v>9.6000000000000085E-2</v>
      </c>
      <c r="M21" s="6">
        <f t="shared" si="6"/>
        <v>0.23999999999999977</v>
      </c>
      <c r="P21">
        <v>64</v>
      </c>
      <c r="Q21">
        <v>2.8889999999999998</v>
      </c>
      <c r="S21">
        <v>18</v>
      </c>
      <c r="T21">
        <f t="shared" ca="1" si="0"/>
        <v>2.9779999999999998</v>
      </c>
    </row>
    <row r="22" spans="4:20" x14ac:dyDescent="0.25">
      <c r="D22">
        <v>19</v>
      </c>
      <c r="E22">
        <v>2.88</v>
      </c>
      <c r="H22">
        <f t="shared" si="1"/>
        <v>-1</v>
      </c>
      <c r="I22" s="7">
        <f t="shared" si="2"/>
        <v>2.98</v>
      </c>
      <c r="J22">
        <f t="shared" si="3"/>
        <v>2.88</v>
      </c>
      <c r="K22">
        <f t="shared" si="4"/>
        <v>0.10000000000000009</v>
      </c>
      <c r="L22">
        <f t="shared" si="5"/>
        <v>0.10000000000000009</v>
      </c>
      <c r="M22" s="6">
        <f t="shared" si="6"/>
        <v>0.23999999999999977</v>
      </c>
      <c r="P22">
        <v>68</v>
      </c>
      <c r="Q22">
        <v>2.8839999999999999</v>
      </c>
      <c r="S22">
        <v>19</v>
      </c>
      <c r="T22">
        <f t="shared" ca="1" si="0"/>
        <v>2.9769999999999994</v>
      </c>
    </row>
    <row r="23" spans="4:20" x14ac:dyDescent="0.25">
      <c r="D23">
        <v>20</v>
      </c>
      <c r="E23">
        <v>2.8759999999999999</v>
      </c>
      <c r="H23">
        <f t="shared" si="1"/>
        <v>-1</v>
      </c>
      <c r="I23" s="7">
        <f t="shared" si="2"/>
        <v>2.98</v>
      </c>
      <c r="J23">
        <f t="shared" si="3"/>
        <v>2.8759999999999999</v>
      </c>
      <c r="K23">
        <f t="shared" si="4"/>
        <v>0.10400000000000009</v>
      </c>
      <c r="L23">
        <f t="shared" si="5"/>
        <v>0.10400000000000009</v>
      </c>
      <c r="M23" s="6">
        <f t="shared" si="6"/>
        <v>0.23999999999999977</v>
      </c>
      <c r="P23">
        <v>72</v>
      </c>
      <c r="Q23">
        <v>2.88</v>
      </c>
      <c r="S23">
        <v>20</v>
      </c>
      <c r="T23">
        <f t="shared" ca="1" si="0"/>
        <v>2.9760000000000004</v>
      </c>
    </row>
    <row r="24" spans="4:20" x14ac:dyDescent="0.25">
      <c r="D24">
        <v>21</v>
      </c>
      <c r="E24">
        <v>2.8759999999999999</v>
      </c>
      <c r="H24">
        <f t="shared" si="1"/>
        <v>0</v>
      </c>
      <c r="I24" s="7">
        <f t="shared" si="2"/>
        <v>2.98</v>
      </c>
      <c r="J24">
        <f t="shared" si="3"/>
        <v>2.8759999999999999</v>
      </c>
      <c r="K24">
        <f t="shared" si="4"/>
        <v>0.10400000000000009</v>
      </c>
      <c r="L24">
        <f t="shared" si="5"/>
        <v>0.10400000000000009</v>
      </c>
      <c r="M24" s="6">
        <f t="shared" si="6"/>
        <v>0.23999999999999977</v>
      </c>
      <c r="P24">
        <v>76</v>
      </c>
      <c r="Q24">
        <v>2.8759999999999999</v>
      </c>
      <c r="S24">
        <v>21</v>
      </c>
      <c r="T24">
        <f t="shared" ca="1" si="0"/>
        <v>2.9750000000000005</v>
      </c>
    </row>
    <row r="25" spans="4:20" x14ac:dyDescent="0.25">
      <c r="D25">
        <v>22</v>
      </c>
      <c r="E25">
        <v>2.8740000000000001</v>
      </c>
      <c r="H25">
        <f t="shared" si="1"/>
        <v>-1</v>
      </c>
      <c r="I25" s="7">
        <f t="shared" si="2"/>
        <v>2.98</v>
      </c>
      <c r="J25">
        <f t="shared" si="3"/>
        <v>2.8740000000000001</v>
      </c>
      <c r="K25">
        <f t="shared" si="4"/>
        <v>0.10599999999999987</v>
      </c>
      <c r="L25">
        <f t="shared" si="5"/>
        <v>0.10599999999999987</v>
      </c>
      <c r="M25" s="6">
        <f t="shared" si="6"/>
        <v>0.23999999999999977</v>
      </c>
      <c r="P25">
        <v>80</v>
      </c>
      <c r="Q25">
        <v>2.8759999999999999</v>
      </c>
      <c r="S25">
        <v>22</v>
      </c>
      <c r="T25">
        <f t="shared" ca="1" si="0"/>
        <v>2.9740000000000002</v>
      </c>
    </row>
    <row r="26" spans="4:20" x14ac:dyDescent="0.25">
      <c r="D26">
        <v>23</v>
      </c>
      <c r="E26">
        <v>2.871</v>
      </c>
      <c r="H26">
        <f t="shared" si="1"/>
        <v>-1</v>
      </c>
      <c r="I26" s="7">
        <f t="shared" si="2"/>
        <v>2.98</v>
      </c>
      <c r="J26">
        <f t="shared" si="3"/>
        <v>2.871</v>
      </c>
      <c r="K26">
        <f t="shared" si="4"/>
        <v>0.10899999999999999</v>
      </c>
      <c r="L26">
        <f t="shared" si="5"/>
        <v>0.10899999999999999</v>
      </c>
      <c r="M26" s="6">
        <f t="shared" si="6"/>
        <v>0.23999999999999977</v>
      </c>
      <c r="P26">
        <v>84</v>
      </c>
      <c r="Q26">
        <v>2.8740000000000001</v>
      </c>
      <c r="S26">
        <v>23</v>
      </c>
      <c r="T26">
        <f t="shared" ca="1" si="0"/>
        <v>2.9730000000000003</v>
      </c>
    </row>
    <row r="27" spans="4:20" ht="15.75" thickBot="1" x14ac:dyDescent="0.3">
      <c r="D27">
        <v>24</v>
      </c>
      <c r="E27">
        <v>2.74</v>
      </c>
      <c r="H27">
        <f t="shared" si="1"/>
        <v>-1</v>
      </c>
      <c r="I27" s="7">
        <f t="shared" si="2"/>
        <v>2.98</v>
      </c>
      <c r="J27">
        <f t="shared" si="3"/>
        <v>2.74</v>
      </c>
      <c r="K27">
        <f t="shared" si="4"/>
        <v>0.23999999999999977</v>
      </c>
      <c r="L27">
        <f t="shared" si="5"/>
        <v>0.23999999999999977</v>
      </c>
      <c r="M27" s="6">
        <f t="shared" si="6"/>
        <v>0.23999999999999977</v>
      </c>
      <c r="P27">
        <v>88</v>
      </c>
      <c r="Q27">
        <v>2.871</v>
      </c>
      <c r="S27">
        <v>24</v>
      </c>
      <c r="T27">
        <f t="shared" ca="1" si="0"/>
        <v>2.972</v>
      </c>
    </row>
    <row r="28" spans="4:20" x14ac:dyDescent="0.25">
      <c r="D28">
        <v>25</v>
      </c>
      <c r="E28">
        <v>2.8820000000000001</v>
      </c>
      <c r="H28" s="3">
        <v>0</v>
      </c>
      <c r="I28" s="4">
        <f>E28</f>
        <v>2.8820000000000001</v>
      </c>
      <c r="J28" s="4">
        <f>E28</f>
        <v>2.8820000000000001</v>
      </c>
      <c r="K28" s="3">
        <v>0</v>
      </c>
      <c r="L28" s="3">
        <v>0</v>
      </c>
      <c r="M28" s="5">
        <f>MAX(L28:L51)</f>
        <v>8.8999999999999968E-2</v>
      </c>
      <c r="P28">
        <v>92</v>
      </c>
      <c r="Q28">
        <v>2.74</v>
      </c>
      <c r="S28">
        <v>25</v>
      </c>
      <c r="T28">
        <f t="shared" ca="1" si="0"/>
        <v>2.9707499999999998</v>
      </c>
    </row>
    <row r="29" spans="4:20" x14ac:dyDescent="0.25">
      <c r="D29">
        <v>26</v>
      </c>
      <c r="E29">
        <v>2.883</v>
      </c>
      <c r="H29">
        <f>IF(E29-E28&gt;0,1,IF(E29-E28&lt;0,-1,0))</f>
        <v>1</v>
      </c>
      <c r="I29" s="7">
        <f>MAX(E29,I28)</f>
        <v>2.883</v>
      </c>
      <c r="J29">
        <f>IF(H29&lt;=0,MIN(E29,J28),E29)</f>
        <v>2.883</v>
      </c>
      <c r="K29">
        <f>I29-J29</f>
        <v>0</v>
      </c>
      <c r="L29">
        <f>MAX(L28,K29)</f>
        <v>0</v>
      </c>
      <c r="M29" s="6">
        <f>M28</f>
        <v>8.8999999999999968E-2</v>
      </c>
      <c r="P29">
        <v>96</v>
      </c>
      <c r="Q29">
        <v>2.8820000000000001</v>
      </c>
      <c r="S29">
        <v>26</v>
      </c>
      <c r="T29">
        <f t="shared" ca="1" si="0"/>
        <v>2.9695</v>
      </c>
    </row>
    <row r="30" spans="4:20" x14ac:dyDescent="0.25">
      <c r="D30">
        <v>27</v>
      </c>
      <c r="E30">
        <v>2.8820000000000001</v>
      </c>
      <c r="H30">
        <f t="shared" ref="H30:H51" si="7">IF(E30-E29&gt;0,1,IF(E30-E29&lt;0,-1,0))</f>
        <v>-1</v>
      </c>
      <c r="I30" s="7">
        <f t="shared" ref="I30:I51" si="8">MAX(E30,I29)</f>
        <v>2.883</v>
      </c>
      <c r="J30">
        <f t="shared" ref="J30:J51" si="9">IF(H30&lt;=0,MIN(E30,J29),E30)</f>
        <v>2.8820000000000001</v>
      </c>
      <c r="K30">
        <f t="shared" ref="K30:K51" si="10">I30-J30</f>
        <v>9.9999999999988987E-4</v>
      </c>
      <c r="L30">
        <f t="shared" ref="L30:L51" si="11">MAX(L29,K30)</f>
        <v>9.9999999999988987E-4</v>
      </c>
      <c r="M30" s="6">
        <f t="shared" ref="M30:M51" si="12">M29</f>
        <v>8.8999999999999968E-2</v>
      </c>
      <c r="P30">
        <v>100</v>
      </c>
      <c r="Q30">
        <v>2.883</v>
      </c>
      <c r="S30">
        <v>27</v>
      </c>
      <c r="T30">
        <f t="shared" ca="1" si="0"/>
        <v>2.9682500000000003</v>
      </c>
    </row>
    <row r="31" spans="4:20" x14ac:dyDescent="0.25">
      <c r="D31">
        <v>28</v>
      </c>
      <c r="E31">
        <v>2.8839999999999999</v>
      </c>
      <c r="H31">
        <f t="shared" si="7"/>
        <v>1</v>
      </c>
      <c r="I31" s="7">
        <f t="shared" si="8"/>
        <v>2.8839999999999999</v>
      </c>
      <c r="J31">
        <f t="shared" si="9"/>
        <v>2.8839999999999999</v>
      </c>
      <c r="K31">
        <f t="shared" si="10"/>
        <v>0</v>
      </c>
      <c r="L31">
        <f t="shared" si="11"/>
        <v>9.9999999999988987E-4</v>
      </c>
      <c r="M31" s="6">
        <f t="shared" si="12"/>
        <v>8.8999999999999968E-2</v>
      </c>
      <c r="P31">
        <v>104</v>
      </c>
      <c r="Q31">
        <v>2.8820000000000001</v>
      </c>
      <c r="S31">
        <v>28</v>
      </c>
      <c r="T31">
        <f t="shared" ca="1" si="0"/>
        <v>2.9670000000000001</v>
      </c>
    </row>
    <row r="32" spans="4:20" x14ac:dyDescent="0.25">
      <c r="D32">
        <v>29</v>
      </c>
      <c r="E32">
        <v>2.8879999999999999</v>
      </c>
      <c r="H32">
        <f t="shared" si="7"/>
        <v>1</v>
      </c>
      <c r="I32" s="7">
        <f t="shared" si="8"/>
        <v>2.8879999999999999</v>
      </c>
      <c r="J32">
        <f t="shared" si="9"/>
        <v>2.8879999999999999</v>
      </c>
      <c r="K32">
        <f t="shared" si="10"/>
        <v>0</v>
      </c>
      <c r="L32">
        <f t="shared" si="11"/>
        <v>9.9999999999988987E-4</v>
      </c>
      <c r="M32" s="6">
        <f t="shared" si="12"/>
        <v>8.8999999999999968E-2</v>
      </c>
      <c r="P32">
        <v>108</v>
      </c>
      <c r="Q32">
        <v>2.8839999999999999</v>
      </c>
      <c r="S32">
        <v>29</v>
      </c>
      <c r="T32">
        <f t="shared" ca="1" si="0"/>
        <v>2.9655</v>
      </c>
    </row>
    <row r="33" spans="4:20" x14ac:dyDescent="0.25">
      <c r="D33">
        <v>30</v>
      </c>
      <c r="E33">
        <v>2.895</v>
      </c>
      <c r="H33">
        <f t="shared" si="7"/>
        <v>1</v>
      </c>
      <c r="I33" s="7">
        <f t="shared" si="8"/>
        <v>2.895</v>
      </c>
      <c r="J33">
        <f t="shared" si="9"/>
        <v>2.895</v>
      </c>
      <c r="K33">
        <f t="shared" si="10"/>
        <v>0</v>
      </c>
      <c r="L33">
        <f t="shared" si="11"/>
        <v>9.9999999999988987E-4</v>
      </c>
      <c r="M33" s="6">
        <f t="shared" si="12"/>
        <v>8.8999999999999968E-2</v>
      </c>
      <c r="P33">
        <v>112</v>
      </c>
      <c r="Q33">
        <v>2.8879999999999999</v>
      </c>
      <c r="S33">
        <v>30</v>
      </c>
      <c r="T33">
        <f t="shared" ca="1" si="0"/>
        <v>2.964</v>
      </c>
    </row>
    <row r="34" spans="4:20" x14ac:dyDescent="0.25">
      <c r="D34">
        <v>31</v>
      </c>
      <c r="E34">
        <v>2.9020000000000001</v>
      </c>
      <c r="H34">
        <f t="shared" si="7"/>
        <v>1</v>
      </c>
      <c r="I34" s="7">
        <f t="shared" si="8"/>
        <v>2.9020000000000001</v>
      </c>
      <c r="J34">
        <f t="shared" si="9"/>
        <v>2.9020000000000001</v>
      </c>
      <c r="K34">
        <f t="shared" si="10"/>
        <v>0</v>
      </c>
      <c r="L34">
        <f t="shared" si="11"/>
        <v>9.9999999999988987E-4</v>
      </c>
      <c r="M34" s="6">
        <f t="shared" si="12"/>
        <v>8.8999999999999968E-2</v>
      </c>
      <c r="P34">
        <v>116</v>
      </c>
      <c r="Q34">
        <v>2.895</v>
      </c>
      <c r="S34">
        <v>31</v>
      </c>
      <c r="T34">
        <f t="shared" ca="1" si="0"/>
        <v>2.9624999999999999</v>
      </c>
    </row>
    <row r="35" spans="4:20" x14ac:dyDescent="0.25">
      <c r="D35">
        <v>32</v>
      </c>
      <c r="E35">
        <v>2.9060000000000001</v>
      </c>
      <c r="H35">
        <f t="shared" si="7"/>
        <v>1</v>
      </c>
      <c r="I35" s="7">
        <f t="shared" si="8"/>
        <v>2.9060000000000001</v>
      </c>
      <c r="J35">
        <f t="shared" si="9"/>
        <v>2.9060000000000001</v>
      </c>
      <c r="K35">
        <f t="shared" si="10"/>
        <v>0</v>
      </c>
      <c r="L35">
        <f t="shared" si="11"/>
        <v>9.9999999999988987E-4</v>
      </c>
      <c r="M35" s="6">
        <f t="shared" si="12"/>
        <v>8.8999999999999968E-2</v>
      </c>
      <c r="P35">
        <v>120</v>
      </c>
      <c r="Q35">
        <v>2.9020000000000001</v>
      </c>
      <c r="S35">
        <v>32</v>
      </c>
      <c r="T35">
        <f t="shared" ca="1" si="0"/>
        <v>2.9609999999999999</v>
      </c>
    </row>
    <row r="36" spans="4:20" x14ac:dyDescent="0.25">
      <c r="D36">
        <v>33</v>
      </c>
      <c r="E36">
        <v>2.907</v>
      </c>
      <c r="H36">
        <f t="shared" si="7"/>
        <v>1</v>
      </c>
      <c r="I36" s="7">
        <f t="shared" si="8"/>
        <v>2.907</v>
      </c>
      <c r="J36">
        <f t="shared" si="9"/>
        <v>2.907</v>
      </c>
      <c r="K36">
        <f t="shared" si="10"/>
        <v>0</v>
      </c>
      <c r="L36">
        <f t="shared" si="11"/>
        <v>9.9999999999988987E-4</v>
      </c>
      <c r="M36" s="6">
        <f t="shared" si="12"/>
        <v>8.8999999999999968E-2</v>
      </c>
      <c r="P36">
        <v>124</v>
      </c>
      <c r="Q36">
        <v>2.9060000000000001</v>
      </c>
      <c r="S36">
        <v>33</v>
      </c>
      <c r="T36">
        <f t="shared" ca="1" si="0"/>
        <v>2.9589999999999996</v>
      </c>
    </row>
    <row r="37" spans="4:20" x14ac:dyDescent="0.25">
      <c r="D37">
        <v>34</v>
      </c>
      <c r="E37">
        <v>2.8969999999999998</v>
      </c>
      <c r="H37">
        <f t="shared" si="7"/>
        <v>-1</v>
      </c>
      <c r="I37" s="7">
        <f t="shared" si="8"/>
        <v>2.907</v>
      </c>
      <c r="J37">
        <f t="shared" si="9"/>
        <v>2.8969999999999998</v>
      </c>
      <c r="K37">
        <f t="shared" si="10"/>
        <v>1.0000000000000231E-2</v>
      </c>
      <c r="L37">
        <f t="shared" si="11"/>
        <v>1.0000000000000231E-2</v>
      </c>
      <c r="M37" s="6">
        <f t="shared" si="12"/>
        <v>8.8999999999999968E-2</v>
      </c>
      <c r="P37">
        <v>128</v>
      </c>
      <c r="Q37">
        <v>2.907</v>
      </c>
      <c r="S37">
        <v>34</v>
      </c>
      <c r="T37">
        <f t="shared" ca="1" si="0"/>
        <v>2.9569999999999999</v>
      </c>
    </row>
    <row r="38" spans="4:20" x14ac:dyDescent="0.25">
      <c r="D38">
        <v>35</v>
      </c>
      <c r="E38">
        <v>2.8839999999999999</v>
      </c>
      <c r="H38">
        <f t="shared" si="7"/>
        <v>-1</v>
      </c>
      <c r="I38" s="7">
        <f t="shared" si="8"/>
        <v>2.907</v>
      </c>
      <c r="J38">
        <f t="shared" si="9"/>
        <v>2.8839999999999999</v>
      </c>
      <c r="K38">
        <f t="shared" si="10"/>
        <v>2.3000000000000131E-2</v>
      </c>
      <c r="L38">
        <f t="shared" si="11"/>
        <v>2.3000000000000131E-2</v>
      </c>
      <c r="M38" s="6">
        <f t="shared" si="12"/>
        <v>8.8999999999999968E-2</v>
      </c>
      <c r="P38">
        <v>132</v>
      </c>
      <c r="Q38">
        <v>2.8969999999999998</v>
      </c>
      <c r="S38">
        <v>35</v>
      </c>
      <c r="T38">
        <f t="shared" ca="1" si="0"/>
        <v>2.9550000000000001</v>
      </c>
    </row>
    <row r="39" spans="4:20" x14ac:dyDescent="0.25">
      <c r="D39">
        <v>36</v>
      </c>
      <c r="E39">
        <v>2.8690000000000002</v>
      </c>
      <c r="H39">
        <f t="shared" si="7"/>
        <v>-1</v>
      </c>
      <c r="I39" s="7">
        <f t="shared" si="8"/>
        <v>2.907</v>
      </c>
      <c r="J39">
        <f t="shared" si="9"/>
        <v>2.8690000000000002</v>
      </c>
      <c r="K39">
        <f t="shared" si="10"/>
        <v>3.7999999999999812E-2</v>
      </c>
      <c r="L39">
        <f t="shared" si="11"/>
        <v>3.7999999999999812E-2</v>
      </c>
      <c r="M39" s="6">
        <f t="shared" si="12"/>
        <v>8.8999999999999968E-2</v>
      </c>
      <c r="P39">
        <v>136</v>
      </c>
      <c r="Q39">
        <v>2.8839999999999999</v>
      </c>
      <c r="S39">
        <v>36</v>
      </c>
      <c r="T39">
        <f t="shared" ca="1" si="0"/>
        <v>2.9529999999999998</v>
      </c>
    </row>
    <row r="40" spans="4:20" x14ac:dyDescent="0.25">
      <c r="D40">
        <v>37</v>
      </c>
      <c r="E40">
        <v>2.8570000000000002</v>
      </c>
      <c r="H40">
        <f t="shared" si="7"/>
        <v>-1</v>
      </c>
      <c r="I40" s="7">
        <f t="shared" si="8"/>
        <v>2.907</v>
      </c>
      <c r="J40">
        <f t="shared" si="9"/>
        <v>2.8570000000000002</v>
      </c>
      <c r="K40">
        <f t="shared" si="10"/>
        <v>4.9999999999999822E-2</v>
      </c>
      <c r="L40">
        <f t="shared" si="11"/>
        <v>4.9999999999999822E-2</v>
      </c>
      <c r="M40" s="6">
        <f t="shared" si="12"/>
        <v>8.8999999999999968E-2</v>
      </c>
      <c r="P40">
        <v>140</v>
      </c>
      <c r="Q40">
        <v>2.8690000000000002</v>
      </c>
      <c r="S40">
        <v>37</v>
      </c>
      <c r="T40">
        <f t="shared" ca="1" si="0"/>
        <v>2.9504999999999999</v>
      </c>
    </row>
    <row r="41" spans="4:20" x14ac:dyDescent="0.25">
      <c r="D41">
        <v>38</v>
      </c>
      <c r="E41">
        <v>2.847</v>
      </c>
      <c r="H41">
        <f t="shared" si="7"/>
        <v>-1</v>
      </c>
      <c r="I41" s="7">
        <f t="shared" si="8"/>
        <v>2.907</v>
      </c>
      <c r="J41">
        <f t="shared" si="9"/>
        <v>2.847</v>
      </c>
      <c r="K41">
        <f t="shared" si="10"/>
        <v>6.0000000000000053E-2</v>
      </c>
      <c r="L41">
        <f t="shared" si="11"/>
        <v>6.0000000000000053E-2</v>
      </c>
      <c r="M41" s="6">
        <f t="shared" si="12"/>
        <v>8.8999999999999968E-2</v>
      </c>
      <c r="P41">
        <v>144</v>
      </c>
      <c r="Q41">
        <v>2.8570000000000002</v>
      </c>
      <c r="S41">
        <v>38</v>
      </c>
      <c r="T41">
        <f t="shared" ca="1" si="0"/>
        <v>2.948</v>
      </c>
    </row>
    <row r="42" spans="4:20" x14ac:dyDescent="0.25">
      <c r="D42">
        <v>39</v>
      </c>
      <c r="E42">
        <v>2.84</v>
      </c>
      <c r="H42">
        <f t="shared" si="7"/>
        <v>-1</v>
      </c>
      <c r="I42" s="7">
        <f t="shared" si="8"/>
        <v>2.907</v>
      </c>
      <c r="J42">
        <f t="shared" si="9"/>
        <v>2.84</v>
      </c>
      <c r="K42">
        <f t="shared" si="10"/>
        <v>6.7000000000000171E-2</v>
      </c>
      <c r="L42">
        <f t="shared" si="11"/>
        <v>6.7000000000000171E-2</v>
      </c>
      <c r="M42" s="6">
        <f t="shared" si="12"/>
        <v>8.8999999999999968E-2</v>
      </c>
      <c r="P42">
        <v>148</v>
      </c>
      <c r="Q42">
        <v>2.847</v>
      </c>
      <c r="S42">
        <v>39</v>
      </c>
      <c r="T42">
        <f t="shared" ca="1" si="0"/>
        <v>2.9455</v>
      </c>
    </row>
    <row r="43" spans="4:20" x14ac:dyDescent="0.25">
      <c r="D43">
        <v>40</v>
      </c>
      <c r="E43">
        <v>2.8340000000000001</v>
      </c>
      <c r="H43">
        <f t="shared" si="7"/>
        <v>-1</v>
      </c>
      <c r="I43" s="7">
        <f t="shared" si="8"/>
        <v>2.907</v>
      </c>
      <c r="J43">
        <f t="shared" si="9"/>
        <v>2.8340000000000001</v>
      </c>
      <c r="K43">
        <f t="shared" si="10"/>
        <v>7.2999999999999954E-2</v>
      </c>
      <c r="L43">
        <f t="shared" si="11"/>
        <v>7.2999999999999954E-2</v>
      </c>
      <c r="M43" s="6">
        <f t="shared" si="12"/>
        <v>8.8999999999999968E-2</v>
      </c>
      <c r="P43">
        <v>152</v>
      </c>
      <c r="Q43">
        <v>2.84</v>
      </c>
      <c r="S43">
        <v>40</v>
      </c>
      <c r="T43">
        <f t="shared" ca="1" si="0"/>
        <v>2.9429999999999996</v>
      </c>
    </row>
    <row r="44" spans="4:20" x14ac:dyDescent="0.25">
      <c r="D44">
        <v>41</v>
      </c>
      <c r="E44">
        <v>2.8290000000000002</v>
      </c>
      <c r="H44">
        <f t="shared" si="7"/>
        <v>-1</v>
      </c>
      <c r="I44" s="7">
        <f t="shared" si="8"/>
        <v>2.907</v>
      </c>
      <c r="J44">
        <f t="shared" si="9"/>
        <v>2.8290000000000002</v>
      </c>
      <c r="K44">
        <f t="shared" si="10"/>
        <v>7.7999999999999847E-2</v>
      </c>
      <c r="L44">
        <f t="shared" si="11"/>
        <v>7.7999999999999847E-2</v>
      </c>
      <c r="M44" s="6">
        <f t="shared" si="12"/>
        <v>8.8999999999999968E-2</v>
      </c>
      <c r="P44">
        <v>156</v>
      </c>
      <c r="Q44">
        <v>2.8340000000000001</v>
      </c>
      <c r="S44">
        <v>41</v>
      </c>
      <c r="T44">
        <f t="shared" ca="1" si="0"/>
        <v>2.9404999999999997</v>
      </c>
    </row>
    <row r="45" spans="4:20" x14ac:dyDescent="0.25">
      <c r="D45">
        <v>42</v>
      </c>
      <c r="E45">
        <v>2.8250000000000002</v>
      </c>
      <c r="H45">
        <f t="shared" si="7"/>
        <v>-1</v>
      </c>
      <c r="I45" s="7">
        <f t="shared" si="8"/>
        <v>2.907</v>
      </c>
      <c r="J45">
        <f t="shared" si="9"/>
        <v>2.8250000000000002</v>
      </c>
      <c r="K45">
        <f t="shared" si="10"/>
        <v>8.1999999999999851E-2</v>
      </c>
      <c r="L45">
        <f t="shared" si="11"/>
        <v>8.1999999999999851E-2</v>
      </c>
      <c r="M45" s="6">
        <f t="shared" si="12"/>
        <v>8.8999999999999968E-2</v>
      </c>
      <c r="P45">
        <v>160</v>
      </c>
      <c r="Q45">
        <v>2.8290000000000002</v>
      </c>
      <c r="S45">
        <v>42</v>
      </c>
      <c r="T45">
        <f t="shared" ca="1" si="0"/>
        <v>2.9379999999999997</v>
      </c>
    </row>
    <row r="46" spans="4:20" x14ac:dyDescent="0.25">
      <c r="D46">
        <v>43</v>
      </c>
      <c r="E46">
        <v>2.8220000000000001</v>
      </c>
      <c r="H46">
        <f t="shared" si="7"/>
        <v>-1</v>
      </c>
      <c r="I46" s="7">
        <f t="shared" si="8"/>
        <v>2.907</v>
      </c>
      <c r="J46">
        <f t="shared" si="9"/>
        <v>2.8220000000000001</v>
      </c>
      <c r="K46">
        <f t="shared" si="10"/>
        <v>8.4999999999999964E-2</v>
      </c>
      <c r="L46">
        <f t="shared" si="11"/>
        <v>8.4999999999999964E-2</v>
      </c>
      <c r="M46" s="6">
        <f t="shared" si="12"/>
        <v>8.8999999999999968E-2</v>
      </c>
      <c r="P46">
        <v>164</v>
      </c>
      <c r="Q46">
        <v>2.8250000000000002</v>
      </c>
      <c r="S46">
        <v>43</v>
      </c>
      <c r="T46">
        <f t="shared" ca="1" si="0"/>
        <v>2.9354999999999993</v>
      </c>
    </row>
    <row r="47" spans="4:20" x14ac:dyDescent="0.25">
      <c r="D47">
        <v>44</v>
      </c>
      <c r="E47">
        <v>2.82</v>
      </c>
      <c r="H47">
        <f t="shared" si="7"/>
        <v>-1</v>
      </c>
      <c r="I47" s="7">
        <f t="shared" si="8"/>
        <v>2.907</v>
      </c>
      <c r="J47">
        <f t="shared" si="9"/>
        <v>2.82</v>
      </c>
      <c r="K47">
        <f t="shared" si="10"/>
        <v>8.7000000000000188E-2</v>
      </c>
      <c r="L47">
        <f t="shared" si="11"/>
        <v>8.7000000000000188E-2</v>
      </c>
      <c r="M47" s="6">
        <f t="shared" si="12"/>
        <v>8.8999999999999968E-2</v>
      </c>
      <c r="P47">
        <v>168</v>
      </c>
      <c r="Q47">
        <v>2.8220000000000001</v>
      </c>
      <c r="S47">
        <v>44</v>
      </c>
      <c r="T47">
        <f t="shared" ca="1" si="0"/>
        <v>2.9329999999999994</v>
      </c>
    </row>
    <row r="48" spans="4:20" x14ac:dyDescent="0.25">
      <c r="D48">
        <v>45</v>
      </c>
      <c r="E48">
        <v>2.819</v>
      </c>
      <c r="H48">
        <f t="shared" si="7"/>
        <v>-1</v>
      </c>
      <c r="I48" s="7">
        <f t="shared" si="8"/>
        <v>2.907</v>
      </c>
      <c r="J48">
        <f t="shared" si="9"/>
        <v>2.819</v>
      </c>
      <c r="K48">
        <f t="shared" si="10"/>
        <v>8.8000000000000078E-2</v>
      </c>
      <c r="L48">
        <f t="shared" si="11"/>
        <v>8.8000000000000078E-2</v>
      </c>
      <c r="M48" s="6">
        <f t="shared" si="12"/>
        <v>8.8999999999999968E-2</v>
      </c>
      <c r="P48">
        <v>172</v>
      </c>
      <c r="Q48">
        <v>2.82</v>
      </c>
      <c r="S48">
        <v>45</v>
      </c>
      <c r="T48">
        <f t="shared" ca="1" si="0"/>
        <v>2.9307499999999993</v>
      </c>
    </row>
    <row r="49" spans="4:20" x14ac:dyDescent="0.25">
      <c r="D49">
        <v>46</v>
      </c>
      <c r="E49">
        <v>2.819</v>
      </c>
      <c r="H49">
        <f t="shared" si="7"/>
        <v>0</v>
      </c>
      <c r="I49" s="7">
        <f t="shared" si="8"/>
        <v>2.907</v>
      </c>
      <c r="J49">
        <f t="shared" si="9"/>
        <v>2.819</v>
      </c>
      <c r="K49">
        <f t="shared" si="10"/>
        <v>8.8000000000000078E-2</v>
      </c>
      <c r="L49">
        <f t="shared" si="11"/>
        <v>8.8000000000000078E-2</v>
      </c>
      <c r="M49" s="6">
        <f t="shared" si="12"/>
        <v>8.8999999999999968E-2</v>
      </c>
      <c r="P49">
        <v>176</v>
      </c>
      <c r="Q49">
        <v>2.819</v>
      </c>
      <c r="S49">
        <v>46</v>
      </c>
      <c r="T49">
        <f t="shared" ca="1" si="0"/>
        <v>2.9284999999999997</v>
      </c>
    </row>
    <row r="50" spans="4:20" x14ac:dyDescent="0.25">
      <c r="D50">
        <v>47</v>
      </c>
      <c r="E50">
        <v>2.819</v>
      </c>
      <c r="H50">
        <f t="shared" si="7"/>
        <v>0</v>
      </c>
      <c r="I50" s="7">
        <f t="shared" si="8"/>
        <v>2.907</v>
      </c>
      <c r="J50">
        <f t="shared" si="9"/>
        <v>2.819</v>
      </c>
      <c r="K50">
        <f t="shared" si="10"/>
        <v>8.8000000000000078E-2</v>
      </c>
      <c r="L50">
        <f t="shared" si="11"/>
        <v>8.8000000000000078E-2</v>
      </c>
      <c r="M50" s="6">
        <f t="shared" si="12"/>
        <v>8.8999999999999968E-2</v>
      </c>
      <c r="P50">
        <v>180</v>
      </c>
      <c r="Q50">
        <v>2.819</v>
      </c>
      <c r="S50">
        <v>47</v>
      </c>
      <c r="T50">
        <f t="shared" ca="1" si="0"/>
        <v>2.9262499999999996</v>
      </c>
    </row>
    <row r="51" spans="4:20" ht="15.75" thickBot="1" x14ac:dyDescent="0.3">
      <c r="D51">
        <v>48</v>
      </c>
      <c r="E51">
        <v>2.8180000000000001</v>
      </c>
      <c r="H51">
        <f t="shared" si="7"/>
        <v>-1</v>
      </c>
      <c r="I51" s="7">
        <f t="shared" si="8"/>
        <v>2.907</v>
      </c>
      <c r="J51">
        <f t="shared" si="9"/>
        <v>2.8180000000000001</v>
      </c>
      <c r="K51">
        <f t="shared" si="10"/>
        <v>8.8999999999999968E-2</v>
      </c>
      <c r="L51">
        <f t="shared" si="11"/>
        <v>8.8999999999999968E-2</v>
      </c>
      <c r="M51" s="6">
        <f t="shared" si="12"/>
        <v>8.8999999999999968E-2</v>
      </c>
      <c r="P51">
        <v>184</v>
      </c>
      <c r="Q51">
        <v>2.819</v>
      </c>
      <c r="S51">
        <v>48</v>
      </c>
      <c r="T51">
        <f t="shared" ca="1" si="0"/>
        <v>2.9240000000000004</v>
      </c>
    </row>
    <row r="52" spans="4:20" x14ac:dyDescent="0.25">
      <c r="D52">
        <v>49</v>
      </c>
      <c r="E52">
        <v>2.8820000000000001</v>
      </c>
      <c r="H52" s="3">
        <v>0</v>
      </c>
      <c r="I52" s="4">
        <f>E52</f>
        <v>2.8820000000000001</v>
      </c>
      <c r="J52" s="4">
        <f>E52</f>
        <v>2.8820000000000001</v>
      </c>
      <c r="K52" s="3">
        <v>0</v>
      </c>
      <c r="L52" s="3">
        <v>0</v>
      </c>
      <c r="M52" s="5">
        <f>MAX(L52:L75)</f>
        <v>7.2999999999999954E-2</v>
      </c>
      <c r="P52">
        <v>188</v>
      </c>
      <c r="Q52">
        <v>2.8180000000000001</v>
      </c>
      <c r="S52">
        <v>49</v>
      </c>
      <c r="T52">
        <f t="shared" ca="1" si="0"/>
        <v>2.9217500000000003</v>
      </c>
    </row>
    <row r="53" spans="4:20" x14ac:dyDescent="0.25">
      <c r="D53">
        <v>50</v>
      </c>
      <c r="E53">
        <v>2.883</v>
      </c>
      <c r="H53">
        <f>IF(E53-E52&gt;0,1,IF(E53-E52&lt;0,-1,0))</f>
        <v>1</v>
      </c>
      <c r="I53" s="7">
        <f>MAX(E53,I52)</f>
        <v>2.883</v>
      </c>
      <c r="J53">
        <f>IF(H53&lt;=0,MIN(E53,J52),E53)</f>
        <v>2.883</v>
      </c>
      <c r="K53">
        <f>I53-J53</f>
        <v>0</v>
      </c>
      <c r="L53">
        <f>MAX(L52,K53)</f>
        <v>0</v>
      </c>
      <c r="M53" s="6">
        <f>M52</f>
        <v>7.2999999999999954E-2</v>
      </c>
      <c r="P53">
        <v>192</v>
      </c>
      <c r="Q53">
        <v>2.8820000000000001</v>
      </c>
      <c r="S53">
        <v>50</v>
      </c>
      <c r="T53">
        <f t="shared" ca="1" si="0"/>
        <v>2.9195000000000002</v>
      </c>
    </row>
    <row r="54" spans="4:20" x14ac:dyDescent="0.25">
      <c r="D54">
        <v>51</v>
      </c>
      <c r="E54">
        <v>2.8820000000000001</v>
      </c>
      <c r="H54">
        <f t="shared" ref="H54:H75" si="13">IF(E54-E53&gt;0,1,IF(E54-E53&lt;0,-1,0))</f>
        <v>-1</v>
      </c>
      <c r="I54" s="7">
        <f t="shared" ref="I54:I75" si="14">MAX(E54,I53)</f>
        <v>2.883</v>
      </c>
      <c r="J54">
        <f t="shared" ref="J54:J75" si="15">IF(H54&lt;=0,MIN(E54,J53),E54)</f>
        <v>2.8820000000000001</v>
      </c>
      <c r="K54">
        <f t="shared" ref="K54:K75" si="16">I54-J54</f>
        <v>9.9999999999988987E-4</v>
      </c>
      <c r="L54">
        <f t="shared" ref="L54:L75" si="17">MAX(L53,K54)</f>
        <v>9.9999999999988987E-4</v>
      </c>
      <c r="M54" s="6">
        <f t="shared" ref="M54:M75" si="18">M53</f>
        <v>7.2999999999999954E-2</v>
      </c>
      <c r="P54">
        <v>196</v>
      </c>
      <c r="Q54">
        <v>2.883</v>
      </c>
      <c r="S54">
        <v>51</v>
      </c>
      <c r="T54">
        <f t="shared" ca="1" si="0"/>
        <v>2.9172500000000006</v>
      </c>
    </row>
    <row r="55" spans="4:20" x14ac:dyDescent="0.25">
      <c r="D55">
        <v>52</v>
      </c>
      <c r="E55">
        <v>2.8839999999999999</v>
      </c>
      <c r="H55">
        <f t="shared" si="13"/>
        <v>1</v>
      </c>
      <c r="I55" s="7">
        <f t="shared" si="14"/>
        <v>2.8839999999999999</v>
      </c>
      <c r="J55">
        <f t="shared" si="15"/>
        <v>2.8839999999999999</v>
      </c>
      <c r="K55">
        <f t="shared" si="16"/>
        <v>0</v>
      </c>
      <c r="L55">
        <f t="shared" si="17"/>
        <v>9.9999999999988987E-4</v>
      </c>
      <c r="M55" s="6">
        <f t="shared" si="18"/>
        <v>7.2999999999999954E-2</v>
      </c>
      <c r="P55">
        <v>200</v>
      </c>
      <c r="Q55">
        <v>2.8820000000000001</v>
      </c>
      <c r="S55">
        <v>52</v>
      </c>
      <c r="T55">
        <f t="shared" ca="1" si="0"/>
        <v>2.915</v>
      </c>
    </row>
    <row r="56" spans="4:20" x14ac:dyDescent="0.25">
      <c r="D56">
        <v>53</v>
      </c>
      <c r="E56">
        <v>2.8879999999999999</v>
      </c>
      <c r="H56">
        <f t="shared" si="13"/>
        <v>1</v>
      </c>
      <c r="I56" s="7">
        <f t="shared" si="14"/>
        <v>2.8879999999999999</v>
      </c>
      <c r="J56">
        <f t="shared" si="15"/>
        <v>2.8879999999999999</v>
      </c>
      <c r="K56">
        <f t="shared" si="16"/>
        <v>0</v>
      </c>
      <c r="L56">
        <f t="shared" si="17"/>
        <v>9.9999999999988987E-4</v>
      </c>
      <c r="M56" s="6">
        <f t="shared" si="18"/>
        <v>7.2999999999999954E-2</v>
      </c>
      <c r="P56">
        <v>204</v>
      </c>
      <c r="Q56">
        <v>2.8839999999999999</v>
      </c>
      <c r="S56">
        <v>53</v>
      </c>
      <c r="T56">
        <f t="shared" ca="1" si="0"/>
        <v>2.9122500000000002</v>
      </c>
    </row>
    <row r="57" spans="4:20" x14ac:dyDescent="0.25">
      <c r="D57">
        <v>54</v>
      </c>
      <c r="E57">
        <v>2.895</v>
      </c>
      <c r="H57">
        <f t="shared" si="13"/>
        <v>1</v>
      </c>
      <c r="I57" s="7">
        <f t="shared" si="14"/>
        <v>2.895</v>
      </c>
      <c r="J57">
        <f t="shared" si="15"/>
        <v>2.895</v>
      </c>
      <c r="K57">
        <f t="shared" si="16"/>
        <v>0</v>
      </c>
      <c r="L57">
        <f t="shared" si="17"/>
        <v>9.9999999999988987E-4</v>
      </c>
      <c r="M57" s="6">
        <f t="shared" si="18"/>
        <v>7.2999999999999954E-2</v>
      </c>
      <c r="P57">
        <v>208</v>
      </c>
      <c r="Q57">
        <v>2.8879999999999999</v>
      </c>
      <c r="S57">
        <v>54</v>
      </c>
      <c r="T57">
        <f t="shared" ca="1" si="0"/>
        <v>2.9095</v>
      </c>
    </row>
    <row r="58" spans="4:20" x14ac:dyDescent="0.25">
      <c r="D58">
        <v>55</v>
      </c>
      <c r="E58">
        <v>2.9020000000000001</v>
      </c>
      <c r="H58">
        <f t="shared" si="13"/>
        <v>1</v>
      </c>
      <c r="I58" s="7">
        <f t="shared" si="14"/>
        <v>2.9020000000000001</v>
      </c>
      <c r="J58">
        <f t="shared" si="15"/>
        <v>2.9020000000000001</v>
      </c>
      <c r="K58">
        <f t="shared" si="16"/>
        <v>0</v>
      </c>
      <c r="L58">
        <f t="shared" si="17"/>
        <v>9.9999999999988987E-4</v>
      </c>
      <c r="M58" s="6">
        <f t="shared" si="18"/>
        <v>7.2999999999999954E-2</v>
      </c>
      <c r="P58">
        <v>212</v>
      </c>
      <c r="Q58">
        <v>2.895</v>
      </c>
      <c r="S58">
        <v>55</v>
      </c>
      <c r="T58">
        <f t="shared" ca="1" si="0"/>
        <v>2.9067499999999997</v>
      </c>
    </row>
    <row r="59" spans="4:20" x14ac:dyDescent="0.25">
      <c r="D59">
        <v>56</v>
      </c>
      <c r="E59">
        <v>2.9060000000000001</v>
      </c>
      <c r="H59">
        <f t="shared" si="13"/>
        <v>1</v>
      </c>
      <c r="I59" s="7">
        <f t="shared" si="14"/>
        <v>2.9060000000000001</v>
      </c>
      <c r="J59">
        <f t="shared" si="15"/>
        <v>2.9060000000000001</v>
      </c>
      <c r="K59">
        <f t="shared" si="16"/>
        <v>0</v>
      </c>
      <c r="L59">
        <f t="shared" si="17"/>
        <v>9.9999999999988987E-4</v>
      </c>
      <c r="M59" s="6">
        <f t="shared" si="18"/>
        <v>7.2999999999999954E-2</v>
      </c>
      <c r="P59">
        <v>216</v>
      </c>
      <c r="Q59">
        <v>2.9020000000000001</v>
      </c>
      <c r="S59">
        <v>56</v>
      </c>
      <c r="T59">
        <f t="shared" ca="1" si="0"/>
        <v>2.9039999999999999</v>
      </c>
    </row>
    <row r="60" spans="4:20" x14ac:dyDescent="0.25">
      <c r="D60">
        <v>57</v>
      </c>
      <c r="E60">
        <v>2.907</v>
      </c>
      <c r="H60">
        <f t="shared" si="13"/>
        <v>1</v>
      </c>
      <c r="I60" s="7">
        <f t="shared" si="14"/>
        <v>2.907</v>
      </c>
      <c r="J60">
        <f t="shared" si="15"/>
        <v>2.907</v>
      </c>
      <c r="K60">
        <f t="shared" si="16"/>
        <v>0</v>
      </c>
      <c r="L60">
        <f t="shared" si="17"/>
        <v>9.9999999999988987E-4</v>
      </c>
      <c r="M60" s="6">
        <f t="shared" si="18"/>
        <v>7.2999999999999954E-2</v>
      </c>
      <c r="P60">
        <v>220</v>
      </c>
      <c r="Q60">
        <v>2.9060000000000001</v>
      </c>
      <c r="S60">
        <v>57</v>
      </c>
      <c r="T60">
        <f t="shared" ca="1" si="0"/>
        <v>2.8992499999999999</v>
      </c>
    </row>
    <row r="61" spans="4:20" x14ac:dyDescent="0.25">
      <c r="D61">
        <v>58</v>
      </c>
      <c r="E61">
        <v>2.8969999999999998</v>
      </c>
      <c r="H61">
        <f t="shared" si="13"/>
        <v>-1</v>
      </c>
      <c r="I61" s="7">
        <f t="shared" si="14"/>
        <v>2.907</v>
      </c>
      <c r="J61">
        <f t="shared" si="15"/>
        <v>2.8969999999999998</v>
      </c>
      <c r="K61">
        <f t="shared" si="16"/>
        <v>1.0000000000000231E-2</v>
      </c>
      <c r="L61">
        <f t="shared" si="17"/>
        <v>1.0000000000000231E-2</v>
      </c>
      <c r="M61" s="6">
        <f t="shared" si="18"/>
        <v>7.2999999999999954E-2</v>
      </c>
      <c r="P61">
        <v>224</v>
      </c>
      <c r="Q61">
        <v>2.907</v>
      </c>
      <c r="S61">
        <v>58</v>
      </c>
      <c r="T61">
        <f t="shared" ca="1" si="0"/>
        <v>2.8944999999999999</v>
      </c>
    </row>
    <row r="62" spans="4:20" x14ac:dyDescent="0.25">
      <c r="D62">
        <v>59</v>
      </c>
      <c r="E62">
        <v>2.8839999999999999</v>
      </c>
      <c r="H62">
        <f t="shared" si="13"/>
        <v>-1</v>
      </c>
      <c r="I62" s="7">
        <f t="shared" si="14"/>
        <v>2.907</v>
      </c>
      <c r="J62">
        <f t="shared" si="15"/>
        <v>2.8839999999999999</v>
      </c>
      <c r="K62">
        <f t="shared" si="16"/>
        <v>2.3000000000000131E-2</v>
      </c>
      <c r="L62">
        <f t="shared" si="17"/>
        <v>2.3000000000000131E-2</v>
      </c>
      <c r="M62" s="6">
        <f t="shared" si="18"/>
        <v>7.2999999999999954E-2</v>
      </c>
      <c r="P62">
        <v>228</v>
      </c>
      <c r="Q62">
        <v>2.8969999999999998</v>
      </c>
      <c r="S62">
        <v>59</v>
      </c>
      <c r="T62">
        <f t="shared" ca="1" si="0"/>
        <v>2.8897499999999998</v>
      </c>
    </row>
    <row r="63" spans="4:20" x14ac:dyDescent="0.25">
      <c r="D63">
        <v>60</v>
      </c>
      <c r="E63">
        <v>2.8690000000000002</v>
      </c>
      <c r="H63">
        <f t="shared" si="13"/>
        <v>-1</v>
      </c>
      <c r="I63" s="7">
        <f t="shared" si="14"/>
        <v>2.907</v>
      </c>
      <c r="J63">
        <f t="shared" si="15"/>
        <v>2.8690000000000002</v>
      </c>
      <c r="K63">
        <f t="shared" si="16"/>
        <v>3.7999999999999812E-2</v>
      </c>
      <c r="L63">
        <f t="shared" si="17"/>
        <v>3.7999999999999812E-2</v>
      </c>
      <c r="M63" s="6">
        <f t="shared" si="18"/>
        <v>7.2999999999999954E-2</v>
      </c>
      <c r="P63">
        <v>232</v>
      </c>
      <c r="Q63">
        <v>2.8839999999999999</v>
      </c>
      <c r="S63">
        <v>60</v>
      </c>
      <c r="T63">
        <f t="shared" ca="1" si="0"/>
        <v>2.8849999999999993</v>
      </c>
    </row>
    <row r="64" spans="4:20" x14ac:dyDescent="0.25">
      <c r="D64">
        <v>61</v>
      </c>
      <c r="E64">
        <v>2.8570000000000002</v>
      </c>
      <c r="H64">
        <f t="shared" si="13"/>
        <v>-1</v>
      </c>
      <c r="I64" s="7">
        <f t="shared" si="14"/>
        <v>2.907</v>
      </c>
      <c r="J64">
        <f t="shared" si="15"/>
        <v>2.8570000000000002</v>
      </c>
      <c r="K64">
        <f t="shared" si="16"/>
        <v>4.9999999999999822E-2</v>
      </c>
      <c r="L64">
        <f t="shared" si="17"/>
        <v>4.9999999999999822E-2</v>
      </c>
      <c r="M64" s="6">
        <f t="shared" si="18"/>
        <v>7.2999999999999954E-2</v>
      </c>
      <c r="P64">
        <v>236</v>
      </c>
      <c r="Q64">
        <v>2.8690000000000002</v>
      </c>
      <c r="S64">
        <v>61</v>
      </c>
      <c r="T64">
        <f t="shared" ca="1" si="0"/>
        <v>2.8859999999999992</v>
      </c>
    </row>
    <row r="65" spans="4:20" x14ac:dyDescent="0.25">
      <c r="D65">
        <v>62</v>
      </c>
      <c r="E65">
        <v>2.847</v>
      </c>
      <c r="H65">
        <f t="shared" si="13"/>
        <v>-1</v>
      </c>
      <c r="I65" s="7">
        <f t="shared" si="14"/>
        <v>2.907</v>
      </c>
      <c r="J65">
        <f t="shared" si="15"/>
        <v>2.847</v>
      </c>
      <c r="K65">
        <f t="shared" si="16"/>
        <v>6.0000000000000053E-2</v>
      </c>
      <c r="L65">
        <f t="shared" si="17"/>
        <v>6.0000000000000053E-2</v>
      </c>
      <c r="M65" s="6">
        <f t="shared" si="18"/>
        <v>7.2999999999999954E-2</v>
      </c>
      <c r="P65">
        <v>240</v>
      </c>
      <c r="Q65">
        <v>2.8570000000000002</v>
      </c>
      <c r="S65">
        <v>62</v>
      </c>
      <c r="T65">
        <f t="shared" ca="1" si="0"/>
        <v>2.8869999999999996</v>
      </c>
    </row>
    <row r="66" spans="4:20" x14ac:dyDescent="0.25">
      <c r="D66">
        <v>63</v>
      </c>
      <c r="E66">
        <v>2.84</v>
      </c>
      <c r="H66">
        <f t="shared" si="13"/>
        <v>-1</v>
      </c>
      <c r="I66" s="7">
        <f t="shared" si="14"/>
        <v>2.907</v>
      </c>
      <c r="J66">
        <f t="shared" si="15"/>
        <v>2.84</v>
      </c>
      <c r="K66">
        <f t="shared" si="16"/>
        <v>6.7000000000000171E-2</v>
      </c>
      <c r="L66">
        <f t="shared" si="17"/>
        <v>6.7000000000000171E-2</v>
      </c>
      <c r="M66" s="6">
        <f t="shared" si="18"/>
        <v>7.2999999999999954E-2</v>
      </c>
      <c r="P66">
        <v>244</v>
      </c>
      <c r="Q66">
        <v>2.847</v>
      </c>
      <c r="S66">
        <v>63</v>
      </c>
      <c r="T66">
        <f t="shared" ca="1" si="0"/>
        <v>2.8879999999999995</v>
      </c>
    </row>
    <row r="67" spans="4:20" x14ac:dyDescent="0.25">
      <c r="D67">
        <v>64</v>
      </c>
      <c r="E67">
        <v>2.8340000000000001</v>
      </c>
      <c r="H67">
        <f t="shared" si="13"/>
        <v>-1</v>
      </c>
      <c r="I67" s="7">
        <f t="shared" si="14"/>
        <v>2.907</v>
      </c>
      <c r="J67">
        <f t="shared" si="15"/>
        <v>2.8340000000000001</v>
      </c>
      <c r="K67">
        <f t="shared" si="16"/>
        <v>7.2999999999999954E-2</v>
      </c>
      <c r="L67">
        <f t="shared" si="17"/>
        <v>7.2999999999999954E-2</v>
      </c>
      <c r="M67" s="6">
        <f t="shared" si="18"/>
        <v>7.2999999999999954E-2</v>
      </c>
      <c r="P67">
        <v>248</v>
      </c>
      <c r="Q67">
        <v>2.84</v>
      </c>
      <c r="S67">
        <v>64</v>
      </c>
      <c r="T67">
        <f t="shared" ca="1" si="0"/>
        <v>2.8889999999999998</v>
      </c>
    </row>
    <row r="68" spans="4:20" x14ac:dyDescent="0.25">
      <c r="D68">
        <v>65</v>
      </c>
      <c r="E68">
        <v>2.8439999999999999</v>
      </c>
      <c r="H68">
        <f t="shared" si="13"/>
        <v>1</v>
      </c>
      <c r="I68" s="7">
        <f t="shared" si="14"/>
        <v>2.907</v>
      </c>
      <c r="J68">
        <f t="shared" si="15"/>
        <v>2.8439999999999999</v>
      </c>
      <c r="K68">
        <f t="shared" si="16"/>
        <v>6.3000000000000167E-2</v>
      </c>
      <c r="L68">
        <f t="shared" si="17"/>
        <v>7.2999999999999954E-2</v>
      </c>
      <c r="M68" s="6">
        <f t="shared" si="18"/>
        <v>7.2999999999999954E-2</v>
      </c>
      <c r="P68">
        <v>252</v>
      </c>
      <c r="Q68">
        <v>2.8340000000000001</v>
      </c>
      <c r="S68">
        <v>65</v>
      </c>
      <c r="T68">
        <f t="shared" ca="1" si="0"/>
        <v>2.8877499999999996</v>
      </c>
    </row>
    <row r="69" spans="4:20" x14ac:dyDescent="0.25">
      <c r="D69">
        <v>66</v>
      </c>
      <c r="E69">
        <v>2.8540000000000001</v>
      </c>
      <c r="H69">
        <f t="shared" si="13"/>
        <v>1</v>
      </c>
      <c r="I69" s="7">
        <f t="shared" si="14"/>
        <v>2.907</v>
      </c>
      <c r="J69">
        <f t="shared" si="15"/>
        <v>2.8540000000000001</v>
      </c>
      <c r="K69">
        <f t="shared" si="16"/>
        <v>5.2999999999999936E-2</v>
      </c>
      <c r="L69">
        <f t="shared" si="17"/>
        <v>7.2999999999999954E-2</v>
      </c>
      <c r="M69" s="6">
        <f t="shared" si="18"/>
        <v>7.2999999999999954E-2</v>
      </c>
      <c r="P69">
        <v>256</v>
      </c>
      <c r="Q69">
        <v>2.8439999999999999</v>
      </c>
      <c r="S69">
        <v>66</v>
      </c>
      <c r="T69">
        <f t="shared" ref="T69:T132" ca="1" si="19">FORECAST(S69,OFFSET(KnownYnew,MATCH(S69,KnownXnew,1)-1,0,2), OFFSET(KnownXnew,MATCH(S69,KnownXnew,1)-1,0,2))</f>
        <v>2.8864999999999998</v>
      </c>
    </row>
    <row r="70" spans="4:20" x14ac:dyDescent="0.25">
      <c r="D70">
        <v>67</v>
      </c>
      <c r="E70">
        <v>2.8620000000000001</v>
      </c>
      <c r="H70">
        <f t="shared" si="13"/>
        <v>1</v>
      </c>
      <c r="I70" s="7">
        <f t="shared" si="14"/>
        <v>2.907</v>
      </c>
      <c r="J70">
        <f t="shared" si="15"/>
        <v>2.8620000000000001</v>
      </c>
      <c r="K70">
        <f t="shared" si="16"/>
        <v>4.4999999999999929E-2</v>
      </c>
      <c r="L70">
        <f t="shared" si="17"/>
        <v>7.2999999999999954E-2</v>
      </c>
      <c r="M70" s="6">
        <f t="shared" si="18"/>
        <v>7.2999999999999954E-2</v>
      </c>
      <c r="P70">
        <v>260</v>
      </c>
      <c r="Q70">
        <v>2.8540000000000001</v>
      </c>
      <c r="S70">
        <v>67</v>
      </c>
      <c r="T70">
        <f t="shared" ca="1" si="19"/>
        <v>2.8852500000000001</v>
      </c>
    </row>
    <row r="71" spans="4:20" x14ac:dyDescent="0.25">
      <c r="D71">
        <v>68</v>
      </c>
      <c r="E71">
        <v>2.89</v>
      </c>
      <c r="H71">
        <f t="shared" si="13"/>
        <v>1</v>
      </c>
      <c r="I71" s="7">
        <f t="shared" si="14"/>
        <v>2.907</v>
      </c>
      <c r="J71">
        <f t="shared" si="15"/>
        <v>2.89</v>
      </c>
      <c r="K71">
        <f t="shared" si="16"/>
        <v>1.6999999999999904E-2</v>
      </c>
      <c r="L71">
        <f t="shared" si="17"/>
        <v>7.2999999999999954E-2</v>
      </c>
      <c r="M71" s="6">
        <f t="shared" si="18"/>
        <v>7.2999999999999954E-2</v>
      </c>
      <c r="P71">
        <v>264</v>
      </c>
      <c r="Q71">
        <v>2.8620000000000001</v>
      </c>
      <c r="S71">
        <v>68</v>
      </c>
      <c r="T71">
        <f t="shared" ca="1" si="19"/>
        <v>2.8839999999999999</v>
      </c>
    </row>
    <row r="72" spans="4:20" x14ac:dyDescent="0.25">
      <c r="D72">
        <v>69</v>
      </c>
      <c r="E72">
        <v>2.9009999999999998</v>
      </c>
      <c r="H72">
        <f t="shared" si="13"/>
        <v>1</v>
      </c>
      <c r="I72" s="7">
        <f t="shared" si="14"/>
        <v>2.907</v>
      </c>
      <c r="J72">
        <f t="shared" si="15"/>
        <v>2.9009999999999998</v>
      </c>
      <c r="K72">
        <f t="shared" si="16"/>
        <v>6.0000000000002274E-3</v>
      </c>
      <c r="L72">
        <f t="shared" si="17"/>
        <v>7.2999999999999954E-2</v>
      </c>
      <c r="M72" s="6">
        <f t="shared" si="18"/>
        <v>7.2999999999999954E-2</v>
      </c>
      <c r="P72">
        <v>268</v>
      </c>
      <c r="Q72">
        <v>2.89</v>
      </c>
      <c r="S72">
        <v>69</v>
      </c>
      <c r="T72">
        <f t="shared" ca="1" si="19"/>
        <v>2.883</v>
      </c>
    </row>
    <row r="73" spans="4:20" x14ac:dyDescent="0.25">
      <c r="D73">
        <v>70</v>
      </c>
      <c r="E73">
        <v>2.9020000000000001</v>
      </c>
      <c r="H73">
        <f t="shared" si="13"/>
        <v>1</v>
      </c>
      <c r="I73" s="7">
        <f t="shared" si="14"/>
        <v>2.907</v>
      </c>
      <c r="J73">
        <f t="shared" si="15"/>
        <v>2.9020000000000001</v>
      </c>
      <c r="K73">
        <f t="shared" si="16"/>
        <v>4.9999999999998934E-3</v>
      </c>
      <c r="L73">
        <f t="shared" si="17"/>
        <v>7.2999999999999954E-2</v>
      </c>
      <c r="M73" s="6">
        <f t="shared" si="18"/>
        <v>7.2999999999999954E-2</v>
      </c>
      <c r="P73">
        <v>272</v>
      </c>
      <c r="Q73">
        <v>2.9009999999999998</v>
      </c>
      <c r="S73">
        <v>70</v>
      </c>
      <c r="T73">
        <f t="shared" ca="1" si="19"/>
        <v>2.8819999999999997</v>
      </c>
    </row>
    <row r="74" spans="4:20" x14ac:dyDescent="0.25">
      <c r="D74">
        <v>71</v>
      </c>
      <c r="E74">
        <v>2.9049999999999998</v>
      </c>
      <c r="H74">
        <f t="shared" si="13"/>
        <v>1</v>
      </c>
      <c r="I74" s="7">
        <f t="shared" si="14"/>
        <v>2.907</v>
      </c>
      <c r="J74">
        <f t="shared" si="15"/>
        <v>2.9049999999999998</v>
      </c>
      <c r="K74">
        <f t="shared" si="16"/>
        <v>2.0000000000002238E-3</v>
      </c>
      <c r="L74">
        <f t="shared" si="17"/>
        <v>7.2999999999999954E-2</v>
      </c>
      <c r="M74" s="6">
        <f t="shared" si="18"/>
        <v>7.2999999999999954E-2</v>
      </c>
      <c r="P74">
        <v>276</v>
      </c>
      <c r="Q74">
        <v>2.9020000000000001</v>
      </c>
      <c r="S74">
        <v>71</v>
      </c>
      <c r="T74">
        <f t="shared" ca="1" si="19"/>
        <v>2.8809999999999998</v>
      </c>
    </row>
    <row r="75" spans="4:20" ht="15.75" thickBot="1" x14ac:dyDescent="0.3">
      <c r="D75">
        <v>72</v>
      </c>
      <c r="E75">
        <v>2.907</v>
      </c>
      <c r="H75">
        <f t="shared" si="13"/>
        <v>1</v>
      </c>
      <c r="I75" s="7">
        <f t="shared" si="14"/>
        <v>2.907</v>
      </c>
      <c r="J75">
        <f t="shared" si="15"/>
        <v>2.907</v>
      </c>
      <c r="K75">
        <f t="shared" si="16"/>
        <v>0</v>
      </c>
      <c r="L75">
        <f t="shared" si="17"/>
        <v>7.2999999999999954E-2</v>
      </c>
      <c r="M75" s="6">
        <f t="shared" si="18"/>
        <v>7.2999999999999954E-2</v>
      </c>
      <c r="P75">
        <v>280</v>
      </c>
      <c r="Q75">
        <v>2.9049999999999998</v>
      </c>
      <c r="S75">
        <v>72</v>
      </c>
      <c r="T75">
        <f t="shared" ca="1" si="19"/>
        <v>2.88</v>
      </c>
    </row>
    <row r="76" spans="4:20" x14ac:dyDescent="0.25">
      <c r="D76">
        <v>73</v>
      </c>
      <c r="E76">
        <v>2.9169999999999998</v>
      </c>
      <c r="H76" s="3">
        <v>0</v>
      </c>
      <c r="I76" s="4">
        <f>E76</f>
        <v>2.9169999999999998</v>
      </c>
      <c r="J76" s="4">
        <f>E76</f>
        <v>2.9169999999999998</v>
      </c>
      <c r="K76" s="3">
        <v>0</v>
      </c>
      <c r="L76" s="3">
        <v>0</v>
      </c>
      <c r="M76" s="5">
        <f>MAX(L76:L99)</f>
        <v>0.39599999999999991</v>
      </c>
      <c r="P76">
        <v>284</v>
      </c>
      <c r="Q76">
        <v>2.907</v>
      </c>
      <c r="S76">
        <v>73</v>
      </c>
      <c r="T76">
        <f t="shared" ca="1" si="19"/>
        <v>2.879</v>
      </c>
    </row>
    <row r="77" spans="4:20" x14ac:dyDescent="0.25">
      <c r="D77">
        <v>74</v>
      </c>
      <c r="E77">
        <v>2.8149999999999999</v>
      </c>
      <c r="H77">
        <f>IF(E77-E76&gt;0,1,IF(E77-E76&lt;0,-1,0))</f>
        <v>-1</v>
      </c>
      <c r="I77" s="7">
        <f>MAX(E77,I76)</f>
        <v>2.9169999999999998</v>
      </c>
      <c r="J77">
        <f>IF(H77&lt;=0,MIN(E77,J76),E77)</f>
        <v>2.8149999999999999</v>
      </c>
      <c r="K77">
        <f>I77-J77</f>
        <v>0.10199999999999987</v>
      </c>
      <c r="L77">
        <f>MAX(L76,K77)</f>
        <v>0.10199999999999987</v>
      </c>
      <c r="M77" s="6">
        <f>M76</f>
        <v>0.39599999999999991</v>
      </c>
      <c r="P77">
        <v>288</v>
      </c>
      <c r="Q77">
        <v>2.9169999999999998</v>
      </c>
      <c r="S77">
        <v>74</v>
      </c>
      <c r="T77">
        <f t="shared" ca="1" si="19"/>
        <v>2.8780000000000001</v>
      </c>
    </row>
    <row r="78" spans="4:20" x14ac:dyDescent="0.25">
      <c r="D78">
        <v>75</v>
      </c>
      <c r="E78">
        <v>2.81</v>
      </c>
      <c r="H78">
        <f t="shared" ref="H78:H99" si="20">IF(E78-E77&gt;0,1,IF(E78-E77&lt;0,-1,0))</f>
        <v>-1</v>
      </c>
      <c r="I78" s="7">
        <f t="shared" ref="I78:I99" si="21">MAX(E78,I77)</f>
        <v>2.9169999999999998</v>
      </c>
      <c r="J78">
        <f t="shared" ref="J78:J99" si="22">IF(H78&lt;=0,MIN(E78,J77),E78)</f>
        <v>2.81</v>
      </c>
      <c r="K78">
        <f t="shared" ref="K78:K99" si="23">I78-J78</f>
        <v>0.10699999999999976</v>
      </c>
      <c r="L78">
        <f t="shared" ref="L78:L99" si="24">MAX(L77,K78)</f>
        <v>0.10699999999999976</v>
      </c>
      <c r="M78" s="6">
        <f t="shared" ref="M78:M99" si="25">M77</f>
        <v>0.39599999999999991</v>
      </c>
      <c r="P78">
        <v>292</v>
      </c>
      <c r="Q78">
        <v>2.8149999999999999</v>
      </c>
      <c r="S78">
        <v>75</v>
      </c>
      <c r="T78">
        <f t="shared" ca="1" si="19"/>
        <v>2.8769999999999998</v>
      </c>
    </row>
    <row r="79" spans="4:20" x14ac:dyDescent="0.25">
      <c r="D79">
        <v>76</v>
      </c>
      <c r="E79">
        <v>2.8839999999999999</v>
      </c>
      <c r="H79">
        <f t="shared" si="20"/>
        <v>1</v>
      </c>
      <c r="I79" s="7">
        <f t="shared" si="21"/>
        <v>2.9169999999999998</v>
      </c>
      <c r="J79">
        <f t="shared" si="22"/>
        <v>2.8839999999999999</v>
      </c>
      <c r="K79">
        <f t="shared" si="23"/>
        <v>3.2999999999999918E-2</v>
      </c>
      <c r="L79">
        <f t="shared" si="24"/>
        <v>0.10699999999999976</v>
      </c>
      <c r="M79" s="6">
        <f t="shared" si="25"/>
        <v>0.39599999999999991</v>
      </c>
      <c r="P79">
        <v>296</v>
      </c>
      <c r="Q79">
        <v>2.81</v>
      </c>
      <c r="S79">
        <v>76</v>
      </c>
      <c r="T79">
        <f t="shared" ca="1" si="19"/>
        <v>2.8759999999999999</v>
      </c>
    </row>
    <row r="80" spans="4:20" x14ac:dyDescent="0.25">
      <c r="D80">
        <v>77</v>
      </c>
      <c r="E80">
        <v>2.8879999999999999</v>
      </c>
      <c r="H80">
        <f t="shared" si="20"/>
        <v>1</v>
      </c>
      <c r="I80" s="7">
        <f t="shared" si="21"/>
        <v>2.9169999999999998</v>
      </c>
      <c r="J80">
        <f t="shared" si="22"/>
        <v>2.8879999999999999</v>
      </c>
      <c r="K80">
        <f t="shared" si="23"/>
        <v>2.8999999999999915E-2</v>
      </c>
      <c r="L80">
        <f t="shared" si="24"/>
        <v>0.10699999999999976</v>
      </c>
      <c r="M80" s="6">
        <f t="shared" si="25"/>
        <v>0.39599999999999991</v>
      </c>
      <c r="P80">
        <v>300</v>
      </c>
      <c r="Q80">
        <v>2.8839999999999999</v>
      </c>
      <c r="S80">
        <v>77</v>
      </c>
      <c r="T80">
        <f t="shared" ca="1" si="19"/>
        <v>2.8759999999999999</v>
      </c>
    </row>
    <row r="81" spans="4:20" x14ac:dyDescent="0.25">
      <c r="D81">
        <v>78</v>
      </c>
      <c r="E81">
        <v>2.895</v>
      </c>
      <c r="H81">
        <f t="shared" si="20"/>
        <v>1</v>
      </c>
      <c r="I81" s="7">
        <f t="shared" si="21"/>
        <v>2.9169999999999998</v>
      </c>
      <c r="J81">
        <f t="shared" si="22"/>
        <v>2.895</v>
      </c>
      <c r="K81">
        <f t="shared" si="23"/>
        <v>2.1999999999999797E-2</v>
      </c>
      <c r="L81">
        <f t="shared" si="24"/>
        <v>0.10699999999999976</v>
      </c>
      <c r="M81" s="6">
        <f t="shared" si="25"/>
        <v>0.39599999999999991</v>
      </c>
      <c r="P81">
        <v>304</v>
      </c>
      <c r="Q81">
        <v>2.8879999999999999</v>
      </c>
      <c r="S81">
        <v>78</v>
      </c>
      <c r="T81">
        <f t="shared" ca="1" si="19"/>
        <v>2.8759999999999999</v>
      </c>
    </row>
    <row r="82" spans="4:20" x14ac:dyDescent="0.25">
      <c r="D82">
        <v>79</v>
      </c>
      <c r="E82">
        <v>2.9020000000000001</v>
      </c>
      <c r="H82">
        <f t="shared" si="20"/>
        <v>1</v>
      </c>
      <c r="I82" s="7">
        <f t="shared" si="21"/>
        <v>2.9169999999999998</v>
      </c>
      <c r="J82">
        <f t="shared" si="22"/>
        <v>2.9020000000000001</v>
      </c>
      <c r="K82">
        <f t="shared" si="23"/>
        <v>1.499999999999968E-2</v>
      </c>
      <c r="L82">
        <f t="shared" si="24"/>
        <v>0.10699999999999976</v>
      </c>
      <c r="M82" s="6">
        <f t="shared" si="25"/>
        <v>0.39599999999999991</v>
      </c>
      <c r="P82">
        <v>308</v>
      </c>
      <c r="Q82">
        <v>2.895</v>
      </c>
      <c r="S82">
        <v>79</v>
      </c>
      <c r="T82">
        <f t="shared" ca="1" si="19"/>
        <v>2.8759999999999999</v>
      </c>
    </row>
    <row r="83" spans="4:20" x14ac:dyDescent="0.25">
      <c r="D83">
        <v>80</v>
      </c>
      <c r="E83">
        <v>2.9060000000000001</v>
      </c>
      <c r="H83">
        <f t="shared" si="20"/>
        <v>1</v>
      </c>
      <c r="I83" s="7">
        <f t="shared" si="21"/>
        <v>2.9169999999999998</v>
      </c>
      <c r="J83">
        <f t="shared" si="22"/>
        <v>2.9060000000000001</v>
      </c>
      <c r="K83">
        <f t="shared" si="23"/>
        <v>1.0999999999999677E-2</v>
      </c>
      <c r="L83">
        <f t="shared" si="24"/>
        <v>0.10699999999999976</v>
      </c>
      <c r="M83" s="6">
        <f t="shared" si="25"/>
        <v>0.39599999999999991</v>
      </c>
      <c r="P83">
        <v>312</v>
      </c>
      <c r="Q83">
        <v>2.9020000000000001</v>
      </c>
      <c r="S83">
        <v>80</v>
      </c>
      <c r="T83">
        <f t="shared" ca="1" si="19"/>
        <v>2.8759999999999999</v>
      </c>
    </row>
    <row r="84" spans="4:20" x14ac:dyDescent="0.25">
      <c r="D84">
        <v>81</v>
      </c>
      <c r="E84">
        <v>2.907</v>
      </c>
      <c r="H84">
        <f t="shared" si="20"/>
        <v>1</v>
      </c>
      <c r="I84" s="7">
        <f t="shared" si="21"/>
        <v>2.9169999999999998</v>
      </c>
      <c r="J84">
        <f t="shared" si="22"/>
        <v>2.907</v>
      </c>
      <c r="K84">
        <f t="shared" si="23"/>
        <v>9.9999999999997868E-3</v>
      </c>
      <c r="L84">
        <f t="shared" si="24"/>
        <v>0.10699999999999976</v>
      </c>
      <c r="M84" s="6">
        <f t="shared" si="25"/>
        <v>0.39599999999999991</v>
      </c>
      <c r="P84">
        <v>316</v>
      </c>
      <c r="Q84">
        <v>2.9060000000000001</v>
      </c>
      <c r="S84">
        <v>81</v>
      </c>
      <c r="T84">
        <f t="shared" ca="1" si="19"/>
        <v>2.8754999999999997</v>
      </c>
    </row>
    <row r="85" spans="4:20" x14ac:dyDescent="0.25">
      <c r="D85">
        <v>82</v>
      </c>
      <c r="E85">
        <v>2.919</v>
      </c>
      <c r="H85">
        <f t="shared" si="20"/>
        <v>1</v>
      </c>
      <c r="I85" s="7">
        <f t="shared" si="21"/>
        <v>2.919</v>
      </c>
      <c r="J85">
        <f t="shared" si="22"/>
        <v>2.919</v>
      </c>
      <c r="K85">
        <f t="shared" si="23"/>
        <v>0</v>
      </c>
      <c r="L85">
        <f t="shared" si="24"/>
        <v>0.10699999999999976</v>
      </c>
      <c r="M85" s="6">
        <f t="shared" si="25"/>
        <v>0.39599999999999991</v>
      </c>
      <c r="P85">
        <v>320</v>
      </c>
      <c r="Q85">
        <v>2.907</v>
      </c>
      <c r="S85">
        <v>82</v>
      </c>
      <c r="T85">
        <f t="shared" ca="1" si="19"/>
        <v>2.875</v>
      </c>
    </row>
    <row r="86" spans="4:20" x14ac:dyDescent="0.25">
      <c r="D86">
        <v>83</v>
      </c>
      <c r="E86">
        <v>2.8839999999999999</v>
      </c>
      <c r="H86">
        <f t="shared" si="20"/>
        <v>-1</v>
      </c>
      <c r="I86" s="7">
        <f t="shared" si="21"/>
        <v>2.919</v>
      </c>
      <c r="J86">
        <f t="shared" si="22"/>
        <v>2.8839999999999999</v>
      </c>
      <c r="K86">
        <f t="shared" si="23"/>
        <v>3.5000000000000142E-2</v>
      </c>
      <c r="L86">
        <f t="shared" si="24"/>
        <v>0.10699999999999976</v>
      </c>
      <c r="M86" s="6">
        <f t="shared" si="25"/>
        <v>0.39599999999999991</v>
      </c>
      <c r="P86">
        <v>324</v>
      </c>
      <c r="Q86">
        <v>2.919</v>
      </c>
      <c r="S86">
        <v>83</v>
      </c>
      <c r="T86">
        <f t="shared" ca="1" si="19"/>
        <v>2.8745000000000003</v>
      </c>
    </row>
    <row r="87" spans="4:20" x14ac:dyDescent="0.25">
      <c r="D87">
        <v>84</v>
      </c>
      <c r="E87">
        <v>2.8639999999999999</v>
      </c>
      <c r="H87">
        <f t="shared" si="20"/>
        <v>-1</v>
      </c>
      <c r="I87" s="7">
        <f t="shared" si="21"/>
        <v>2.919</v>
      </c>
      <c r="J87">
        <f t="shared" si="22"/>
        <v>2.8639999999999999</v>
      </c>
      <c r="K87">
        <f t="shared" si="23"/>
        <v>5.500000000000016E-2</v>
      </c>
      <c r="L87">
        <f t="shared" si="24"/>
        <v>0.10699999999999976</v>
      </c>
      <c r="M87" s="6">
        <f t="shared" si="25"/>
        <v>0.39599999999999991</v>
      </c>
      <c r="P87">
        <v>328</v>
      </c>
      <c r="Q87">
        <v>2.8839999999999999</v>
      </c>
      <c r="S87">
        <v>84</v>
      </c>
      <c r="T87">
        <f t="shared" ca="1" si="19"/>
        <v>2.8740000000000001</v>
      </c>
    </row>
    <row r="88" spans="4:20" x14ac:dyDescent="0.25">
      <c r="D88">
        <v>85</v>
      </c>
      <c r="E88">
        <v>2.8570000000000002</v>
      </c>
      <c r="H88">
        <f t="shared" si="20"/>
        <v>-1</v>
      </c>
      <c r="I88" s="7">
        <f t="shared" si="21"/>
        <v>2.919</v>
      </c>
      <c r="J88">
        <f t="shared" si="22"/>
        <v>2.8570000000000002</v>
      </c>
      <c r="K88">
        <f t="shared" si="23"/>
        <v>6.1999999999999833E-2</v>
      </c>
      <c r="L88">
        <f t="shared" si="24"/>
        <v>0.10699999999999976</v>
      </c>
      <c r="M88" s="6">
        <f t="shared" si="25"/>
        <v>0.39599999999999991</v>
      </c>
      <c r="P88">
        <v>332</v>
      </c>
      <c r="Q88">
        <v>2.8639999999999999</v>
      </c>
      <c r="S88">
        <v>85</v>
      </c>
      <c r="T88">
        <f t="shared" ca="1" si="19"/>
        <v>2.8732500000000001</v>
      </c>
    </row>
    <row r="89" spans="4:20" x14ac:dyDescent="0.25">
      <c r="D89">
        <v>86</v>
      </c>
      <c r="E89">
        <v>2.847</v>
      </c>
      <c r="H89">
        <f t="shared" si="20"/>
        <v>-1</v>
      </c>
      <c r="I89" s="7">
        <f t="shared" si="21"/>
        <v>2.919</v>
      </c>
      <c r="J89">
        <f t="shared" si="22"/>
        <v>2.847</v>
      </c>
      <c r="K89">
        <f t="shared" si="23"/>
        <v>7.2000000000000064E-2</v>
      </c>
      <c r="L89">
        <f t="shared" si="24"/>
        <v>0.10699999999999976</v>
      </c>
      <c r="M89" s="6">
        <f t="shared" si="25"/>
        <v>0.39599999999999991</v>
      </c>
      <c r="P89">
        <v>336</v>
      </c>
      <c r="Q89">
        <v>2.8570000000000002</v>
      </c>
      <c r="S89">
        <v>86</v>
      </c>
      <c r="T89">
        <f t="shared" ca="1" si="19"/>
        <v>2.8725000000000001</v>
      </c>
    </row>
    <row r="90" spans="4:20" x14ac:dyDescent="0.25">
      <c r="D90">
        <v>87</v>
      </c>
      <c r="E90">
        <v>2.83</v>
      </c>
      <c r="H90">
        <f t="shared" si="20"/>
        <v>-1</v>
      </c>
      <c r="I90" s="7">
        <f t="shared" si="21"/>
        <v>2.919</v>
      </c>
      <c r="J90">
        <f t="shared" si="22"/>
        <v>2.83</v>
      </c>
      <c r="K90">
        <f t="shared" si="23"/>
        <v>8.8999999999999968E-2</v>
      </c>
      <c r="L90">
        <f t="shared" si="24"/>
        <v>0.10699999999999976</v>
      </c>
      <c r="M90" s="6">
        <f t="shared" si="25"/>
        <v>0.39599999999999991</v>
      </c>
      <c r="P90">
        <v>340</v>
      </c>
      <c r="Q90">
        <v>2.847</v>
      </c>
      <c r="S90">
        <v>87</v>
      </c>
      <c r="T90">
        <f t="shared" ca="1" si="19"/>
        <v>2.87175</v>
      </c>
    </row>
    <row r="91" spans="4:20" x14ac:dyDescent="0.25">
      <c r="D91">
        <v>88</v>
      </c>
      <c r="E91">
        <v>2.8210000000000002</v>
      </c>
      <c r="H91">
        <f t="shared" si="20"/>
        <v>-1</v>
      </c>
      <c r="I91" s="7">
        <f t="shared" si="21"/>
        <v>2.919</v>
      </c>
      <c r="J91">
        <f t="shared" si="22"/>
        <v>2.8210000000000002</v>
      </c>
      <c r="K91">
        <f t="shared" si="23"/>
        <v>9.7999999999999865E-2</v>
      </c>
      <c r="L91">
        <f t="shared" si="24"/>
        <v>0.10699999999999976</v>
      </c>
      <c r="M91" s="6">
        <f t="shared" si="25"/>
        <v>0.39599999999999991</v>
      </c>
      <c r="P91">
        <v>344</v>
      </c>
      <c r="Q91">
        <v>2.83</v>
      </c>
      <c r="S91">
        <v>88</v>
      </c>
      <c r="T91">
        <f t="shared" ca="1" si="19"/>
        <v>2.8710000000000004</v>
      </c>
    </row>
    <row r="92" spans="4:20" x14ac:dyDescent="0.25">
      <c r="D92">
        <v>89</v>
      </c>
      <c r="E92">
        <v>2.8</v>
      </c>
      <c r="H92">
        <f t="shared" si="20"/>
        <v>-1</v>
      </c>
      <c r="I92" s="7">
        <f t="shared" si="21"/>
        <v>2.919</v>
      </c>
      <c r="J92">
        <f t="shared" si="22"/>
        <v>2.8</v>
      </c>
      <c r="K92">
        <f t="shared" si="23"/>
        <v>0.11900000000000022</v>
      </c>
      <c r="L92">
        <f t="shared" si="24"/>
        <v>0.11900000000000022</v>
      </c>
      <c r="M92" s="6">
        <f t="shared" si="25"/>
        <v>0.39599999999999991</v>
      </c>
      <c r="P92">
        <v>348</v>
      </c>
      <c r="Q92">
        <v>2.8210000000000002</v>
      </c>
      <c r="S92">
        <v>89</v>
      </c>
      <c r="T92">
        <f t="shared" ca="1" si="19"/>
        <v>2.8382500000000004</v>
      </c>
    </row>
    <row r="93" spans="4:20" x14ac:dyDescent="0.25">
      <c r="D93">
        <v>90</v>
      </c>
      <c r="E93">
        <v>2.75</v>
      </c>
      <c r="H93">
        <f t="shared" si="20"/>
        <v>-1</v>
      </c>
      <c r="I93" s="7">
        <f t="shared" si="21"/>
        <v>2.919</v>
      </c>
      <c r="J93">
        <f t="shared" si="22"/>
        <v>2.75</v>
      </c>
      <c r="K93">
        <f t="shared" si="23"/>
        <v>0.16900000000000004</v>
      </c>
      <c r="L93">
        <f t="shared" si="24"/>
        <v>0.16900000000000004</v>
      </c>
      <c r="M93" s="6">
        <f t="shared" si="25"/>
        <v>0.39599999999999991</v>
      </c>
      <c r="P93">
        <v>352</v>
      </c>
      <c r="Q93">
        <v>2.8</v>
      </c>
      <c r="S93">
        <v>90</v>
      </c>
      <c r="T93">
        <f t="shared" ca="1" si="19"/>
        <v>2.8055000000000003</v>
      </c>
    </row>
    <row r="94" spans="4:20" x14ac:dyDescent="0.25">
      <c r="D94">
        <v>91</v>
      </c>
      <c r="E94">
        <v>2.5230000000000001</v>
      </c>
      <c r="H94">
        <f t="shared" si="20"/>
        <v>-1</v>
      </c>
      <c r="I94" s="7">
        <f t="shared" si="21"/>
        <v>2.919</v>
      </c>
      <c r="J94">
        <f t="shared" si="22"/>
        <v>2.5230000000000001</v>
      </c>
      <c r="K94">
        <f t="shared" si="23"/>
        <v>0.39599999999999991</v>
      </c>
      <c r="L94">
        <f t="shared" si="24"/>
        <v>0.39599999999999991</v>
      </c>
      <c r="M94" s="6">
        <f t="shared" si="25"/>
        <v>0.39599999999999991</v>
      </c>
      <c r="P94">
        <v>356</v>
      </c>
      <c r="Q94">
        <v>2.75</v>
      </c>
      <c r="S94">
        <v>91</v>
      </c>
      <c r="T94">
        <f t="shared" ca="1" si="19"/>
        <v>2.7727500000000007</v>
      </c>
    </row>
    <row r="95" spans="4:20" x14ac:dyDescent="0.25">
      <c r="D95">
        <v>92</v>
      </c>
      <c r="E95">
        <v>2.621</v>
      </c>
      <c r="H95">
        <f t="shared" si="20"/>
        <v>1</v>
      </c>
      <c r="I95" s="7">
        <f t="shared" si="21"/>
        <v>2.919</v>
      </c>
      <c r="J95">
        <f t="shared" si="22"/>
        <v>2.621</v>
      </c>
      <c r="K95">
        <f t="shared" si="23"/>
        <v>0.29800000000000004</v>
      </c>
      <c r="L95">
        <f t="shared" si="24"/>
        <v>0.39599999999999991</v>
      </c>
      <c r="M95" s="6">
        <f t="shared" si="25"/>
        <v>0.39599999999999991</v>
      </c>
      <c r="P95">
        <v>360</v>
      </c>
      <c r="Q95">
        <v>2.5230000000000001</v>
      </c>
      <c r="S95">
        <v>92</v>
      </c>
      <c r="T95">
        <f t="shared" ca="1" si="19"/>
        <v>2.7399999999999998</v>
      </c>
    </row>
    <row r="96" spans="4:20" x14ac:dyDescent="0.25">
      <c r="D96">
        <v>93</v>
      </c>
      <c r="E96">
        <v>2.78</v>
      </c>
      <c r="H96">
        <f t="shared" si="20"/>
        <v>1</v>
      </c>
      <c r="I96" s="7">
        <f t="shared" si="21"/>
        <v>2.919</v>
      </c>
      <c r="J96">
        <f t="shared" si="22"/>
        <v>2.78</v>
      </c>
      <c r="K96">
        <f t="shared" si="23"/>
        <v>0.13900000000000023</v>
      </c>
      <c r="L96">
        <f t="shared" si="24"/>
        <v>0.39599999999999991</v>
      </c>
      <c r="M96" s="6">
        <f t="shared" si="25"/>
        <v>0.39599999999999991</v>
      </c>
      <c r="P96">
        <v>364</v>
      </c>
      <c r="Q96">
        <v>2.621</v>
      </c>
      <c r="S96">
        <v>93</v>
      </c>
      <c r="T96">
        <f t="shared" ca="1" si="19"/>
        <v>2.7754999999999996</v>
      </c>
    </row>
    <row r="97" spans="4:20" x14ac:dyDescent="0.25">
      <c r="D97">
        <v>94</v>
      </c>
      <c r="E97">
        <v>2.8530000000000002</v>
      </c>
      <c r="H97">
        <f t="shared" si="20"/>
        <v>1</v>
      </c>
      <c r="I97" s="7">
        <f t="shared" si="21"/>
        <v>2.919</v>
      </c>
      <c r="J97">
        <f t="shared" si="22"/>
        <v>2.8530000000000002</v>
      </c>
      <c r="K97">
        <f t="shared" si="23"/>
        <v>6.5999999999999837E-2</v>
      </c>
      <c r="L97">
        <f t="shared" si="24"/>
        <v>0.39599999999999991</v>
      </c>
      <c r="M97" s="6">
        <f t="shared" si="25"/>
        <v>0.39599999999999991</v>
      </c>
      <c r="P97">
        <v>368</v>
      </c>
      <c r="Q97">
        <v>2.78</v>
      </c>
      <c r="S97">
        <v>94</v>
      </c>
      <c r="T97">
        <f t="shared" ca="1" si="19"/>
        <v>2.8109999999999999</v>
      </c>
    </row>
    <row r="98" spans="4:20" x14ac:dyDescent="0.25">
      <c r="D98">
        <v>95</v>
      </c>
      <c r="E98">
        <v>2.875</v>
      </c>
      <c r="H98">
        <f t="shared" si="20"/>
        <v>1</v>
      </c>
      <c r="I98" s="7">
        <f t="shared" si="21"/>
        <v>2.919</v>
      </c>
      <c r="J98">
        <f t="shared" si="22"/>
        <v>2.875</v>
      </c>
      <c r="K98">
        <f t="shared" si="23"/>
        <v>4.4000000000000039E-2</v>
      </c>
      <c r="L98">
        <f t="shared" si="24"/>
        <v>0.39599999999999991</v>
      </c>
      <c r="M98" s="6">
        <f t="shared" si="25"/>
        <v>0.39599999999999991</v>
      </c>
      <c r="P98">
        <v>372</v>
      </c>
      <c r="Q98">
        <v>2.8530000000000002</v>
      </c>
      <c r="S98">
        <v>95</v>
      </c>
      <c r="T98">
        <f t="shared" ca="1" si="19"/>
        <v>2.8464999999999998</v>
      </c>
    </row>
    <row r="99" spans="4:20" ht="15.75" thickBot="1" x14ac:dyDescent="0.3">
      <c r="D99">
        <v>96</v>
      </c>
      <c r="E99">
        <v>2.907</v>
      </c>
      <c r="H99">
        <f t="shared" si="20"/>
        <v>1</v>
      </c>
      <c r="I99" s="7">
        <f t="shared" si="21"/>
        <v>2.919</v>
      </c>
      <c r="J99">
        <f t="shared" si="22"/>
        <v>2.907</v>
      </c>
      <c r="K99">
        <f t="shared" si="23"/>
        <v>1.2000000000000011E-2</v>
      </c>
      <c r="L99">
        <f t="shared" si="24"/>
        <v>0.39599999999999991</v>
      </c>
      <c r="M99" s="6">
        <f t="shared" si="25"/>
        <v>0.39599999999999991</v>
      </c>
      <c r="P99">
        <v>376</v>
      </c>
      <c r="Q99">
        <v>2.875</v>
      </c>
      <c r="S99">
        <v>96</v>
      </c>
      <c r="T99">
        <f t="shared" ca="1" si="19"/>
        <v>2.8820000000000006</v>
      </c>
    </row>
    <row r="100" spans="4:20" x14ac:dyDescent="0.25">
      <c r="D100">
        <v>97</v>
      </c>
      <c r="E100">
        <v>2.919</v>
      </c>
      <c r="H100" s="3">
        <v>0</v>
      </c>
      <c r="I100" s="4">
        <f>E100</f>
        <v>2.919</v>
      </c>
      <c r="J100" s="4">
        <f>E100</f>
        <v>2.919</v>
      </c>
      <c r="K100" s="3">
        <v>0</v>
      </c>
      <c r="L100" s="3">
        <v>0</v>
      </c>
      <c r="M100" s="5">
        <f>MAX(L100:L123)</f>
        <v>0.39599999999999991</v>
      </c>
      <c r="P100">
        <v>380</v>
      </c>
      <c r="Q100">
        <v>2.907</v>
      </c>
      <c r="S100">
        <v>97</v>
      </c>
      <c r="T100">
        <f t="shared" ca="1" si="19"/>
        <v>2.8822500000000004</v>
      </c>
    </row>
    <row r="101" spans="4:20" x14ac:dyDescent="0.25">
      <c r="D101">
        <v>98</v>
      </c>
      <c r="E101">
        <v>2.8149999999999999</v>
      </c>
      <c r="H101">
        <f>IF(E101-E100&gt;0,1,IF(E101-E100&lt;0,-1,0))</f>
        <v>-1</v>
      </c>
      <c r="I101" s="7">
        <f>MAX(E101,I100)</f>
        <v>2.919</v>
      </c>
      <c r="J101">
        <f>IF(H101&lt;=0,MIN(E101,J100),E101)</f>
        <v>2.8149999999999999</v>
      </c>
      <c r="K101">
        <f>I101-J101</f>
        <v>0.10400000000000009</v>
      </c>
      <c r="L101">
        <f>MAX(L100,K101)</f>
        <v>0.10400000000000009</v>
      </c>
      <c r="M101" s="6">
        <f>M100</f>
        <v>0.39599999999999991</v>
      </c>
      <c r="P101">
        <v>384</v>
      </c>
      <c r="Q101">
        <v>2.919</v>
      </c>
      <c r="S101">
        <v>98</v>
      </c>
      <c r="T101">
        <f t="shared" ca="1" si="19"/>
        <v>2.8825000000000003</v>
      </c>
    </row>
    <row r="102" spans="4:20" x14ac:dyDescent="0.25">
      <c r="D102">
        <v>99</v>
      </c>
      <c r="E102">
        <v>2.81</v>
      </c>
      <c r="H102">
        <f t="shared" ref="H102:H123" si="26">IF(E102-E101&gt;0,1,IF(E102-E101&lt;0,-1,0))</f>
        <v>-1</v>
      </c>
      <c r="I102" s="7">
        <f t="shared" ref="I102:I123" si="27">MAX(E102,I101)</f>
        <v>2.919</v>
      </c>
      <c r="J102">
        <f t="shared" ref="J102:J123" si="28">IF(H102&lt;=0,MIN(E102,J101),E102)</f>
        <v>2.81</v>
      </c>
      <c r="K102">
        <f t="shared" ref="K102:K123" si="29">I102-J102</f>
        <v>0.10899999999999999</v>
      </c>
      <c r="L102">
        <f t="shared" ref="L102:L123" si="30">MAX(L101,K102)</f>
        <v>0.10899999999999999</v>
      </c>
      <c r="M102" s="6">
        <f t="shared" ref="M102:M123" si="31">M101</f>
        <v>0.39599999999999991</v>
      </c>
      <c r="P102">
        <v>388</v>
      </c>
      <c r="Q102">
        <v>2.8149999999999999</v>
      </c>
      <c r="S102">
        <v>99</v>
      </c>
      <c r="T102">
        <f t="shared" ca="1" si="19"/>
        <v>2.8827500000000006</v>
      </c>
    </row>
    <row r="103" spans="4:20" x14ac:dyDescent="0.25">
      <c r="D103">
        <v>100</v>
      </c>
      <c r="E103">
        <v>2.8010000000000002</v>
      </c>
      <c r="H103">
        <f t="shared" si="26"/>
        <v>-1</v>
      </c>
      <c r="I103" s="7">
        <f t="shared" si="27"/>
        <v>2.919</v>
      </c>
      <c r="J103">
        <f t="shared" si="28"/>
        <v>2.8010000000000002</v>
      </c>
      <c r="K103">
        <f t="shared" si="29"/>
        <v>0.11799999999999988</v>
      </c>
      <c r="L103">
        <f t="shared" si="30"/>
        <v>0.11799999999999988</v>
      </c>
      <c r="M103" s="6">
        <f t="shared" si="31"/>
        <v>0.39599999999999991</v>
      </c>
      <c r="P103">
        <v>392</v>
      </c>
      <c r="Q103">
        <v>2.81</v>
      </c>
      <c r="S103">
        <v>100</v>
      </c>
      <c r="T103">
        <f t="shared" ca="1" si="19"/>
        <v>2.8830000000000005</v>
      </c>
    </row>
    <row r="104" spans="4:20" x14ac:dyDescent="0.25">
      <c r="D104">
        <v>101</v>
      </c>
      <c r="E104">
        <v>2.782</v>
      </c>
      <c r="H104">
        <f t="shared" si="26"/>
        <v>-1</v>
      </c>
      <c r="I104" s="7">
        <f t="shared" si="27"/>
        <v>2.919</v>
      </c>
      <c r="J104">
        <f t="shared" si="28"/>
        <v>2.782</v>
      </c>
      <c r="K104">
        <f t="shared" si="29"/>
        <v>0.13700000000000001</v>
      </c>
      <c r="L104">
        <f t="shared" si="30"/>
        <v>0.13700000000000001</v>
      </c>
      <c r="M104" s="6">
        <f t="shared" si="31"/>
        <v>0.39599999999999991</v>
      </c>
      <c r="P104">
        <v>396</v>
      </c>
      <c r="Q104">
        <v>2.8010000000000002</v>
      </c>
      <c r="S104">
        <v>101</v>
      </c>
      <c r="T104">
        <f t="shared" ca="1" si="19"/>
        <v>2.8827500000000006</v>
      </c>
    </row>
    <row r="105" spans="4:20" x14ac:dyDescent="0.25">
      <c r="D105">
        <v>102</v>
      </c>
      <c r="E105">
        <v>2.7519999999999998</v>
      </c>
      <c r="H105">
        <f t="shared" si="26"/>
        <v>-1</v>
      </c>
      <c r="I105" s="7">
        <f t="shared" si="27"/>
        <v>2.919</v>
      </c>
      <c r="J105">
        <f t="shared" si="28"/>
        <v>2.7519999999999998</v>
      </c>
      <c r="K105">
        <f t="shared" si="29"/>
        <v>0.16700000000000026</v>
      </c>
      <c r="L105">
        <f t="shared" si="30"/>
        <v>0.16700000000000026</v>
      </c>
      <c r="M105" s="6">
        <f t="shared" si="31"/>
        <v>0.39599999999999991</v>
      </c>
      <c r="P105">
        <v>400</v>
      </c>
      <c r="Q105">
        <v>2.782</v>
      </c>
      <c r="S105">
        <v>102</v>
      </c>
      <c r="T105">
        <f t="shared" ca="1" si="19"/>
        <v>2.8825000000000003</v>
      </c>
    </row>
    <row r="106" spans="4:20" x14ac:dyDescent="0.25">
      <c r="D106">
        <v>103</v>
      </c>
      <c r="E106">
        <v>2.8149999999999999</v>
      </c>
      <c r="H106">
        <f t="shared" si="26"/>
        <v>1</v>
      </c>
      <c r="I106" s="7">
        <f t="shared" si="27"/>
        <v>2.919</v>
      </c>
      <c r="J106">
        <f t="shared" si="28"/>
        <v>2.8149999999999999</v>
      </c>
      <c r="K106">
        <f t="shared" si="29"/>
        <v>0.10400000000000009</v>
      </c>
      <c r="L106">
        <f t="shared" si="30"/>
        <v>0.16700000000000026</v>
      </c>
      <c r="M106" s="6">
        <f t="shared" si="31"/>
        <v>0.39599999999999991</v>
      </c>
      <c r="P106">
        <v>404</v>
      </c>
      <c r="Q106">
        <v>2.7519999999999998</v>
      </c>
      <c r="S106">
        <v>103</v>
      </c>
      <c r="T106">
        <f t="shared" ca="1" si="19"/>
        <v>2.8822500000000004</v>
      </c>
    </row>
    <row r="107" spans="4:20" x14ac:dyDescent="0.25">
      <c r="D107">
        <v>104</v>
      </c>
      <c r="E107">
        <v>2.9060000000000001</v>
      </c>
      <c r="H107">
        <f t="shared" si="26"/>
        <v>1</v>
      </c>
      <c r="I107" s="7">
        <f t="shared" si="27"/>
        <v>2.919</v>
      </c>
      <c r="J107">
        <f t="shared" si="28"/>
        <v>2.9060000000000001</v>
      </c>
      <c r="K107">
        <f t="shared" si="29"/>
        <v>1.2999999999999901E-2</v>
      </c>
      <c r="L107">
        <f t="shared" si="30"/>
        <v>0.16700000000000026</v>
      </c>
      <c r="M107" s="6">
        <f t="shared" si="31"/>
        <v>0.39599999999999991</v>
      </c>
      <c r="P107">
        <v>408</v>
      </c>
      <c r="Q107">
        <v>2.8149999999999999</v>
      </c>
      <c r="S107">
        <v>104</v>
      </c>
      <c r="T107">
        <f t="shared" ca="1" si="19"/>
        <v>2.8820000000000001</v>
      </c>
    </row>
    <row r="108" spans="4:20" x14ac:dyDescent="0.25">
      <c r="D108">
        <v>105</v>
      </c>
      <c r="E108">
        <v>2.907</v>
      </c>
      <c r="H108">
        <f t="shared" si="26"/>
        <v>1</v>
      </c>
      <c r="I108" s="7">
        <f t="shared" si="27"/>
        <v>2.919</v>
      </c>
      <c r="J108">
        <f t="shared" si="28"/>
        <v>2.907</v>
      </c>
      <c r="K108">
        <f t="shared" si="29"/>
        <v>1.2000000000000011E-2</v>
      </c>
      <c r="L108">
        <f t="shared" si="30"/>
        <v>0.16700000000000026</v>
      </c>
      <c r="M108" s="6">
        <f t="shared" si="31"/>
        <v>0.39599999999999991</v>
      </c>
      <c r="P108">
        <v>412</v>
      </c>
      <c r="Q108">
        <v>2.9060000000000001</v>
      </c>
      <c r="S108">
        <v>105</v>
      </c>
      <c r="T108">
        <f t="shared" ca="1" si="19"/>
        <v>2.8825000000000003</v>
      </c>
    </row>
    <row r="109" spans="4:20" x14ac:dyDescent="0.25">
      <c r="D109">
        <v>106</v>
      </c>
      <c r="E109">
        <v>2.9169999999999998</v>
      </c>
      <c r="H109">
        <f t="shared" si="26"/>
        <v>1</v>
      </c>
      <c r="I109" s="7">
        <f t="shared" si="27"/>
        <v>2.919</v>
      </c>
      <c r="J109">
        <f t="shared" si="28"/>
        <v>2.9169999999999998</v>
      </c>
      <c r="K109">
        <f t="shared" si="29"/>
        <v>2.0000000000002238E-3</v>
      </c>
      <c r="L109">
        <f t="shared" si="30"/>
        <v>0.16700000000000026</v>
      </c>
      <c r="M109" s="6">
        <f t="shared" si="31"/>
        <v>0.39599999999999991</v>
      </c>
      <c r="P109">
        <v>416</v>
      </c>
      <c r="Q109">
        <v>2.907</v>
      </c>
      <c r="S109">
        <v>106</v>
      </c>
      <c r="T109">
        <f t="shared" ca="1" si="19"/>
        <v>2.883</v>
      </c>
    </row>
    <row r="110" spans="4:20" x14ac:dyDescent="0.25">
      <c r="D110">
        <v>107</v>
      </c>
      <c r="E110">
        <v>2.8149999999999999</v>
      </c>
      <c r="H110">
        <f t="shared" si="26"/>
        <v>-1</v>
      </c>
      <c r="I110" s="7">
        <f t="shared" si="27"/>
        <v>2.919</v>
      </c>
      <c r="J110">
        <f t="shared" si="28"/>
        <v>2.8149999999999999</v>
      </c>
      <c r="K110">
        <f t="shared" si="29"/>
        <v>0.10400000000000009</v>
      </c>
      <c r="L110">
        <f t="shared" si="30"/>
        <v>0.16700000000000026</v>
      </c>
      <c r="M110" s="6">
        <f t="shared" si="31"/>
        <v>0.39599999999999991</v>
      </c>
      <c r="P110">
        <v>420</v>
      </c>
      <c r="Q110">
        <v>2.9169999999999998</v>
      </c>
      <c r="S110">
        <v>107</v>
      </c>
      <c r="T110">
        <f t="shared" ca="1" si="19"/>
        <v>2.8834999999999997</v>
      </c>
    </row>
    <row r="111" spans="4:20" x14ac:dyDescent="0.25">
      <c r="D111">
        <v>108</v>
      </c>
      <c r="E111">
        <v>2.81</v>
      </c>
      <c r="H111">
        <f t="shared" si="26"/>
        <v>-1</v>
      </c>
      <c r="I111" s="7">
        <f t="shared" si="27"/>
        <v>2.919</v>
      </c>
      <c r="J111">
        <f t="shared" si="28"/>
        <v>2.81</v>
      </c>
      <c r="K111">
        <f t="shared" si="29"/>
        <v>0.10899999999999999</v>
      </c>
      <c r="L111">
        <f t="shared" si="30"/>
        <v>0.16700000000000026</v>
      </c>
      <c r="M111" s="6">
        <f t="shared" si="31"/>
        <v>0.39599999999999991</v>
      </c>
      <c r="P111">
        <v>424</v>
      </c>
      <c r="Q111">
        <v>2.8149999999999999</v>
      </c>
      <c r="S111">
        <v>108</v>
      </c>
      <c r="T111">
        <f t="shared" ca="1" si="19"/>
        <v>2.8839999999999999</v>
      </c>
    </row>
    <row r="112" spans="4:20" x14ac:dyDescent="0.25">
      <c r="D112">
        <v>109</v>
      </c>
      <c r="E112">
        <v>2.8010000000000002</v>
      </c>
      <c r="H112">
        <f t="shared" si="26"/>
        <v>-1</v>
      </c>
      <c r="I112" s="7">
        <f t="shared" si="27"/>
        <v>2.919</v>
      </c>
      <c r="J112">
        <f t="shared" si="28"/>
        <v>2.8010000000000002</v>
      </c>
      <c r="K112">
        <f t="shared" si="29"/>
        <v>0.11799999999999988</v>
      </c>
      <c r="L112">
        <f t="shared" si="30"/>
        <v>0.16700000000000026</v>
      </c>
      <c r="M112" s="6">
        <f t="shared" si="31"/>
        <v>0.39599999999999991</v>
      </c>
      <c r="P112">
        <v>428</v>
      </c>
      <c r="Q112">
        <v>2.81</v>
      </c>
      <c r="S112">
        <v>109</v>
      </c>
      <c r="T112">
        <f t="shared" ca="1" si="19"/>
        <v>2.8849999999999998</v>
      </c>
    </row>
    <row r="113" spans="4:20" x14ac:dyDescent="0.25">
      <c r="D113">
        <v>110</v>
      </c>
      <c r="E113">
        <v>2.782</v>
      </c>
      <c r="H113">
        <f t="shared" si="26"/>
        <v>-1</v>
      </c>
      <c r="I113" s="7">
        <f t="shared" si="27"/>
        <v>2.919</v>
      </c>
      <c r="J113">
        <f t="shared" si="28"/>
        <v>2.782</v>
      </c>
      <c r="K113">
        <f t="shared" si="29"/>
        <v>0.13700000000000001</v>
      </c>
      <c r="L113">
        <f t="shared" si="30"/>
        <v>0.16700000000000026</v>
      </c>
      <c r="M113" s="6">
        <f t="shared" si="31"/>
        <v>0.39599999999999991</v>
      </c>
      <c r="P113">
        <v>432</v>
      </c>
      <c r="Q113">
        <v>2.8010000000000002</v>
      </c>
      <c r="S113">
        <v>110</v>
      </c>
      <c r="T113">
        <f t="shared" ca="1" si="19"/>
        <v>2.8860000000000001</v>
      </c>
    </row>
    <row r="114" spans="4:20" x14ac:dyDescent="0.25">
      <c r="D114">
        <v>111</v>
      </c>
      <c r="E114">
        <v>2.7519999999999998</v>
      </c>
      <c r="H114">
        <f t="shared" si="26"/>
        <v>-1</v>
      </c>
      <c r="I114" s="7">
        <f t="shared" si="27"/>
        <v>2.919</v>
      </c>
      <c r="J114">
        <f t="shared" si="28"/>
        <v>2.7519999999999998</v>
      </c>
      <c r="K114">
        <f t="shared" si="29"/>
        <v>0.16700000000000026</v>
      </c>
      <c r="L114">
        <f t="shared" si="30"/>
        <v>0.16700000000000026</v>
      </c>
      <c r="M114" s="6">
        <f t="shared" si="31"/>
        <v>0.39599999999999991</v>
      </c>
      <c r="P114">
        <v>436</v>
      </c>
      <c r="Q114">
        <v>2.782</v>
      </c>
      <c r="S114">
        <v>111</v>
      </c>
      <c r="T114">
        <f t="shared" ca="1" si="19"/>
        <v>2.887</v>
      </c>
    </row>
    <row r="115" spans="4:20" x14ac:dyDescent="0.25">
      <c r="D115">
        <v>112</v>
      </c>
      <c r="E115">
        <v>2.7309999999999999</v>
      </c>
      <c r="H115">
        <f t="shared" si="26"/>
        <v>-1</v>
      </c>
      <c r="I115" s="7">
        <f t="shared" si="27"/>
        <v>2.919</v>
      </c>
      <c r="J115">
        <f t="shared" si="28"/>
        <v>2.7309999999999999</v>
      </c>
      <c r="K115">
        <f t="shared" si="29"/>
        <v>0.18800000000000017</v>
      </c>
      <c r="L115">
        <f t="shared" si="30"/>
        <v>0.18800000000000017</v>
      </c>
      <c r="M115" s="6">
        <f t="shared" si="31"/>
        <v>0.39599999999999991</v>
      </c>
      <c r="P115">
        <v>440</v>
      </c>
      <c r="Q115">
        <v>2.7519999999999998</v>
      </c>
      <c r="S115">
        <v>112</v>
      </c>
      <c r="T115">
        <f t="shared" ca="1" si="19"/>
        <v>2.8879999999999999</v>
      </c>
    </row>
    <row r="116" spans="4:20" x14ac:dyDescent="0.25">
      <c r="D116">
        <v>113</v>
      </c>
      <c r="E116">
        <v>2.7130000000000001</v>
      </c>
      <c r="H116">
        <f t="shared" si="26"/>
        <v>-1</v>
      </c>
      <c r="I116" s="7">
        <f t="shared" si="27"/>
        <v>2.919</v>
      </c>
      <c r="J116">
        <f t="shared" si="28"/>
        <v>2.7130000000000001</v>
      </c>
      <c r="K116">
        <f t="shared" si="29"/>
        <v>0.20599999999999996</v>
      </c>
      <c r="L116">
        <f t="shared" si="30"/>
        <v>0.20599999999999996</v>
      </c>
      <c r="M116" s="6">
        <f t="shared" si="31"/>
        <v>0.39599999999999991</v>
      </c>
      <c r="P116">
        <v>444</v>
      </c>
      <c r="Q116">
        <v>2.7309999999999999</v>
      </c>
      <c r="S116">
        <v>113</v>
      </c>
      <c r="T116">
        <f t="shared" ca="1" si="19"/>
        <v>2.8897499999999998</v>
      </c>
    </row>
    <row r="117" spans="4:20" x14ac:dyDescent="0.25">
      <c r="D117">
        <v>114</v>
      </c>
      <c r="E117">
        <v>2.75</v>
      </c>
      <c r="H117">
        <f t="shared" si="26"/>
        <v>1</v>
      </c>
      <c r="I117" s="7">
        <f t="shared" si="27"/>
        <v>2.919</v>
      </c>
      <c r="J117">
        <f t="shared" si="28"/>
        <v>2.75</v>
      </c>
      <c r="K117">
        <f t="shared" si="29"/>
        <v>0.16900000000000004</v>
      </c>
      <c r="L117">
        <f t="shared" si="30"/>
        <v>0.20599999999999996</v>
      </c>
      <c r="M117" s="6">
        <f t="shared" si="31"/>
        <v>0.39599999999999991</v>
      </c>
      <c r="P117">
        <v>448</v>
      </c>
      <c r="Q117">
        <v>2.7130000000000001</v>
      </c>
      <c r="S117">
        <v>114</v>
      </c>
      <c r="T117">
        <f t="shared" ca="1" si="19"/>
        <v>2.8914999999999997</v>
      </c>
    </row>
    <row r="118" spans="4:20" x14ac:dyDescent="0.25">
      <c r="D118">
        <v>115</v>
      </c>
      <c r="E118">
        <v>2.5230000000000001</v>
      </c>
      <c r="H118">
        <f t="shared" si="26"/>
        <v>-1</v>
      </c>
      <c r="I118" s="7">
        <f t="shared" si="27"/>
        <v>2.919</v>
      </c>
      <c r="J118">
        <f t="shared" si="28"/>
        <v>2.5230000000000001</v>
      </c>
      <c r="K118">
        <f t="shared" si="29"/>
        <v>0.39599999999999991</v>
      </c>
      <c r="L118">
        <f t="shared" si="30"/>
        <v>0.39599999999999991</v>
      </c>
      <c r="M118" s="6">
        <f t="shared" si="31"/>
        <v>0.39599999999999991</v>
      </c>
      <c r="P118">
        <v>452</v>
      </c>
      <c r="Q118">
        <v>2.75</v>
      </c>
      <c r="S118">
        <v>115</v>
      </c>
      <c r="T118">
        <f t="shared" ca="1" si="19"/>
        <v>2.8932500000000001</v>
      </c>
    </row>
    <row r="119" spans="4:20" x14ac:dyDescent="0.25">
      <c r="D119">
        <v>116</v>
      </c>
      <c r="E119">
        <v>2.621</v>
      </c>
      <c r="H119">
        <f t="shared" si="26"/>
        <v>1</v>
      </c>
      <c r="I119" s="7">
        <f t="shared" si="27"/>
        <v>2.919</v>
      </c>
      <c r="J119">
        <f t="shared" si="28"/>
        <v>2.621</v>
      </c>
      <c r="K119">
        <f t="shared" si="29"/>
        <v>0.29800000000000004</v>
      </c>
      <c r="L119">
        <f t="shared" si="30"/>
        <v>0.39599999999999991</v>
      </c>
      <c r="M119" s="6">
        <f t="shared" si="31"/>
        <v>0.39599999999999991</v>
      </c>
      <c r="P119">
        <v>456</v>
      </c>
      <c r="Q119">
        <v>2.5230000000000001</v>
      </c>
      <c r="S119">
        <v>116</v>
      </c>
      <c r="T119">
        <f t="shared" ca="1" si="19"/>
        <v>2.895</v>
      </c>
    </row>
    <row r="120" spans="4:20" x14ac:dyDescent="0.25">
      <c r="D120">
        <v>117</v>
      </c>
      <c r="E120">
        <v>2.78</v>
      </c>
      <c r="H120">
        <f t="shared" si="26"/>
        <v>1</v>
      </c>
      <c r="I120" s="7">
        <f t="shared" si="27"/>
        <v>2.919</v>
      </c>
      <c r="J120">
        <f t="shared" si="28"/>
        <v>2.78</v>
      </c>
      <c r="K120">
        <f t="shared" si="29"/>
        <v>0.13900000000000023</v>
      </c>
      <c r="L120">
        <f t="shared" si="30"/>
        <v>0.39599999999999991</v>
      </c>
      <c r="M120" s="6">
        <f t="shared" si="31"/>
        <v>0.39599999999999991</v>
      </c>
      <c r="P120">
        <v>460</v>
      </c>
      <c r="Q120">
        <v>2.621</v>
      </c>
      <c r="S120">
        <v>117</v>
      </c>
      <c r="T120">
        <f t="shared" ca="1" si="19"/>
        <v>2.8967499999999999</v>
      </c>
    </row>
    <row r="121" spans="4:20" x14ac:dyDescent="0.25">
      <c r="D121">
        <v>118</v>
      </c>
      <c r="E121">
        <v>2.8530000000000002</v>
      </c>
      <c r="H121">
        <f t="shared" si="26"/>
        <v>1</v>
      </c>
      <c r="I121" s="7">
        <f t="shared" si="27"/>
        <v>2.919</v>
      </c>
      <c r="J121">
        <f t="shared" si="28"/>
        <v>2.8530000000000002</v>
      </c>
      <c r="K121">
        <f t="shared" si="29"/>
        <v>6.5999999999999837E-2</v>
      </c>
      <c r="L121">
        <f t="shared" si="30"/>
        <v>0.39599999999999991</v>
      </c>
      <c r="M121" s="6">
        <f t="shared" si="31"/>
        <v>0.39599999999999991</v>
      </c>
      <c r="P121">
        <v>464</v>
      </c>
      <c r="Q121">
        <v>2.78</v>
      </c>
      <c r="S121">
        <v>118</v>
      </c>
      <c r="T121">
        <f t="shared" ca="1" si="19"/>
        <v>2.8985000000000003</v>
      </c>
    </row>
    <row r="122" spans="4:20" x14ac:dyDescent="0.25">
      <c r="D122">
        <v>119</v>
      </c>
      <c r="E122">
        <v>2.875</v>
      </c>
      <c r="H122">
        <f t="shared" si="26"/>
        <v>1</v>
      </c>
      <c r="I122" s="7">
        <f t="shared" si="27"/>
        <v>2.919</v>
      </c>
      <c r="J122">
        <f t="shared" si="28"/>
        <v>2.875</v>
      </c>
      <c r="K122">
        <f t="shared" si="29"/>
        <v>4.4000000000000039E-2</v>
      </c>
      <c r="L122">
        <f t="shared" si="30"/>
        <v>0.39599999999999991</v>
      </c>
      <c r="M122" s="6">
        <f t="shared" si="31"/>
        <v>0.39599999999999991</v>
      </c>
      <c r="P122">
        <v>468</v>
      </c>
      <c r="Q122">
        <v>2.8530000000000002</v>
      </c>
      <c r="S122">
        <v>119</v>
      </c>
      <c r="T122">
        <f t="shared" ca="1" si="19"/>
        <v>2.9002500000000002</v>
      </c>
    </row>
    <row r="123" spans="4:20" ht="15.75" thickBot="1" x14ac:dyDescent="0.3">
      <c r="D123">
        <v>120</v>
      </c>
      <c r="E123">
        <v>2.907</v>
      </c>
      <c r="H123">
        <f t="shared" si="26"/>
        <v>1</v>
      </c>
      <c r="I123" s="7">
        <f t="shared" si="27"/>
        <v>2.919</v>
      </c>
      <c r="J123">
        <f t="shared" si="28"/>
        <v>2.907</v>
      </c>
      <c r="K123">
        <f t="shared" si="29"/>
        <v>1.2000000000000011E-2</v>
      </c>
      <c r="L123">
        <f t="shared" si="30"/>
        <v>0.39599999999999991</v>
      </c>
      <c r="M123" s="6">
        <f t="shared" si="31"/>
        <v>0.39599999999999991</v>
      </c>
      <c r="P123">
        <v>472</v>
      </c>
      <c r="Q123">
        <v>2.875</v>
      </c>
      <c r="S123">
        <v>120</v>
      </c>
      <c r="T123">
        <f t="shared" ca="1" si="19"/>
        <v>2.9020000000000001</v>
      </c>
    </row>
    <row r="124" spans="4:20" x14ac:dyDescent="0.25">
      <c r="D124">
        <v>121</v>
      </c>
      <c r="E124">
        <v>2.919</v>
      </c>
      <c r="H124" s="3">
        <v>0</v>
      </c>
      <c r="I124" s="4">
        <f>E124</f>
        <v>2.919</v>
      </c>
      <c r="J124" s="4">
        <f>E124</f>
        <v>2.919</v>
      </c>
      <c r="K124" s="3">
        <v>0</v>
      </c>
      <c r="L124" s="3">
        <v>0</v>
      </c>
      <c r="M124" s="5">
        <f>MAX(L124:L147)</f>
        <v>0.31800000000000006</v>
      </c>
      <c r="P124">
        <v>476</v>
      </c>
      <c r="Q124">
        <v>2.907</v>
      </c>
      <c r="S124">
        <v>121</v>
      </c>
      <c r="T124">
        <f t="shared" ca="1" si="19"/>
        <v>2.903</v>
      </c>
    </row>
    <row r="125" spans="4:20" x14ac:dyDescent="0.25">
      <c r="D125">
        <v>122</v>
      </c>
      <c r="E125">
        <v>2.8149999999999999</v>
      </c>
      <c r="H125">
        <f>IF(E125-E124&gt;0,1,IF(E125-E124&lt;0,-1,0))</f>
        <v>-1</v>
      </c>
      <c r="I125" s="7">
        <f>MAX(E125,I124)</f>
        <v>2.919</v>
      </c>
      <c r="J125">
        <f>IF(H125&lt;=0,MIN(E125,J124),E125)</f>
        <v>2.8149999999999999</v>
      </c>
      <c r="K125">
        <f>I125-J125</f>
        <v>0.10400000000000009</v>
      </c>
      <c r="L125">
        <f>MAX(L124,K125)</f>
        <v>0.10400000000000009</v>
      </c>
      <c r="M125" s="6">
        <f>M124</f>
        <v>0.31800000000000006</v>
      </c>
      <c r="P125">
        <v>480</v>
      </c>
      <c r="Q125">
        <v>2.919</v>
      </c>
      <c r="S125">
        <v>122</v>
      </c>
      <c r="T125">
        <f t="shared" ca="1" si="19"/>
        <v>2.9039999999999999</v>
      </c>
    </row>
    <row r="126" spans="4:20" x14ac:dyDescent="0.25">
      <c r="D126">
        <v>123</v>
      </c>
      <c r="E126">
        <v>2.81</v>
      </c>
      <c r="H126">
        <f t="shared" ref="H126:H147" si="32">IF(E126-E125&gt;0,1,IF(E126-E125&lt;0,-1,0))</f>
        <v>-1</v>
      </c>
      <c r="I126" s="7">
        <f t="shared" ref="I126:I147" si="33">MAX(E126,I125)</f>
        <v>2.919</v>
      </c>
      <c r="J126">
        <f t="shared" ref="J126:J147" si="34">IF(H126&lt;=0,MIN(E126,J125),E126)</f>
        <v>2.81</v>
      </c>
      <c r="K126">
        <f t="shared" ref="K126:K147" si="35">I126-J126</f>
        <v>0.10899999999999999</v>
      </c>
      <c r="L126">
        <f t="shared" ref="L126:L147" si="36">MAX(L125,K126)</f>
        <v>0.10899999999999999</v>
      </c>
      <c r="M126" s="6">
        <f t="shared" ref="M126:M147" si="37">M125</f>
        <v>0.31800000000000006</v>
      </c>
      <c r="P126">
        <v>484</v>
      </c>
      <c r="Q126">
        <v>2.8149999999999999</v>
      </c>
      <c r="S126">
        <v>123</v>
      </c>
      <c r="T126">
        <f t="shared" ca="1" si="19"/>
        <v>2.9050000000000002</v>
      </c>
    </row>
    <row r="127" spans="4:20" x14ac:dyDescent="0.25">
      <c r="D127">
        <v>124</v>
      </c>
      <c r="E127">
        <v>2.8010000000000002</v>
      </c>
      <c r="H127">
        <f t="shared" si="32"/>
        <v>-1</v>
      </c>
      <c r="I127" s="7">
        <f t="shared" si="33"/>
        <v>2.919</v>
      </c>
      <c r="J127">
        <f t="shared" si="34"/>
        <v>2.8010000000000002</v>
      </c>
      <c r="K127">
        <f t="shared" si="35"/>
        <v>0.11799999999999988</v>
      </c>
      <c r="L127">
        <f t="shared" si="36"/>
        <v>0.11799999999999988</v>
      </c>
      <c r="M127" s="6">
        <f t="shared" si="37"/>
        <v>0.31800000000000006</v>
      </c>
      <c r="P127">
        <v>488</v>
      </c>
      <c r="Q127">
        <v>2.81</v>
      </c>
      <c r="S127">
        <v>124</v>
      </c>
      <c r="T127">
        <f t="shared" ca="1" si="19"/>
        <v>2.9060000000000001</v>
      </c>
    </row>
    <row r="128" spans="4:20" x14ac:dyDescent="0.25">
      <c r="D128">
        <v>125</v>
      </c>
      <c r="E128">
        <v>2.782</v>
      </c>
      <c r="H128">
        <f t="shared" si="32"/>
        <v>-1</v>
      </c>
      <c r="I128" s="7">
        <f t="shared" si="33"/>
        <v>2.919</v>
      </c>
      <c r="J128">
        <f t="shared" si="34"/>
        <v>2.782</v>
      </c>
      <c r="K128">
        <f t="shared" si="35"/>
        <v>0.13700000000000001</v>
      </c>
      <c r="L128">
        <f t="shared" si="36"/>
        <v>0.13700000000000001</v>
      </c>
      <c r="M128" s="6">
        <f t="shared" si="37"/>
        <v>0.31800000000000006</v>
      </c>
      <c r="P128">
        <v>492</v>
      </c>
      <c r="Q128">
        <v>2.8010000000000002</v>
      </c>
      <c r="S128">
        <v>125</v>
      </c>
      <c r="T128">
        <f t="shared" ca="1" si="19"/>
        <v>2.90625</v>
      </c>
    </row>
    <row r="129" spans="4:20" x14ac:dyDescent="0.25">
      <c r="D129">
        <v>126</v>
      </c>
      <c r="E129">
        <v>2.7519999999999998</v>
      </c>
      <c r="H129">
        <f t="shared" si="32"/>
        <v>-1</v>
      </c>
      <c r="I129" s="7">
        <f t="shared" si="33"/>
        <v>2.919</v>
      </c>
      <c r="J129">
        <f t="shared" si="34"/>
        <v>2.7519999999999998</v>
      </c>
      <c r="K129">
        <f t="shared" si="35"/>
        <v>0.16700000000000026</v>
      </c>
      <c r="L129">
        <f t="shared" si="36"/>
        <v>0.16700000000000026</v>
      </c>
      <c r="M129" s="6">
        <f t="shared" si="37"/>
        <v>0.31800000000000006</v>
      </c>
      <c r="P129">
        <v>496</v>
      </c>
      <c r="Q129">
        <v>2.782</v>
      </c>
      <c r="S129">
        <v>126</v>
      </c>
      <c r="T129">
        <f t="shared" ca="1" si="19"/>
        <v>2.9065000000000003</v>
      </c>
    </row>
    <row r="130" spans="4:20" x14ac:dyDescent="0.25">
      <c r="D130">
        <v>127</v>
      </c>
      <c r="E130">
        <v>2.8149999999999999</v>
      </c>
      <c r="H130">
        <f t="shared" si="32"/>
        <v>1</v>
      </c>
      <c r="I130" s="7">
        <f t="shared" si="33"/>
        <v>2.919</v>
      </c>
      <c r="J130">
        <f t="shared" si="34"/>
        <v>2.8149999999999999</v>
      </c>
      <c r="K130">
        <f t="shared" si="35"/>
        <v>0.10400000000000009</v>
      </c>
      <c r="L130">
        <f t="shared" si="36"/>
        <v>0.16700000000000026</v>
      </c>
      <c r="M130" s="6">
        <f t="shared" si="37"/>
        <v>0.31800000000000006</v>
      </c>
      <c r="P130">
        <v>500</v>
      </c>
      <c r="Q130">
        <v>2.7519999999999998</v>
      </c>
      <c r="S130">
        <v>127</v>
      </c>
      <c r="T130">
        <f t="shared" ca="1" si="19"/>
        <v>2.9067500000000002</v>
      </c>
    </row>
    <row r="131" spans="4:20" x14ac:dyDescent="0.25">
      <c r="D131">
        <v>128</v>
      </c>
      <c r="E131">
        <v>2.7519999999999998</v>
      </c>
      <c r="H131">
        <f t="shared" si="32"/>
        <v>-1</v>
      </c>
      <c r="I131" s="7">
        <f t="shared" si="33"/>
        <v>2.919</v>
      </c>
      <c r="J131">
        <f t="shared" si="34"/>
        <v>2.7519999999999998</v>
      </c>
      <c r="K131">
        <f t="shared" si="35"/>
        <v>0.16700000000000026</v>
      </c>
      <c r="L131">
        <f t="shared" si="36"/>
        <v>0.16700000000000026</v>
      </c>
      <c r="M131" s="6">
        <f t="shared" si="37"/>
        <v>0.31800000000000006</v>
      </c>
      <c r="P131">
        <v>504</v>
      </c>
      <c r="Q131">
        <v>2.8149999999999999</v>
      </c>
      <c r="S131">
        <v>128</v>
      </c>
      <c r="T131">
        <f t="shared" ca="1" si="19"/>
        <v>2.907</v>
      </c>
    </row>
    <row r="132" spans="4:20" x14ac:dyDescent="0.25">
      <c r="D132">
        <v>129</v>
      </c>
      <c r="E132">
        <v>2.6339999999999999</v>
      </c>
      <c r="H132">
        <f t="shared" si="32"/>
        <v>-1</v>
      </c>
      <c r="I132" s="7">
        <f t="shared" si="33"/>
        <v>2.919</v>
      </c>
      <c r="J132">
        <f t="shared" si="34"/>
        <v>2.6339999999999999</v>
      </c>
      <c r="K132">
        <f t="shared" si="35"/>
        <v>0.28500000000000014</v>
      </c>
      <c r="L132">
        <f t="shared" si="36"/>
        <v>0.28500000000000014</v>
      </c>
      <c r="M132" s="6">
        <f t="shared" si="37"/>
        <v>0.31800000000000006</v>
      </c>
      <c r="P132">
        <v>508</v>
      </c>
      <c r="Q132">
        <v>2.7519999999999998</v>
      </c>
      <c r="S132">
        <v>129</v>
      </c>
      <c r="T132">
        <f t="shared" ca="1" si="19"/>
        <v>2.9045000000000001</v>
      </c>
    </row>
    <row r="133" spans="4:20" x14ac:dyDescent="0.25">
      <c r="D133">
        <v>130</v>
      </c>
      <c r="E133">
        <v>2.601</v>
      </c>
      <c r="H133">
        <f t="shared" si="32"/>
        <v>-1</v>
      </c>
      <c r="I133" s="7">
        <f t="shared" si="33"/>
        <v>2.919</v>
      </c>
      <c r="J133">
        <f t="shared" si="34"/>
        <v>2.601</v>
      </c>
      <c r="K133">
        <f t="shared" si="35"/>
        <v>0.31800000000000006</v>
      </c>
      <c r="L133">
        <f t="shared" si="36"/>
        <v>0.31800000000000006</v>
      </c>
      <c r="M133" s="6">
        <f t="shared" si="37"/>
        <v>0.31800000000000006</v>
      </c>
      <c r="P133">
        <v>512</v>
      </c>
      <c r="Q133">
        <v>2.6339999999999999</v>
      </c>
      <c r="S133">
        <v>130</v>
      </c>
      <c r="T133">
        <f t="shared" ref="T133:T196" ca="1" si="38">FORECAST(S133,OFFSET(KnownYnew,MATCH(S133,KnownXnew,1)-1,0,2), OFFSET(KnownXnew,MATCH(S133,KnownXnew,1)-1,0,2))</f>
        <v>2.9020000000000001</v>
      </c>
    </row>
    <row r="134" spans="4:20" x14ac:dyDescent="0.25">
      <c r="D134">
        <v>131</v>
      </c>
      <c r="E134">
        <v>2.6150000000000002</v>
      </c>
      <c r="H134">
        <f t="shared" si="32"/>
        <v>1</v>
      </c>
      <c r="I134" s="7">
        <f t="shared" si="33"/>
        <v>2.919</v>
      </c>
      <c r="J134">
        <f t="shared" si="34"/>
        <v>2.6150000000000002</v>
      </c>
      <c r="K134">
        <f t="shared" si="35"/>
        <v>0.30399999999999983</v>
      </c>
      <c r="L134">
        <f t="shared" si="36"/>
        <v>0.31800000000000006</v>
      </c>
      <c r="M134" s="6">
        <f t="shared" si="37"/>
        <v>0.31800000000000006</v>
      </c>
      <c r="P134">
        <v>516</v>
      </c>
      <c r="Q134">
        <v>2.601</v>
      </c>
      <c r="S134">
        <v>131</v>
      </c>
      <c r="T134">
        <f t="shared" ca="1" si="38"/>
        <v>2.8994999999999997</v>
      </c>
    </row>
    <row r="135" spans="4:20" x14ac:dyDescent="0.25">
      <c r="D135">
        <v>132</v>
      </c>
      <c r="E135">
        <v>2.6349999999999998</v>
      </c>
      <c r="H135">
        <f t="shared" si="32"/>
        <v>1</v>
      </c>
      <c r="I135" s="7">
        <f t="shared" si="33"/>
        <v>2.919</v>
      </c>
      <c r="J135">
        <f t="shared" si="34"/>
        <v>2.6349999999999998</v>
      </c>
      <c r="K135">
        <f t="shared" si="35"/>
        <v>0.28400000000000025</v>
      </c>
      <c r="L135">
        <f t="shared" si="36"/>
        <v>0.31800000000000006</v>
      </c>
      <c r="M135" s="6">
        <f t="shared" si="37"/>
        <v>0.31800000000000006</v>
      </c>
      <c r="P135">
        <v>520</v>
      </c>
      <c r="Q135">
        <v>2.6150000000000002</v>
      </c>
      <c r="S135">
        <v>132</v>
      </c>
      <c r="T135">
        <f t="shared" ca="1" si="38"/>
        <v>2.8969999999999998</v>
      </c>
    </row>
    <row r="136" spans="4:20" x14ac:dyDescent="0.25">
      <c r="D136">
        <v>133</v>
      </c>
      <c r="E136">
        <v>2.6520000000000001</v>
      </c>
      <c r="H136">
        <f t="shared" si="32"/>
        <v>1</v>
      </c>
      <c r="I136" s="7">
        <f t="shared" si="33"/>
        <v>2.919</v>
      </c>
      <c r="J136">
        <f t="shared" si="34"/>
        <v>2.6520000000000001</v>
      </c>
      <c r="K136">
        <f t="shared" si="35"/>
        <v>0.2669999999999999</v>
      </c>
      <c r="L136">
        <f t="shared" si="36"/>
        <v>0.31800000000000006</v>
      </c>
      <c r="M136" s="6">
        <f t="shared" si="37"/>
        <v>0.31800000000000006</v>
      </c>
      <c r="P136">
        <v>524</v>
      </c>
      <c r="Q136">
        <v>2.6349999999999998</v>
      </c>
      <c r="S136">
        <v>133</v>
      </c>
      <c r="T136">
        <f t="shared" ca="1" si="38"/>
        <v>2.8937499999999998</v>
      </c>
    </row>
    <row r="137" spans="4:20" x14ac:dyDescent="0.25">
      <c r="D137">
        <v>134</v>
      </c>
      <c r="E137">
        <v>2.7509999999999999</v>
      </c>
      <c r="H137">
        <f t="shared" si="32"/>
        <v>1</v>
      </c>
      <c r="I137" s="7">
        <f t="shared" si="33"/>
        <v>2.919</v>
      </c>
      <c r="J137">
        <f t="shared" si="34"/>
        <v>2.7509999999999999</v>
      </c>
      <c r="K137">
        <f t="shared" si="35"/>
        <v>0.16800000000000015</v>
      </c>
      <c r="L137">
        <f t="shared" si="36"/>
        <v>0.31800000000000006</v>
      </c>
      <c r="M137" s="6">
        <f t="shared" si="37"/>
        <v>0.31800000000000006</v>
      </c>
      <c r="P137">
        <v>528</v>
      </c>
      <c r="Q137">
        <v>2.6520000000000001</v>
      </c>
      <c r="S137">
        <v>134</v>
      </c>
      <c r="T137">
        <f t="shared" ca="1" si="38"/>
        <v>2.8904999999999998</v>
      </c>
    </row>
    <row r="138" spans="4:20" x14ac:dyDescent="0.25">
      <c r="D138">
        <v>135</v>
      </c>
      <c r="E138">
        <v>2.7829999999999999</v>
      </c>
      <c r="H138">
        <f t="shared" si="32"/>
        <v>1</v>
      </c>
      <c r="I138" s="7">
        <f t="shared" si="33"/>
        <v>2.919</v>
      </c>
      <c r="J138">
        <f t="shared" si="34"/>
        <v>2.7829999999999999</v>
      </c>
      <c r="K138">
        <f t="shared" si="35"/>
        <v>0.13600000000000012</v>
      </c>
      <c r="L138">
        <f t="shared" si="36"/>
        <v>0.31800000000000006</v>
      </c>
      <c r="M138" s="6">
        <f t="shared" si="37"/>
        <v>0.31800000000000006</v>
      </c>
      <c r="P138">
        <v>532</v>
      </c>
      <c r="Q138">
        <v>2.7509999999999999</v>
      </c>
      <c r="S138">
        <v>135</v>
      </c>
      <c r="T138">
        <f t="shared" ca="1" si="38"/>
        <v>2.8872499999999999</v>
      </c>
    </row>
    <row r="139" spans="4:20" x14ac:dyDescent="0.25">
      <c r="D139">
        <v>136</v>
      </c>
      <c r="E139">
        <v>2.8559999999999999</v>
      </c>
      <c r="H139">
        <f t="shared" si="32"/>
        <v>1</v>
      </c>
      <c r="I139" s="7">
        <f t="shared" si="33"/>
        <v>2.919</v>
      </c>
      <c r="J139">
        <f t="shared" si="34"/>
        <v>2.8559999999999999</v>
      </c>
      <c r="K139">
        <f t="shared" si="35"/>
        <v>6.3000000000000167E-2</v>
      </c>
      <c r="L139">
        <f t="shared" si="36"/>
        <v>0.31800000000000006</v>
      </c>
      <c r="M139" s="6">
        <f t="shared" si="37"/>
        <v>0.31800000000000006</v>
      </c>
      <c r="P139">
        <v>536</v>
      </c>
      <c r="Q139">
        <v>2.7829999999999999</v>
      </c>
      <c r="S139">
        <v>136</v>
      </c>
      <c r="T139">
        <f t="shared" ca="1" si="38"/>
        <v>2.8839999999999999</v>
      </c>
    </row>
    <row r="140" spans="4:20" x14ac:dyDescent="0.25">
      <c r="D140">
        <v>137</v>
      </c>
      <c r="E140">
        <v>2.851</v>
      </c>
      <c r="H140">
        <f t="shared" si="32"/>
        <v>-1</v>
      </c>
      <c r="I140" s="7">
        <f t="shared" si="33"/>
        <v>2.919</v>
      </c>
      <c r="J140">
        <f t="shared" si="34"/>
        <v>2.851</v>
      </c>
      <c r="K140">
        <f t="shared" si="35"/>
        <v>6.800000000000006E-2</v>
      </c>
      <c r="L140">
        <f t="shared" si="36"/>
        <v>0.31800000000000006</v>
      </c>
      <c r="M140" s="6">
        <f t="shared" si="37"/>
        <v>0.31800000000000006</v>
      </c>
      <c r="P140">
        <v>540</v>
      </c>
      <c r="Q140">
        <v>2.8559999999999999</v>
      </c>
      <c r="S140">
        <v>137</v>
      </c>
      <c r="T140">
        <f t="shared" ca="1" si="38"/>
        <v>2.8802500000000002</v>
      </c>
    </row>
    <row r="141" spans="4:20" x14ac:dyDescent="0.25">
      <c r="D141">
        <v>138</v>
      </c>
      <c r="E141">
        <v>2.843</v>
      </c>
      <c r="H141">
        <f t="shared" si="32"/>
        <v>-1</v>
      </c>
      <c r="I141" s="7">
        <f t="shared" si="33"/>
        <v>2.919</v>
      </c>
      <c r="J141">
        <f t="shared" si="34"/>
        <v>2.843</v>
      </c>
      <c r="K141">
        <f t="shared" si="35"/>
        <v>7.6000000000000068E-2</v>
      </c>
      <c r="L141">
        <f t="shared" si="36"/>
        <v>0.31800000000000006</v>
      </c>
      <c r="M141" s="6">
        <f t="shared" si="37"/>
        <v>0.31800000000000006</v>
      </c>
      <c r="P141">
        <v>544</v>
      </c>
      <c r="Q141">
        <v>2.851</v>
      </c>
      <c r="S141">
        <v>138</v>
      </c>
      <c r="T141">
        <f t="shared" ca="1" si="38"/>
        <v>2.8765000000000001</v>
      </c>
    </row>
    <row r="142" spans="4:20" x14ac:dyDescent="0.25">
      <c r="D142">
        <v>139</v>
      </c>
      <c r="E142">
        <v>2.831</v>
      </c>
      <c r="H142">
        <f t="shared" si="32"/>
        <v>-1</v>
      </c>
      <c r="I142" s="7">
        <f t="shared" si="33"/>
        <v>2.919</v>
      </c>
      <c r="J142">
        <f t="shared" si="34"/>
        <v>2.831</v>
      </c>
      <c r="K142">
        <f t="shared" si="35"/>
        <v>8.8000000000000078E-2</v>
      </c>
      <c r="L142">
        <f t="shared" si="36"/>
        <v>0.31800000000000006</v>
      </c>
      <c r="M142" s="6">
        <f t="shared" si="37"/>
        <v>0.31800000000000006</v>
      </c>
      <c r="P142">
        <v>548</v>
      </c>
      <c r="Q142">
        <v>2.843</v>
      </c>
      <c r="S142">
        <v>139</v>
      </c>
      <c r="T142">
        <f t="shared" ca="1" si="38"/>
        <v>2.8727499999999999</v>
      </c>
    </row>
    <row r="143" spans="4:20" x14ac:dyDescent="0.25">
      <c r="D143">
        <v>140</v>
      </c>
      <c r="E143">
        <v>2.7149999999999999</v>
      </c>
      <c r="H143">
        <f t="shared" si="32"/>
        <v>-1</v>
      </c>
      <c r="I143" s="7">
        <f t="shared" si="33"/>
        <v>2.919</v>
      </c>
      <c r="J143">
        <f t="shared" si="34"/>
        <v>2.7149999999999999</v>
      </c>
      <c r="K143">
        <f t="shared" si="35"/>
        <v>0.20400000000000018</v>
      </c>
      <c r="L143">
        <f t="shared" si="36"/>
        <v>0.31800000000000006</v>
      </c>
      <c r="M143" s="6">
        <f t="shared" si="37"/>
        <v>0.31800000000000006</v>
      </c>
      <c r="P143">
        <v>552</v>
      </c>
      <c r="Q143">
        <v>2.831</v>
      </c>
      <c r="S143">
        <v>140</v>
      </c>
      <c r="T143">
        <f t="shared" ca="1" si="38"/>
        <v>2.8690000000000002</v>
      </c>
    </row>
    <row r="144" spans="4:20" x14ac:dyDescent="0.25">
      <c r="D144">
        <v>141</v>
      </c>
      <c r="E144">
        <v>2.7050000000000001</v>
      </c>
      <c r="H144">
        <f t="shared" si="32"/>
        <v>-1</v>
      </c>
      <c r="I144" s="7">
        <f t="shared" si="33"/>
        <v>2.919</v>
      </c>
      <c r="J144">
        <f t="shared" si="34"/>
        <v>2.7050000000000001</v>
      </c>
      <c r="K144">
        <f t="shared" si="35"/>
        <v>0.21399999999999997</v>
      </c>
      <c r="L144">
        <f t="shared" si="36"/>
        <v>0.31800000000000006</v>
      </c>
      <c r="M144" s="6">
        <f t="shared" si="37"/>
        <v>0.31800000000000006</v>
      </c>
      <c r="P144">
        <v>556</v>
      </c>
      <c r="Q144">
        <v>2.7149999999999999</v>
      </c>
      <c r="S144">
        <v>141</v>
      </c>
      <c r="T144">
        <f t="shared" ca="1" si="38"/>
        <v>2.8660000000000001</v>
      </c>
    </row>
    <row r="145" spans="4:20" x14ac:dyDescent="0.25">
      <c r="D145">
        <v>142</v>
      </c>
      <c r="E145">
        <v>2.7</v>
      </c>
      <c r="H145">
        <f t="shared" si="32"/>
        <v>-1</v>
      </c>
      <c r="I145" s="7">
        <f t="shared" si="33"/>
        <v>2.919</v>
      </c>
      <c r="J145">
        <f t="shared" si="34"/>
        <v>2.7</v>
      </c>
      <c r="K145">
        <f t="shared" si="35"/>
        <v>0.21899999999999986</v>
      </c>
      <c r="L145">
        <f t="shared" si="36"/>
        <v>0.31800000000000006</v>
      </c>
      <c r="M145" s="6">
        <f t="shared" si="37"/>
        <v>0.31800000000000006</v>
      </c>
      <c r="P145">
        <v>560</v>
      </c>
      <c r="Q145">
        <v>2.7050000000000001</v>
      </c>
      <c r="S145">
        <v>142</v>
      </c>
      <c r="T145">
        <f t="shared" ca="1" si="38"/>
        <v>2.8630000000000004</v>
      </c>
    </row>
    <row r="146" spans="4:20" x14ac:dyDescent="0.25">
      <c r="D146">
        <v>143</v>
      </c>
      <c r="E146">
        <v>2.7210000000000001</v>
      </c>
      <c r="H146">
        <f t="shared" si="32"/>
        <v>1</v>
      </c>
      <c r="I146" s="7">
        <f t="shared" si="33"/>
        <v>2.919</v>
      </c>
      <c r="J146">
        <f t="shared" si="34"/>
        <v>2.7210000000000001</v>
      </c>
      <c r="K146">
        <f t="shared" si="35"/>
        <v>0.19799999999999995</v>
      </c>
      <c r="L146">
        <f t="shared" si="36"/>
        <v>0.31800000000000006</v>
      </c>
      <c r="M146" s="6">
        <f t="shared" si="37"/>
        <v>0.31800000000000006</v>
      </c>
      <c r="P146">
        <v>564</v>
      </c>
      <c r="Q146">
        <v>2.7</v>
      </c>
      <c r="S146">
        <v>143</v>
      </c>
      <c r="T146">
        <f t="shared" ca="1" si="38"/>
        <v>2.8600000000000003</v>
      </c>
    </row>
    <row r="147" spans="4:20" ht="15.75" thickBot="1" x14ac:dyDescent="0.3">
      <c r="D147">
        <v>144</v>
      </c>
      <c r="E147">
        <v>2.7519999999999998</v>
      </c>
      <c r="H147">
        <f t="shared" si="32"/>
        <v>1</v>
      </c>
      <c r="I147" s="7">
        <f t="shared" si="33"/>
        <v>2.919</v>
      </c>
      <c r="J147">
        <f t="shared" si="34"/>
        <v>2.7519999999999998</v>
      </c>
      <c r="K147">
        <f t="shared" si="35"/>
        <v>0.16700000000000026</v>
      </c>
      <c r="L147">
        <f t="shared" si="36"/>
        <v>0.31800000000000006</v>
      </c>
      <c r="M147" s="6">
        <f t="shared" si="37"/>
        <v>0.31800000000000006</v>
      </c>
      <c r="P147">
        <v>568</v>
      </c>
      <c r="Q147">
        <v>2.7210000000000001</v>
      </c>
      <c r="S147">
        <v>144</v>
      </c>
      <c r="T147">
        <f t="shared" ca="1" si="38"/>
        <v>2.8570000000000002</v>
      </c>
    </row>
    <row r="148" spans="4:20" x14ac:dyDescent="0.25">
      <c r="D148">
        <v>145</v>
      </c>
      <c r="E148">
        <v>2.78</v>
      </c>
      <c r="H148" s="3">
        <v>0</v>
      </c>
      <c r="I148" s="4">
        <f>E148</f>
        <v>2.78</v>
      </c>
      <c r="J148" s="4">
        <f>E148</f>
        <v>2.78</v>
      </c>
      <c r="K148" s="3">
        <v>0</v>
      </c>
      <c r="L148" s="3">
        <v>0</v>
      </c>
      <c r="M148" s="5">
        <f>MAX(L148:L171)</f>
        <v>0.3969999999999998</v>
      </c>
      <c r="P148">
        <v>572</v>
      </c>
      <c r="Q148">
        <v>2.7519999999999998</v>
      </c>
      <c r="S148">
        <v>145</v>
      </c>
      <c r="T148">
        <f t="shared" ca="1" si="38"/>
        <v>2.8545000000000003</v>
      </c>
    </row>
    <row r="149" spans="4:20" x14ac:dyDescent="0.25">
      <c r="D149">
        <v>146</v>
      </c>
      <c r="E149">
        <v>2.891</v>
      </c>
      <c r="H149">
        <f>IF(E149-E148&gt;0,1,IF(E149-E148&lt;0,-1,0))</f>
        <v>1</v>
      </c>
      <c r="I149" s="7">
        <f>MAX(E149,I148)</f>
        <v>2.891</v>
      </c>
      <c r="J149">
        <f>IF(H149&lt;=0,MIN(E149,J148),E149)</f>
        <v>2.891</v>
      </c>
      <c r="K149">
        <f>I149-J149</f>
        <v>0</v>
      </c>
      <c r="L149">
        <f>MAX(L148,K149)</f>
        <v>0</v>
      </c>
      <c r="M149" s="6">
        <f>M148</f>
        <v>0.3969999999999998</v>
      </c>
      <c r="P149">
        <v>576</v>
      </c>
      <c r="Q149">
        <v>2.78</v>
      </c>
      <c r="S149">
        <v>146</v>
      </c>
      <c r="T149">
        <f t="shared" ca="1" si="38"/>
        <v>2.8520000000000003</v>
      </c>
    </row>
    <row r="150" spans="4:20" x14ac:dyDescent="0.25">
      <c r="D150">
        <v>147</v>
      </c>
      <c r="E150">
        <v>2.9009999999999998</v>
      </c>
      <c r="H150">
        <f t="shared" ref="H150:H171" si="39">IF(E150-E149&gt;0,1,IF(E150-E149&lt;0,-1,0))</f>
        <v>1</v>
      </c>
      <c r="I150" s="7">
        <f t="shared" ref="I150:I171" si="40">MAX(E150,I149)</f>
        <v>2.9009999999999998</v>
      </c>
      <c r="J150">
        <f t="shared" ref="J150:J171" si="41">IF(H150&lt;=0,MIN(E150,J149),E150)</f>
        <v>2.9009999999999998</v>
      </c>
      <c r="K150">
        <f t="shared" ref="K150:K171" si="42">I150-J150</f>
        <v>0</v>
      </c>
      <c r="L150">
        <f t="shared" ref="L150:L171" si="43">MAX(L149,K150)</f>
        <v>0</v>
      </c>
      <c r="M150" s="6">
        <f t="shared" ref="M150:M171" si="44">M149</f>
        <v>0.3969999999999998</v>
      </c>
      <c r="P150">
        <v>580</v>
      </c>
      <c r="Q150">
        <v>2.891</v>
      </c>
      <c r="S150">
        <v>147</v>
      </c>
      <c r="T150">
        <f t="shared" ca="1" si="38"/>
        <v>2.8494999999999999</v>
      </c>
    </row>
    <row r="151" spans="4:20" x14ac:dyDescent="0.25">
      <c r="D151">
        <v>148</v>
      </c>
      <c r="E151">
        <v>2.895</v>
      </c>
      <c r="H151">
        <f t="shared" si="39"/>
        <v>-1</v>
      </c>
      <c r="I151" s="7">
        <f t="shared" si="40"/>
        <v>2.9009999999999998</v>
      </c>
      <c r="J151">
        <f t="shared" si="41"/>
        <v>2.895</v>
      </c>
      <c r="K151">
        <f t="shared" si="42"/>
        <v>5.9999999999997833E-3</v>
      </c>
      <c r="L151">
        <f t="shared" si="43"/>
        <v>5.9999999999997833E-3</v>
      </c>
      <c r="M151" s="6">
        <f t="shared" si="44"/>
        <v>0.3969999999999998</v>
      </c>
      <c r="P151">
        <v>584</v>
      </c>
      <c r="Q151">
        <v>2.9009999999999998</v>
      </c>
      <c r="S151">
        <v>148</v>
      </c>
      <c r="T151">
        <f t="shared" ca="1" si="38"/>
        <v>2.847</v>
      </c>
    </row>
    <row r="152" spans="4:20" x14ac:dyDescent="0.25">
      <c r="D152">
        <v>149</v>
      </c>
      <c r="E152">
        <v>2.8719999999999999</v>
      </c>
      <c r="H152">
        <f t="shared" si="39"/>
        <v>-1</v>
      </c>
      <c r="I152" s="7">
        <f t="shared" si="40"/>
        <v>2.9009999999999998</v>
      </c>
      <c r="J152">
        <f t="shared" si="41"/>
        <v>2.8719999999999999</v>
      </c>
      <c r="K152">
        <f t="shared" si="42"/>
        <v>2.8999999999999915E-2</v>
      </c>
      <c r="L152">
        <f t="shared" si="43"/>
        <v>2.8999999999999915E-2</v>
      </c>
      <c r="M152" s="6">
        <f t="shared" si="44"/>
        <v>0.3969999999999998</v>
      </c>
      <c r="P152">
        <v>588</v>
      </c>
      <c r="Q152">
        <v>2.895</v>
      </c>
      <c r="S152">
        <v>149</v>
      </c>
      <c r="T152">
        <f t="shared" ca="1" si="38"/>
        <v>2.8452500000000001</v>
      </c>
    </row>
    <row r="153" spans="4:20" x14ac:dyDescent="0.25">
      <c r="D153">
        <v>150</v>
      </c>
      <c r="E153">
        <v>2.8650000000000002</v>
      </c>
      <c r="H153">
        <f t="shared" si="39"/>
        <v>-1</v>
      </c>
      <c r="I153" s="7">
        <f t="shared" si="40"/>
        <v>2.9009999999999998</v>
      </c>
      <c r="J153">
        <f t="shared" si="41"/>
        <v>2.8650000000000002</v>
      </c>
      <c r="K153">
        <f t="shared" si="42"/>
        <v>3.5999999999999588E-2</v>
      </c>
      <c r="L153">
        <f t="shared" si="43"/>
        <v>3.5999999999999588E-2</v>
      </c>
      <c r="M153" s="6">
        <f t="shared" si="44"/>
        <v>0.3969999999999998</v>
      </c>
      <c r="P153">
        <v>592</v>
      </c>
      <c r="Q153">
        <v>2.8719999999999999</v>
      </c>
      <c r="S153">
        <v>150</v>
      </c>
      <c r="T153">
        <f t="shared" ca="1" si="38"/>
        <v>2.8434999999999997</v>
      </c>
    </row>
    <row r="154" spans="4:20" x14ac:dyDescent="0.25">
      <c r="D154">
        <v>151</v>
      </c>
      <c r="E154">
        <v>2.855</v>
      </c>
      <c r="H154">
        <f t="shared" si="39"/>
        <v>-1</v>
      </c>
      <c r="I154" s="7">
        <f t="shared" si="40"/>
        <v>2.9009999999999998</v>
      </c>
      <c r="J154">
        <f t="shared" si="41"/>
        <v>2.855</v>
      </c>
      <c r="K154">
        <f t="shared" si="42"/>
        <v>4.5999999999999819E-2</v>
      </c>
      <c r="L154">
        <f t="shared" si="43"/>
        <v>4.5999999999999819E-2</v>
      </c>
      <c r="M154" s="6">
        <f t="shared" si="44"/>
        <v>0.3969999999999998</v>
      </c>
      <c r="P154">
        <v>596</v>
      </c>
      <c r="Q154">
        <v>2.8650000000000002</v>
      </c>
      <c r="S154">
        <v>151</v>
      </c>
      <c r="T154">
        <f t="shared" ca="1" si="38"/>
        <v>2.8417499999999998</v>
      </c>
    </row>
    <row r="155" spans="4:20" x14ac:dyDescent="0.25">
      <c r="D155">
        <v>152</v>
      </c>
      <c r="E155">
        <v>2.8210000000000002</v>
      </c>
      <c r="H155">
        <f t="shared" si="39"/>
        <v>-1</v>
      </c>
      <c r="I155" s="7">
        <f t="shared" si="40"/>
        <v>2.9009999999999998</v>
      </c>
      <c r="J155">
        <f t="shared" si="41"/>
        <v>2.8210000000000002</v>
      </c>
      <c r="K155">
        <f t="shared" si="42"/>
        <v>7.9999999999999627E-2</v>
      </c>
      <c r="L155">
        <f t="shared" si="43"/>
        <v>7.9999999999999627E-2</v>
      </c>
      <c r="M155" s="6">
        <f t="shared" si="44"/>
        <v>0.3969999999999998</v>
      </c>
      <c r="P155">
        <v>600</v>
      </c>
      <c r="Q155">
        <v>2.855</v>
      </c>
      <c r="S155">
        <v>152</v>
      </c>
      <c r="T155">
        <f t="shared" ca="1" si="38"/>
        <v>2.84</v>
      </c>
    </row>
    <row r="156" spans="4:20" x14ac:dyDescent="0.25">
      <c r="D156">
        <v>153</v>
      </c>
      <c r="E156">
        <v>2.8039999999999998</v>
      </c>
      <c r="H156">
        <f t="shared" si="39"/>
        <v>-1</v>
      </c>
      <c r="I156" s="7">
        <f t="shared" si="40"/>
        <v>2.9009999999999998</v>
      </c>
      <c r="J156">
        <f t="shared" si="41"/>
        <v>2.8039999999999998</v>
      </c>
      <c r="K156">
        <f t="shared" si="42"/>
        <v>9.6999999999999975E-2</v>
      </c>
      <c r="L156">
        <f t="shared" si="43"/>
        <v>9.6999999999999975E-2</v>
      </c>
      <c r="M156" s="6">
        <f t="shared" si="44"/>
        <v>0.3969999999999998</v>
      </c>
      <c r="P156">
        <v>604</v>
      </c>
      <c r="Q156">
        <v>2.8210000000000002</v>
      </c>
      <c r="S156">
        <v>153</v>
      </c>
      <c r="T156">
        <f t="shared" ca="1" si="38"/>
        <v>2.8384999999999998</v>
      </c>
    </row>
    <row r="157" spans="4:20" x14ac:dyDescent="0.25">
      <c r="D157">
        <v>154</v>
      </c>
      <c r="E157">
        <v>2.7909999999999999</v>
      </c>
      <c r="H157">
        <f t="shared" si="39"/>
        <v>-1</v>
      </c>
      <c r="I157" s="7">
        <f t="shared" si="40"/>
        <v>2.9009999999999998</v>
      </c>
      <c r="J157">
        <f t="shared" si="41"/>
        <v>2.7909999999999999</v>
      </c>
      <c r="K157">
        <f t="shared" si="42"/>
        <v>0.10999999999999988</v>
      </c>
      <c r="L157">
        <f t="shared" si="43"/>
        <v>0.10999999999999988</v>
      </c>
      <c r="M157" s="6">
        <f t="shared" si="44"/>
        <v>0.3969999999999998</v>
      </c>
      <c r="P157">
        <v>608</v>
      </c>
      <c r="Q157">
        <v>2.8039999999999998</v>
      </c>
      <c r="S157">
        <v>154</v>
      </c>
      <c r="T157">
        <f t="shared" ca="1" si="38"/>
        <v>2.8369999999999997</v>
      </c>
    </row>
    <row r="158" spans="4:20" x14ac:dyDescent="0.25">
      <c r="D158">
        <v>155</v>
      </c>
      <c r="E158">
        <v>2.7709999999999999</v>
      </c>
      <c r="H158">
        <f t="shared" si="39"/>
        <v>-1</v>
      </c>
      <c r="I158" s="7">
        <f t="shared" si="40"/>
        <v>2.9009999999999998</v>
      </c>
      <c r="J158">
        <f t="shared" si="41"/>
        <v>2.7709999999999999</v>
      </c>
      <c r="K158">
        <f t="shared" si="42"/>
        <v>0.12999999999999989</v>
      </c>
      <c r="L158">
        <f t="shared" si="43"/>
        <v>0.12999999999999989</v>
      </c>
      <c r="M158" s="6">
        <f t="shared" si="44"/>
        <v>0.3969999999999998</v>
      </c>
      <c r="P158">
        <v>612</v>
      </c>
      <c r="Q158">
        <v>2.7909999999999999</v>
      </c>
      <c r="S158">
        <v>155</v>
      </c>
      <c r="T158">
        <f t="shared" ca="1" si="38"/>
        <v>2.8355000000000001</v>
      </c>
    </row>
    <row r="159" spans="4:20" x14ac:dyDescent="0.25">
      <c r="D159">
        <v>156</v>
      </c>
      <c r="E159">
        <v>2.65</v>
      </c>
      <c r="H159">
        <f t="shared" si="39"/>
        <v>-1</v>
      </c>
      <c r="I159" s="7">
        <f t="shared" si="40"/>
        <v>2.9009999999999998</v>
      </c>
      <c r="J159">
        <f t="shared" si="41"/>
        <v>2.65</v>
      </c>
      <c r="K159">
        <f t="shared" si="42"/>
        <v>0.25099999999999989</v>
      </c>
      <c r="L159">
        <f t="shared" si="43"/>
        <v>0.25099999999999989</v>
      </c>
      <c r="M159" s="6">
        <f t="shared" si="44"/>
        <v>0.3969999999999998</v>
      </c>
      <c r="P159">
        <v>616</v>
      </c>
      <c r="Q159">
        <v>2.7709999999999999</v>
      </c>
      <c r="S159">
        <v>156</v>
      </c>
      <c r="T159">
        <f t="shared" ca="1" si="38"/>
        <v>2.8340000000000001</v>
      </c>
    </row>
    <row r="160" spans="4:20" x14ac:dyDescent="0.25">
      <c r="D160">
        <v>157</v>
      </c>
      <c r="E160">
        <v>2.504</v>
      </c>
      <c r="H160">
        <f t="shared" si="39"/>
        <v>-1</v>
      </c>
      <c r="I160" s="7">
        <f t="shared" si="40"/>
        <v>2.9009999999999998</v>
      </c>
      <c r="J160">
        <f t="shared" si="41"/>
        <v>2.504</v>
      </c>
      <c r="K160">
        <f t="shared" si="42"/>
        <v>0.3969999999999998</v>
      </c>
      <c r="L160">
        <f t="shared" si="43"/>
        <v>0.3969999999999998</v>
      </c>
      <c r="M160" s="6">
        <f t="shared" si="44"/>
        <v>0.3969999999999998</v>
      </c>
      <c r="P160">
        <v>620</v>
      </c>
      <c r="Q160">
        <v>2.65</v>
      </c>
      <c r="S160">
        <v>157</v>
      </c>
      <c r="T160">
        <f t="shared" ca="1" si="38"/>
        <v>2.8327499999999999</v>
      </c>
    </row>
    <row r="161" spans="4:20" x14ac:dyDescent="0.25">
      <c r="D161">
        <v>158</v>
      </c>
      <c r="E161">
        <v>2.6539999999999999</v>
      </c>
      <c r="H161">
        <f t="shared" si="39"/>
        <v>1</v>
      </c>
      <c r="I161" s="7">
        <f t="shared" si="40"/>
        <v>2.9009999999999998</v>
      </c>
      <c r="J161">
        <f t="shared" si="41"/>
        <v>2.6539999999999999</v>
      </c>
      <c r="K161">
        <f t="shared" si="42"/>
        <v>0.24699999999999989</v>
      </c>
      <c r="L161">
        <f t="shared" si="43"/>
        <v>0.3969999999999998</v>
      </c>
      <c r="M161" s="6">
        <f t="shared" si="44"/>
        <v>0.3969999999999998</v>
      </c>
      <c r="P161">
        <v>624</v>
      </c>
      <c r="Q161">
        <v>2.504</v>
      </c>
      <c r="S161">
        <v>158</v>
      </c>
      <c r="T161">
        <f t="shared" ca="1" si="38"/>
        <v>2.8315000000000001</v>
      </c>
    </row>
    <row r="162" spans="4:20" x14ac:dyDescent="0.25">
      <c r="D162">
        <v>159</v>
      </c>
      <c r="E162">
        <v>2.8639999999999999</v>
      </c>
      <c r="H162">
        <f t="shared" si="39"/>
        <v>1</v>
      </c>
      <c r="I162" s="7">
        <f t="shared" si="40"/>
        <v>2.9009999999999998</v>
      </c>
      <c r="J162">
        <f t="shared" si="41"/>
        <v>2.8639999999999999</v>
      </c>
      <c r="K162">
        <f t="shared" si="42"/>
        <v>3.6999999999999922E-2</v>
      </c>
      <c r="L162">
        <f t="shared" si="43"/>
        <v>0.3969999999999998</v>
      </c>
      <c r="M162" s="6">
        <f t="shared" si="44"/>
        <v>0.3969999999999998</v>
      </c>
      <c r="P162">
        <v>628</v>
      </c>
      <c r="Q162">
        <v>2.6539999999999999</v>
      </c>
      <c r="S162">
        <v>159</v>
      </c>
      <c r="T162">
        <f t="shared" ca="1" si="38"/>
        <v>2.8302500000000004</v>
      </c>
    </row>
    <row r="163" spans="4:20" x14ac:dyDescent="0.25">
      <c r="D163">
        <v>160</v>
      </c>
      <c r="E163">
        <v>2.9009999999999998</v>
      </c>
      <c r="H163">
        <f t="shared" si="39"/>
        <v>1</v>
      </c>
      <c r="I163" s="7">
        <f t="shared" si="40"/>
        <v>2.9009999999999998</v>
      </c>
      <c r="J163">
        <f t="shared" si="41"/>
        <v>2.9009999999999998</v>
      </c>
      <c r="K163">
        <f t="shared" si="42"/>
        <v>0</v>
      </c>
      <c r="L163">
        <f t="shared" si="43"/>
        <v>0.3969999999999998</v>
      </c>
      <c r="M163" s="6">
        <f t="shared" si="44"/>
        <v>0.3969999999999998</v>
      </c>
      <c r="P163">
        <v>632</v>
      </c>
      <c r="Q163">
        <v>2.8639999999999999</v>
      </c>
      <c r="S163">
        <v>160</v>
      </c>
      <c r="T163">
        <f t="shared" ca="1" si="38"/>
        <v>2.8289999999999997</v>
      </c>
    </row>
    <row r="164" spans="4:20" x14ac:dyDescent="0.25">
      <c r="D164">
        <v>161</v>
      </c>
      <c r="E164">
        <v>2.915</v>
      </c>
      <c r="H164">
        <f t="shared" si="39"/>
        <v>1</v>
      </c>
      <c r="I164" s="7">
        <f t="shared" si="40"/>
        <v>2.915</v>
      </c>
      <c r="J164">
        <f t="shared" si="41"/>
        <v>2.915</v>
      </c>
      <c r="K164">
        <f t="shared" si="42"/>
        <v>0</v>
      </c>
      <c r="L164">
        <f t="shared" si="43"/>
        <v>0.3969999999999998</v>
      </c>
      <c r="M164" s="6">
        <f t="shared" si="44"/>
        <v>0.3969999999999998</v>
      </c>
      <c r="P164">
        <v>636</v>
      </c>
      <c r="Q164">
        <v>2.9009999999999998</v>
      </c>
      <c r="S164">
        <v>161</v>
      </c>
      <c r="T164">
        <f t="shared" ca="1" si="38"/>
        <v>2.8279999999999998</v>
      </c>
    </row>
    <row r="165" spans="4:20" x14ac:dyDescent="0.25">
      <c r="D165">
        <v>162</v>
      </c>
      <c r="E165">
        <v>2.919</v>
      </c>
      <c r="H165">
        <f t="shared" si="39"/>
        <v>1</v>
      </c>
      <c r="I165" s="7">
        <f t="shared" si="40"/>
        <v>2.919</v>
      </c>
      <c r="J165">
        <f t="shared" si="41"/>
        <v>2.919</v>
      </c>
      <c r="K165">
        <f t="shared" si="42"/>
        <v>0</v>
      </c>
      <c r="L165">
        <f t="shared" si="43"/>
        <v>0.3969999999999998</v>
      </c>
      <c r="M165" s="6">
        <f t="shared" si="44"/>
        <v>0.3969999999999998</v>
      </c>
      <c r="P165">
        <v>640</v>
      </c>
      <c r="Q165">
        <v>2.915</v>
      </c>
      <c r="S165">
        <v>162</v>
      </c>
      <c r="T165">
        <f t="shared" ca="1" si="38"/>
        <v>2.827</v>
      </c>
    </row>
    <row r="166" spans="4:20" x14ac:dyDescent="0.25">
      <c r="D166">
        <v>163</v>
      </c>
      <c r="E166">
        <v>2.9239999999999999</v>
      </c>
      <c r="H166">
        <f t="shared" si="39"/>
        <v>1</v>
      </c>
      <c r="I166" s="7">
        <f t="shared" si="40"/>
        <v>2.9239999999999999</v>
      </c>
      <c r="J166">
        <f t="shared" si="41"/>
        <v>2.9239999999999999</v>
      </c>
      <c r="K166">
        <f t="shared" si="42"/>
        <v>0</v>
      </c>
      <c r="L166">
        <f t="shared" si="43"/>
        <v>0.3969999999999998</v>
      </c>
      <c r="M166" s="6">
        <f t="shared" si="44"/>
        <v>0.3969999999999998</v>
      </c>
      <c r="P166">
        <v>644</v>
      </c>
      <c r="Q166">
        <v>2.919</v>
      </c>
      <c r="S166">
        <v>163</v>
      </c>
      <c r="T166">
        <f t="shared" ca="1" si="38"/>
        <v>2.8259999999999996</v>
      </c>
    </row>
    <row r="167" spans="4:20" x14ac:dyDescent="0.25">
      <c r="D167">
        <v>164</v>
      </c>
      <c r="E167">
        <v>2.9279999999999999</v>
      </c>
      <c r="H167">
        <f t="shared" si="39"/>
        <v>1</v>
      </c>
      <c r="I167" s="7">
        <f t="shared" si="40"/>
        <v>2.9279999999999999</v>
      </c>
      <c r="J167">
        <f t="shared" si="41"/>
        <v>2.9279999999999999</v>
      </c>
      <c r="K167">
        <f t="shared" si="42"/>
        <v>0</v>
      </c>
      <c r="L167">
        <f t="shared" si="43"/>
        <v>0.3969999999999998</v>
      </c>
      <c r="M167" s="6">
        <f t="shared" si="44"/>
        <v>0.3969999999999998</v>
      </c>
      <c r="P167">
        <v>648</v>
      </c>
      <c r="Q167">
        <v>2.9239999999999999</v>
      </c>
      <c r="S167">
        <v>164</v>
      </c>
      <c r="T167">
        <f t="shared" ca="1" si="38"/>
        <v>2.8250000000000002</v>
      </c>
    </row>
    <row r="168" spans="4:20" x14ac:dyDescent="0.25">
      <c r="D168">
        <v>165</v>
      </c>
      <c r="E168">
        <v>2.93</v>
      </c>
      <c r="H168">
        <f t="shared" si="39"/>
        <v>1</v>
      </c>
      <c r="I168" s="7">
        <f t="shared" si="40"/>
        <v>2.93</v>
      </c>
      <c r="J168">
        <f t="shared" si="41"/>
        <v>2.93</v>
      </c>
      <c r="K168">
        <f t="shared" si="42"/>
        <v>0</v>
      </c>
      <c r="L168">
        <f t="shared" si="43"/>
        <v>0.3969999999999998</v>
      </c>
      <c r="M168" s="6">
        <f t="shared" si="44"/>
        <v>0.3969999999999998</v>
      </c>
      <c r="P168">
        <v>652</v>
      </c>
      <c r="Q168">
        <v>2.9279999999999999</v>
      </c>
      <c r="S168">
        <v>165</v>
      </c>
      <c r="T168">
        <f t="shared" ca="1" si="38"/>
        <v>2.8242500000000001</v>
      </c>
    </row>
    <row r="169" spans="4:20" x14ac:dyDescent="0.25">
      <c r="D169">
        <v>166</v>
      </c>
      <c r="E169">
        <v>2.9380000000000002</v>
      </c>
      <c r="H169">
        <f t="shared" si="39"/>
        <v>1</v>
      </c>
      <c r="I169" s="7">
        <f t="shared" si="40"/>
        <v>2.9380000000000002</v>
      </c>
      <c r="J169">
        <f t="shared" si="41"/>
        <v>2.9380000000000002</v>
      </c>
      <c r="K169">
        <f t="shared" si="42"/>
        <v>0</v>
      </c>
      <c r="L169">
        <f t="shared" si="43"/>
        <v>0.3969999999999998</v>
      </c>
      <c r="M169" s="6">
        <f t="shared" si="44"/>
        <v>0.3969999999999998</v>
      </c>
      <c r="P169">
        <v>656</v>
      </c>
      <c r="Q169">
        <v>2.93</v>
      </c>
      <c r="S169">
        <v>166</v>
      </c>
      <c r="T169">
        <f t="shared" ca="1" si="38"/>
        <v>2.8235000000000001</v>
      </c>
    </row>
    <row r="170" spans="4:20" x14ac:dyDescent="0.25">
      <c r="D170">
        <v>167</v>
      </c>
      <c r="E170">
        <v>2.9449999999999998</v>
      </c>
      <c r="H170">
        <f t="shared" si="39"/>
        <v>1</v>
      </c>
      <c r="I170" s="7">
        <f t="shared" si="40"/>
        <v>2.9449999999999998</v>
      </c>
      <c r="J170">
        <f t="shared" si="41"/>
        <v>2.9449999999999998</v>
      </c>
      <c r="K170">
        <f t="shared" si="42"/>
        <v>0</v>
      </c>
      <c r="L170">
        <f t="shared" si="43"/>
        <v>0.3969999999999998</v>
      </c>
      <c r="M170" s="6">
        <f t="shared" si="44"/>
        <v>0.3969999999999998</v>
      </c>
      <c r="P170">
        <v>660</v>
      </c>
      <c r="Q170">
        <v>2.9380000000000002</v>
      </c>
      <c r="S170">
        <v>167</v>
      </c>
      <c r="T170">
        <f t="shared" ca="1" si="38"/>
        <v>2.8227500000000001</v>
      </c>
    </row>
    <row r="171" spans="4:20" x14ac:dyDescent="0.25">
      <c r="D171">
        <v>168</v>
      </c>
      <c r="E171">
        <v>2.9550000000000001</v>
      </c>
      <c r="H171">
        <f t="shared" si="39"/>
        <v>1</v>
      </c>
      <c r="I171" s="7">
        <f t="shared" si="40"/>
        <v>2.9550000000000001</v>
      </c>
      <c r="J171">
        <f t="shared" si="41"/>
        <v>2.9550000000000001</v>
      </c>
      <c r="K171">
        <f t="shared" si="42"/>
        <v>0</v>
      </c>
      <c r="L171">
        <f t="shared" si="43"/>
        <v>0.3969999999999998</v>
      </c>
      <c r="M171" s="6">
        <f t="shared" si="44"/>
        <v>0.3969999999999998</v>
      </c>
      <c r="P171">
        <v>664</v>
      </c>
      <c r="Q171">
        <v>2.9449999999999998</v>
      </c>
      <c r="S171">
        <v>168</v>
      </c>
      <c r="T171">
        <f t="shared" ca="1" si="38"/>
        <v>2.8220000000000001</v>
      </c>
    </row>
    <row r="172" spans="4:20" x14ac:dyDescent="0.25">
      <c r="D172">
        <v>169</v>
      </c>
      <c r="E172">
        <v>2.9590000000000001</v>
      </c>
      <c r="P172">
        <v>668</v>
      </c>
      <c r="Q172">
        <v>2.9550000000000001</v>
      </c>
      <c r="S172">
        <v>169</v>
      </c>
      <c r="T172">
        <f t="shared" ca="1" si="38"/>
        <v>2.8214999999999999</v>
      </c>
    </row>
    <row r="173" spans="4:20" x14ac:dyDescent="0.25">
      <c r="P173">
        <v>672</v>
      </c>
      <c r="Q173">
        <v>2.9590000000000001</v>
      </c>
      <c r="S173">
        <v>170</v>
      </c>
      <c r="T173">
        <f t="shared" ca="1" si="38"/>
        <v>2.8209999999999997</v>
      </c>
    </row>
    <row r="174" spans="4:20" x14ac:dyDescent="0.25">
      <c r="S174">
        <v>171</v>
      </c>
      <c r="T174">
        <f t="shared" ca="1" si="38"/>
        <v>2.8205</v>
      </c>
    </row>
    <row r="175" spans="4:20" x14ac:dyDescent="0.25">
      <c r="S175">
        <v>172</v>
      </c>
      <c r="T175">
        <f t="shared" ca="1" si="38"/>
        <v>2.82</v>
      </c>
    </row>
    <row r="176" spans="4:20" x14ac:dyDescent="0.25">
      <c r="S176">
        <v>173</v>
      </c>
      <c r="T176">
        <f t="shared" ca="1" si="38"/>
        <v>2.81975</v>
      </c>
    </row>
    <row r="177" spans="19:20" x14ac:dyDescent="0.25">
      <c r="S177">
        <v>174</v>
      </c>
      <c r="T177">
        <f t="shared" ca="1" si="38"/>
        <v>2.8194999999999997</v>
      </c>
    </row>
    <row r="178" spans="19:20" x14ac:dyDescent="0.25">
      <c r="S178">
        <v>175</v>
      </c>
      <c r="T178">
        <f t="shared" ca="1" si="38"/>
        <v>2.8192499999999998</v>
      </c>
    </row>
    <row r="179" spans="19:20" x14ac:dyDescent="0.25">
      <c r="S179">
        <v>176</v>
      </c>
      <c r="T179">
        <f t="shared" ca="1" si="38"/>
        <v>2.819</v>
      </c>
    </row>
    <row r="180" spans="19:20" x14ac:dyDescent="0.25">
      <c r="S180">
        <v>177</v>
      </c>
      <c r="T180">
        <f t="shared" ca="1" si="38"/>
        <v>2.819</v>
      </c>
    </row>
    <row r="181" spans="19:20" x14ac:dyDescent="0.25">
      <c r="S181">
        <v>178</v>
      </c>
      <c r="T181">
        <f t="shared" ca="1" si="38"/>
        <v>2.819</v>
      </c>
    </row>
    <row r="182" spans="19:20" x14ac:dyDescent="0.25">
      <c r="S182">
        <v>179</v>
      </c>
      <c r="T182">
        <f t="shared" ca="1" si="38"/>
        <v>2.819</v>
      </c>
    </row>
    <row r="183" spans="19:20" x14ac:dyDescent="0.25">
      <c r="S183">
        <v>180</v>
      </c>
      <c r="T183">
        <f t="shared" ca="1" si="38"/>
        <v>2.819</v>
      </c>
    </row>
    <row r="184" spans="19:20" x14ac:dyDescent="0.25">
      <c r="S184">
        <v>181</v>
      </c>
      <c r="T184">
        <f t="shared" ca="1" si="38"/>
        <v>2.819</v>
      </c>
    </row>
    <row r="185" spans="19:20" x14ac:dyDescent="0.25">
      <c r="S185">
        <v>182</v>
      </c>
      <c r="T185">
        <f t="shared" ca="1" si="38"/>
        <v>2.819</v>
      </c>
    </row>
    <row r="186" spans="19:20" x14ac:dyDescent="0.25">
      <c r="S186">
        <v>183</v>
      </c>
      <c r="T186">
        <f t="shared" ca="1" si="38"/>
        <v>2.819</v>
      </c>
    </row>
    <row r="187" spans="19:20" x14ac:dyDescent="0.25">
      <c r="S187">
        <v>184</v>
      </c>
      <c r="T187">
        <f t="shared" ca="1" si="38"/>
        <v>2.819</v>
      </c>
    </row>
    <row r="188" spans="19:20" x14ac:dyDescent="0.25">
      <c r="S188">
        <v>185</v>
      </c>
      <c r="T188">
        <f t="shared" ca="1" si="38"/>
        <v>2.8187500000000001</v>
      </c>
    </row>
    <row r="189" spans="19:20" x14ac:dyDescent="0.25">
      <c r="S189">
        <v>186</v>
      </c>
      <c r="T189">
        <f t="shared" ca="1" si="38"/>
        <v>2.8185000000000002</v>
      </c>
    </row>
    <row r="190" spans="19:20" x14ac:dyDescent="0.25">
      <c r="S190">
        <v>187</v>
      </c>
      <c r="T190">
        <f t="shared" ca="1" si="38"/>
        <v>2.8182499999999999</v>
      </c>
    </row>
    <row r="191" spans="19:20" x14ac:dyDescent="0.25">
      <c r="S191">
        <v>188</v>
      </c>
      <c r="T191">
        <f t="shared" ca="1" si="38"/>
        <v>2.8180000000000001</v>
      </c>
    </row>
    <row r="192" spans="19:20" x14ac:dyDescent="0.25">
      <c r="S192">
        <v>189</v>
      </c>
      <c r="T192">
        <f t="shared" ca="1" si="38"/>
        <v>2.8340000000000001</v>
      </c>
    </row>
    <row r="193" spans="19:20" x14ac:dyDescent="0.25">
      <c r="S193">
        <v>190</v>
      </c>
      <c r="T193">
        <f t="shared" ca="1" si="38"/>
        <v>2.85</v>
      </c>
    </row>
    <row r="194" spans="19:20" x14ac:dyDescent="0.25">
      <c r="S194">
        <v>191</v>
      </c>
      <c r="T194">
        <f t="shared" ca="1" si="38"/>
        <v>2.8660000000000001</v>
      </c>
    </row>
    <row r="195" spans="19:20" x14ac:dyDescent="0.25">
      <c r="S195">
        <v>192</v>
      </c>
      <c r="T195">
        <f t="shared" ca="1" si="38"/>
        <v>2.8820000000000006</v>
      </c>
    </row>
    <row r="196" spans="19:20" x14ac:dyDescent="0.25">
      <c r="S196">
        <v>193</v>
      </c>
      <c r="T196">
        <f t="shared" ca="1" si="38"/>
        <v>2.8822500000000004</v>
      </c>
    </row>
    <row r="197" spans="19:20" x14ac:dyDescent="0.25">
      <c r="S197">
        <v>194</v>
      </c>
      <c r="T197">
        <f t="shared" ref="T197:T260" ca="1" si="45">FORECAST(S197,OFFSET(KnownYnew,MATCH(S197,KnownXnew,1)-1,0,2), OFFSET(KnownXnew,MATCH(S197,KnownXnew,1)-1,0,2))</f>
        <v>2.8825000000000003</v>
      </c>
    </row>
    <row r="198" spans="19:20" x14ac:dyDescent="0.25">
      <c r="S198">
        <v>195</v>
      </c>
      <c r="T198">
        <f t="shared" ca="1" si="45"/>
        <v>2.8827500000000006</v>
      </c>
    </row>
    <row r="199" spans="19:20" x14ac:dyDescent="0.25">
      <c r="S199">
        <v>196</v>
      </c>
      <c r="T199">
        <f t="shared" ca="1" si="45"/>
        <v>2.8830000000000005</v>
      </c>
    </row>
    <row r="200" spans="19:20" x14ac:dyDescent="0.25">
      <c r="S200">
        <v>197</v>
      </c>
      <c r="T200">
        <f t="shared" ca="1" si="45"/>
        <v>2.8827500000000006</v>
      </c>
    </row>
    <row r="201" spans="19:20" x14ac:dyDescent="0.25">
      <c r="S201">
        <v>198</v>
      </c>
      <c r="T201">
        <f t="shared" ca="1" si="45"/>
        <v>2.8825000000000003</v>
      </c>
    </row>
    <row r="202" spans="19:20" x14ac:dyDescent="0.25">
      <c r="S202">
        <v>199</v>
      </c>
      <c r="T202">
        <f t="shared" ca="1" si="45"/>
        <v>2.8822500000000004</v>
      </c>
    </row>
    <row r="203" spans="19:20" x14ac:dyDescent="0.25">
      <c r="S203">
        <v>200</v>
      </c>
      <c r="T203">
        <f t="shared" ca="1" si="45"/>
        <v>2.8820000000000001</v>
      </c>
    </row>
    <row r="204" spans="19:20" x14ac:dyDescent="0.25">
      <c r="S204">
        <v>201</v>
      </c>
      <c r="T204">
        <f t="shared" ca="1" si="45"/>
        <v>2.8825000000000003</v>
      </c>
    </row>
    <row r="205" spans="19:20" x14ac:dyDescent="0.25">
      <c r="S205">
        <v>202</v>
      </c>
      <c r="T205">
        <f t="shared" ca="1" si="45"/>
        <v>2.883</v>
      </c>
    </row>
    <row r="206" spans="19:20" x14ac:dyDescent="0.25">
      <c r="S206">
        <v>203</v>
      </c>
      <c r="T206">
        <f t="shared" ca="1" si="45"/>
        <v>2.8834999999999997</v>
      </c>
    </row>
    <row r="207" spans="19:20" x14ac:dyDescent="0.25">
      <c r="S207">
        <v>204</v>
      </c>
      <c r="T207">
        <f t="shared" ca="1" si="45"/>
        <v>2.8839999999999999</v>
      </c>
    </row>
    <row r="208" spans="19:20" x14ac:dyDescent="0.25">
      <c r="S208">
        <v>205</v>
      </c>
      <c r="T208">
        <f t="shared" ca="1" si="45"/>
        <v>2.8849999999999998</v>
      </c>
    </row>
    <row r="209" spans="19:20" x14ac:dyDescent="0.25">
      <c r="S209">
        <v>206</v>
      </c>
      <c r="T209">
        <f t="shared" ca="1" si="45"/>
        <v>2.8860000000000001</v>
      </c>
    </row>
    <row r="210" spans="19:20" x14ac:dyDescent="0.25">
      <c r="S210">
        <v>207</v>
      </c>
      <c r="T210">
        <f t="shared" ca="1" si="45"/>
        <v>2.887</v>
      </c>
    </row>
    <row r="211" spans="19:20" x14ac:dyDescent="0.25">
      <c r="S211">
        <v>208</v>
      </c>
      <c r="T211">
        <f t="shared" ca="1" si="45"/>
        <v>2.8879999999999999</v>
      </c>
    </row>
    <row r="212" spans="19:20" x14ac:dyDescent="0.25">
      <c r="S212">
        <v>209</v>
      </c>
      <c r="T212">
        <f t="shared" ca="1" si="45"/>
        <v>2.8897499999999998</v>
      </c>
    </row>
    <row r="213" spans="19:20" x14ac:dyDescent="0.25">
      <c r="S213">
        <v>210</v>
      </c>
      <c r="T213">
        <f t="shared" ca="1" si="45"/>
        <v>2.8914999999999997</v>
      </c>
    </row>
    <row r="214" spans="19:20" x14ac:dyDescent="0.25">
      <c r="S214">
        <v>211</v>
      </c>
      <c r="T214">
        <f t="shared" ca="1" si="45"/>
        <v>2.8932500000000001</v>
      </c>
    </row>
    <row r="215" spans="19:20" x14ac:dyDescent="0.25">
      <c r="S215">
        <v>212</v>
      </c>
      <c r="T215">
        <f t="shared" ca="1" si="45"/>
        <v>2.895</v>
      </c>
    </row>
    <row r="216" spans="19:20" x14ac:dyDescent="0.25">
      <c r="S216">
        <v>213</v>
      </c>
      <c r="T216">
        <f t="shared" ca="1" si="45"/>
        <v>2.8967499999999999</v>
      </c>
    </row>
    <row r="217" spans="19:20" x14ac:dyDescent="0.25">
      <c r="S217">
        <v>214</v>
      </c>
      <c r="T217">
        <f t="shared" ca="1" si="45"/>
        <v>2.8985000000000003</v>
      </c>
    </row>
    <row r="218" spans="19:20" x14ac:dyDescent="0.25">
      <c r="S218">
        <v>215</v>
      </c>
      <c r="T218">
        <f t="shared" ca="1" si="45"/>
        <v>2.9002500000000002</v>
      </c>
    </row>
    <row r="219" spans="19:20" x14ac:dyDescent="0.25">
      <c r="S219">
        <v>216</v>
      </c>
      <c r="T219">
        <f t="shared" ca="1" si="45"/>
        <v>2.9020000000000001</v>
      </c>
    </row>
    <row r="220" spans="19:20" x14ac:dyDescent="0.25">
      <c r="S220">
        <v>217</v>
      </c>
      <c r="T220">
        <f t="shared" ca="1" si="45"/>
        <v>2.903</v>
      </c>
    </row>
    <row r="221" spans="19:20" x14ac:dyDescent="0.25">
      <c r="S221">
        <v>218</v>
      </c>
      <c r="T221">
        <f t="shared" ca="1" si="45"/>
        <v>2.9039999999999999</v>
      </c>
    </row>
    <row r="222" spans="19:20" x14ac:dyDescent="0.25">
      <c r="S222">
        <v>219</v>
      </c>
      <c r="T222">
        <f t="shared" ca="1" si="45"/>
        <v>2.9050000000000002</v>
      </c>
    </row>
    <row r="223" spans="19:20" x14ac:dyDescent="0.25">
      <c r="S223">
        <v>220</v>
      </c>
      <c r="T223">
        <f t="shared" ca="1" si="45"/>
        <v>2.9060000000000001</v>
      </c>
    </row>
    <row r="224" spans="19:20" x14ac:dyDescent="0.25">
      <c r="S224">
        <v>221</v>
      </c>
      <c r="T224">
        <f t="shared" ca="1" si="45"/>
        <v>2.90625</v>
      </c>
    </row>
    <row r="225" spans="19:20" x14ac:dyDescent="0.25">
      <c r="S225">
        <v>222</v>
      </c>
      <c r="T225">
        <f t="shared" ca="1" si="45"/>
        <v>2.9065000000000003</v>
      </c>
    </row>
    <row r="226" spans="19:20" x14ac:dyDescent="0.25">
      <c r="S226">
        <v>223</v>
      </c>
      <c r="T226">
        <f t="shared" ca="1" si="45"/>
        <v>2.9067500000000002</v>
      </c>
    </row>
    <row r="227" spans="19:20" x14ac:dyDescent="0.25">
      <c r="S227">
        <v>224</v>
      </c>
      <c r="T227">
        <f t="shared" ca="1" si="45"/>
        <v>2.907</v>
      </c>
    </row>
    <row r="228" spans="19:20" x14ac:dyDescent="0.25">
      <c r="S228">
        <v>225</v>
      </c>
      <c r="T228">
        <f t="shared" ca="1" si="45"/>
        <v>2.9045000000000001</v>
      </c>
    </row>
    <row r="229" spans="19:20" x14ac:dyDescent="0.25">
      <c r="S229">
        <v>226</v>
      </c>
      <c r="T229">
        <f t="shared" ca="1" si="45"/>
        <v>2.9020000000000001</v>
      </c>
    </row>
    <row r="230" spans="19:20" x14ac:dyDescent="0.25">
      <c r="S230">
        <v>227</v>
      </c>
      <c r="T230">
        <f t="shared" ca="1" si="45"/>
        <v>2.8994999999999997</v>
      </c>
    </row>
    <row r="231" spans="19:20" x14ac:dyDescent="0.25">
      <c r="S231">
        <v>228</v>
      </c>
      <c r="T231">
        <f t="shared" ca="1" si="45"/>
        <v>2.8969999999999998</v>
      </c>
    </row>
    <row r="232" spans="19:20" x14ac:dyDescent="0.25">
      <c r="S232">
        <v>229</v>
      </c>
      <c r="T232">
        <f t="shared" ca="1" si="45"/>
        <v>2.8937499999999998</v>
      </c>
    </row>
    <row r="233" spans="19:20" x14ac:dyDescent="0.25">
      <c r="S233">
        <v>230</v>
      </c>
      <c r="T233">
        <f t="shared" ca="1" si="45"/>
        <v>2.8904999999999998</v>
      </c>
    </row>
    <row r="234" spans="19:20" x14ac:dyDescent="0.25">
      <c r="S234">
        <v>231</v>
      </c>
      <c r="T234">
        <f t="shared" ca="1" si="45"/>
        <v>2.8872499999999999</v>
      </c>
    </row>
    <row r="235" spans="19:20" x14ac:dyDescent="0.25">
      <c r="S235">
        <v>232</v>
      </c>
      <c r="T235">
        <f t="shared" ca="1" si="45"/>
        <v>2.8839999999999999</v>
      </c>
    </row>
    <row r="236" spans="19:20" x14ac:dyDescent="0.25">
      <c r="S236">
        <v>233</v>
      </c>
      <c r="T236">
        <f t="shared" ca="1" si="45"/>
        <v>2.8802500000000002</v>
      </c>
    </row>
    <row r="237" spans="19:20" x14ac:dyDescent="0.25">
      <c r="S237">
        <v>234</v>
      </c>
      <c r="T237">
        <f t="shared" ca="1" si="45"/>
        <v>2.8765000000000001</v>
      </c>
    </row>
    <row r="238" spans="19:20" x14ac:dyDescent="0.25">
      <c r="S238">
        <v>235</v>
      </c>
      <c r="T238">
        <f t="shared" ca="1" si="45"/>
        <v>2.8727499999999999</v>
      </c>
    </row>
    <row r="239" spans="19:20" x14ac:dyDescent="0.25">
      <c r="S239">
        <v>236</v>
      </c>
      <c r="T239">
        <f t="shared" ca="1" si="45"/>
        <v>2.8690000000000002</v>
      </c>
    </row>
    <row r="240" spans="19:20" x14ac:dyDescent="0.25">
      <c r="S240">
        <v>237</v>
      </c>
      <c r="T240">
        <f t="shared" ca="1" si="45"/>
        <v>2.8660000000000001</v>
      </c>
    </row>
    <row r="241" spans="19:20" x14ac:dyDescent="0.25">
      <c r="S241">
        <v>238</v>
      </c>
      <c r="T241">
        <f t="shared" ca="1" si="45"/>
        <v>2.8630000000000004</v>
      </c>
    </row>
    <row r="242" spans="19:20" x14ac:dyDescent="0.25">
      <c r="S242">
        <v>239</v>
      </c>
      <c r="T242">
        <f t="shared" ca="1" si="45"/>
        <v>2.8600000000000003</v>
      </c>
    </row>
    <row r="243" spans="19:20" x14ac:dyDescent="0.25">
      <c r="S243">
        <v>240</v>
      </c>
      <c r="T243">
        <f t="shared" ca="1" si="45"/>
        <v>2.8570000000000002</v>
      </c>
    </row>
    <row r="244" spans="19:20" x14ac:dyDescent="0.25">
      <c r="S244">
        <v>241</v>
      </c>
      <c r="T244">
        <f t="shared" ca="1" si="45"/>
        <v>2.8545000000000003</v>
      </c>
    </row>
    <row r="245" spans="19:20" x14ac:dyDescent="0.25">
      <c r="S245">
        <v>242</v>
      </c>
      <c r="T245">
        <f t="shared" ca="1" si="45"/>
        <v>2.8520000000000003</v>
      </c>
    </row>
    <row r="246" spans="19:20" x14ac:dyDescent="0.25">
      <c r="S246">
        <v>243</v>
      </c>
      <c r="T246">
        <f t="shared" ca="1" si="45"/>
        <v>2.8494999999999999</v>
      </c>
    </row>
    <row r="247" spans="19:20" x14ac:dyDescent="0.25">
      <c r="S247">
        <v>244</v>
      </c>
      <c r="T247">
        <f t="shared" ca="1" si="45"/>
        <v>2.847</v>
      </c>
    </row>
    <row r="248" spans="19:20" x14ac:dyDescent="0.25">
      <c r="S248">
        <v>245</v>
      </c>
      <c r="T248">
        <f t="shared" ca="1" si="45"/>
        <v>2.8452500000000001</v>
      </c>
    </row>
    <row r="249" spans="19:20" x14ac:dyDescent="0.25">
      <c r="S249">
        <v>246</v>
      </c>
      <c r="T249">
        <f t="shared" ca="1" si="45"/>
        <v>2.8434999999999997</v>
      </c>
    </row>
    <row r="250" spans="19:20" x14ac:dyDescent="0.25">
      <c r="S250">
        <v>247</v>
      </c>
      <c r="T250">
        <f t="shared" ca="1" si="45"/>
        <v>2.8417499999999998</v>
      </c>
    </row>
    <row r="251" spans="19:20" x14ac:dyDescent="0.25">
      <c r="S251">
        <v>248</v>
      </c>
      <c r="T251">
        <f t="shared" ca="1" si="45"/>
        <v>2.84</v>
      </c>
    </row>
    <row r="252" spans="19:20" x14ac:dyDescent="0.25">
      <c r="S252">
        <v>249</v>
      </c>
      <c r="T252">
        <f t="shared" ca="1" si="45"/>
        <v>2.8384999999999998</v>
      </c>
    </row>
    <row r="253" spans="19:20" x14ac:dyDescent="0.25">
      <c r="S253">
        <v>250</v>
      </c>
      <c r="T253">
        <f t="shared" ca="1" si="45"/>
        <v>2.8369999999999997</v>
      </c>
    </row>
    <row r="254" spans="19:20" x14ac:dyDescent="0.25">
      <c r="S254">
        <v>251</v>
      </c>
      <c r="T254">
        <f t="shared" ca="1" si="45"/>
        <v>2.8355000000000001</v>
      </c>
    </row>
    <row r="255" spans="19:20" x14ac:dyDescent="0.25">
      <c r="S255">
        <v>252</v>
      </c>
      <c r="T255">
        <f t="shared" ca="1" si="45"/>
        <v>2.8340000000000001</v>
      </c>
    </row>
    <row r="256" spans="19:20" x14ac:dyDescent="0.25">
      <c r="S256">
        <v>253</v>
      </c>
      <c r="T256">
        <f t="shared" ca="1" si="45"/>
        <v>2.8365</v>
      </c>
    </row>
    <row r="257" spans="19:20" x14ac:dyDescent="0.25">
      <c r="S257">
        <v>254</v>
      </c>
      <c r="T257">
        <f t="shared" ca="1" si="45"/>
        <v>2.839</v>
      </c>
    </row>
    <row r="258" spans="19:20" x14ac:dyDescent="0.25">
      <c r="S258">
        <v>255</v>
      </c>
      <c r="T258">
        <f t="shared" ca="1" si="45"/>
        <v>2.8414999999999999</v>
      </c>
    </row>
    <row r="259" spans="19:20" x14ac:dyDescent="0.25">
      <c r="S259">
        <v>256</v>
      </c>
      <c r="T259">
        <f t="shared" ca="1" si="45"/>
        <v>2.8440000000000003</v>
      </c>
    </row>
    <row r="260" spans="19:20" x14ac:dyDescent="0.25">
      <c r="S260">
        <v>257</v>
      </c>
      <c r="T260">
        <f t="shared" ca="1" si="45"/>
        <v>2.8465000000000003</v>
      </c>
    </row>
    <row r="261" spans="19:20" x14ac:dyDescent="0.25">
      <c r="S261">
        <v>258</v>
      </c>
      <c r="T261">
        <f t="shared" ref="T261:T324" ca="1" si="46">FORECAST(S261,OFFSET(KnownYnew,MATCH(S261,KnownXnew,1)-1,0,2), OFFSET(KnownXnew,MATCH(S261,KnownXnew,1)-1,0,2))</f>
        <v>2.8490000000000002</v>
      </c>
    </row>
    <row r="262" spans="19:20" x14ac:dyDescent="0.25">
      <c r="S262">
        <v>259</v>
      </c>
      <c r="T262">
        <f t="shared" ca="1" si="46"/>
        <v>2.8515000000000006</v>
      </c>
    </row>
    <row r="263" spans="19:20" x14ac:dyDescent="0.25">
      <c r="S263">
        <v>260</v>
      </c>
      <c r="T263">
        <f t="shared" ca="1" si="46"/>
        <v>2.8540000000000001</v>
      </c>
    </row>
    <row r="264" spans="19:20" x14ac:dyDescent="0.25">
      <c r="S264">
        <v>261</v>
      </c>
      <c r="T264">
        <f t="shared" ca="1" si="46"/>
        <v>2.8559999999999999</v>
      </c>
    </row>
    <row r="265" spans="19:20" x14ac:dyDescent="0.25">
      <c r="S265">
        <v>262</v>
      </c>
      <c r="T265">
        <f t="shared" ca="1" si="46"/>
        <v>2.8580000000000001</v>
      </c>
    </row>
    <row r="266" spans="19:20" x14ac:dyDescent="0.25">
      <c r="S266">
        <v>263</v>
      </c>
      <c r="T266">
        <f t="shared" ca="1" si="46"/>
        <v>2.8600000000000003</v>
      </c>
    </row>
    <row r="267" spans="19:20" x14ac:dyDescent="0.25">
      <c r="S267">
        <v>264</v>
      </c>
      <c r="T267">
        <f t="shared" ca="1" si="46"/>
        <v>2.8620000000000001</v>
      </c>
    </row>
    <row r="268" spans="19:20" x14ac:dyDescent="0.25">
      <c r="S268">
        <v>265</v>
      </c>
      <c r="T268">
        <f t="shared" ca="1" si="46"/>
        <v>2.8690000000000007</v>
      </c>
    </row>
    <row r="269" spans="19:20" x14ac:dyDescent="0.25">
      <c r="S269">
        <v>266</v>
      </c>
      <c r="T269">
        <f t="shared" ca="1" si="46"/>
        <v>2.8760000000000003</v>
      </c>
    </row>
    <row r="270" spans="19:20" x14ac:dyDescent="0.25">
      <c r="S270">
        <v>267</v>
      </c>
      <c r="T270">
        <f t="shared" ca="1" si="46"/>
        <v>2.883</v>
      </c>
    </row>
    <row r="271" spans="19:20" x14ac:dyDescent="0.25">
      <c r="S271">
        <v>268</v>
      </c>
      <c r="T271">
        <f t="shared" ca="1" si="46"/>
        <v>2.89</v>
      </c>
    </row>
    <row r="272" spans="19:20" x14ac:dyDescent="0.25">
      <c r="S272">
        <v>269</v>
      </c>
      <c r="T272">
        <f t="shared" ca="1" si="46"/>
        <v>2.8927499999999999</v>
      </c>
    </row>
    <row r="273" spans="19:20" x14ac:dyDescent="0.25">
      <c r="S273">
        <v>270</v>
      </c>
      <c r="T273">
        <f t="shared" ca="1" si="46"/>
        <v>2.8955000000000002</v>
      </c>
    </row>
    <row r="274" spans="19:20" x14ac:dyDescent="0.25">
      <c r="S274">
        <v>271</v>
      </c>
      <c r="T274">
        <f t="shared" ca="1" si="46"/>
        <v>2.89825</v>
      </c>
    </row>
    <row r="275" spans="19:20" x14ac:dyDescent="0.25">
      <c r="S275">
        <v>272</v>
      </c>
      <c r="T275">
        <f t="shared" ca="1" si="46"/>
        <v>2.9009999999999998</v>
      </c>
    </row>
    <row r="276" spans="19:20" x14ac:dyDescent="0.25">
      <c r="S276">
        <v>273</v>
      </c>
      <c r="T276">
        <f t="shared" ca="1" si="46"/>
        <v>2.9012500000000001</v>
      </c>
    </row>
    <row r="277" spans="19:20" x14ac:dyDescent="0.25">
      <c r="S277">
        <v>274</v>
      </c>
      <c r="T277">
        <f t="shared" ca="1" si="46"/>
        <v>2.9015</v>
      </c>
    </row>
    <row r="278" spans="19:20" x14ac:dyDescent="0.25">
      <c r="S278">
        <v>275</v>
      </c>
      <c r="T278">
        <f t="shared" ca="1" si="46"/>
        <v>2.9017499999999998</v>
      </c>
    </row>
    <row r="279" spans="19:20" x14ac:dyDescent="0.25">
      <c r="S279">
        <v>276</v>
      </c>
      <c r="T279">
        <f t="shared" ca="1" si="46"/>
        <v>2.9020000000000006</v>
      </c>
    </row>
    <row r="280" spans="19:20" x14ac:dyDescent="0.25">
      <c r="S280">
        <v>277</v>
      </c>
      <c r="T280">
        <f t="shared" ca="1" si="46"/>
        <v>2.9027500000000006</v>
      </c>
    </row>
    <row r="281" spans="19:20" x14ac:dyDescent="0.25">
      <c r="S281">
        <v>278</v>
      </c>
      <c r="T281">
        <f t="shared" ca="1" si="46"/>
        <v>2.9035000000000002</v>
      </c>
    </row>
    <row r="282" spans="19:20" x14ac:dyDescent="0.25">
      <c r="S282">
        <v>279</v>
      </c>
      <c r="T282">
        <f t="shared" ca="1" si="46"/>
        <v>2.9042500000000002</v>
      </c>
    </row>
    <row r="283" spans="19:20" x14ac:dyDescent="0.25">
      <c r="S283">
        <v>280</v>
      </c>
      <c r="T283">
        <f t="shared" ca="1" si="46"/>
        <v>2.9049999999999994</v>
      </c>
    </row>
    <row r="284" spans="19:20" x14ac:dyDescent="0.25">
      <c r="S284">
        <v>281</v>
      </c>
      <c r="T284">
        <f t="shared" ca="1" si="46"/>
        <v>2.9054999999999995</v>
      </c>
    </row>
    <row r="285" spans="19:20" x14ac:dyDescent="0.25">
      <c r="S285">
        <v>282</v>
      </c>
      <c r="T285">
        <f t="shared" ca="1" si="46"/>
        <v>2.9059999999999997</v>
      </c>
    </row>
    <row r="286" spans="19:20" x14ac:dyDescent="0.25">
      <c r="S286">
        <v>283</v>
      </c>
      <c r="T286">
        <f t="shared" ca="1" si="46"/>
        <v>2.9064999999999994</v>
      </c>
    </row>
    <row r="287" spans="19:20" x14ac:dyDescent="0.25">
      <c r="S287">
        <v>284</v>
      </c>
      <c r="T287">
        <f t="shared" ca="1" si="46"/>
        <v>2.907</v>
      </c>
    </row>
    <row r="288" spans="19:20" x14ac:dyDescent="0.25">
      <c r="S288">
        <v>285</v>
      </c>
      <c r="T288">
        <f t="shared" ca="1" si="46"/>
        <v>2.9095</v>
      </c>
    </row>
    <row r="289" spans="19:20" x14ac:dyDescent="0.25">
      <c r="S289">
        <v>286</v>
      </c>
      <c r="T289">
        <f t="shared" ca="1" si="46"/>
        <v>2.9119999999999999</v>
      </c>
    </row>
    <row r="290" spans="19:20" x14ac:dyDescent="0.25">
      <c r="S290">
        <v>287</v>
      </c>
      <c r="T290">
        <f t="shared" ca="1" si="46"/>
        <v>2.9144999999999999</v>
      </c>
    </row>
    <row r="291" spans="19:20" x14ac:dyDescent="0.25">
      <c r="S291">
        <v>288</v>
      </c>
      <c r="T291">
        <f t="shared" ca="1" si="46"/>
        <v>2.9169999999999998</v>
      </c>
    </row>
    <row r="292" spans="19:20" x14ac:dyDescent="0.25">
      <c r="S292">
        <v>289</v>
      </c>
      <c r="T292">
        <f t="shared" ca="1" si="46"/>
        <v>2.8914999999999997</v>
      </c>
    </row>
    <row r="293" spans="19:20" x14ac:dyDescent="0.25">
      <c r="S293">
        <v>290</v>
      </c>
      <c r="T293">
        <f t="shared" ca="1" si="46"/>
        <v>2.8659999999999997</v>
      </c>
    </row>
    <row r="294" spans="19:20" x14ac:dyDescent="0.25">
      <c r="S294">
        <v>291</v>
      </c>
      <c r="T294">
        <f t="shared" ca="1" si="46"/>
        <v>2.8404999999999996</v>
      </c>
    </row>
    <row r="295" spans="19:20" x14ac:dyDescent="0.25">
      <c r="S295">
        <v>292</v>
      </c>
      <c r="T295">
        <f t="shared" ca="1" si="46"/>
        <v>2.8149999999999999</v>
      </c>
    </row>
    <row r="296" spans="19:20" x14ac:dyDescent="0.25">
      <c r="S296">
        <v>293</v>
      </c>
      <c r="T296">
        <f t="shared" ca="1" si="46"/>
        <v>2.8137499999999998</v>
      </c>
    </row>
    <row r="297" spans="19:20" x14ac:dyDescent="0.25">
      <c r="S297">
        <v>294</v>
      </c>
      <c r="T297">
        <f t="shared" ca="1" si="46"/>
        <v>2.8125</v>
      </c>
    </row>
    <row r="298" spans="19:20" x14ac:dyDescent="0.25">
      <c r="S298">
        <v>295</v>
      </c>
      <c r="T298">
        <f t="shared" ca="1" si="46"/>
        <v>2.8112500000000002</v>
      </c>
    </row>
    <row r="299" spans="19:20" x14ac:dyDescent="0.25">
      <c r="S299">
        <v>296</v>
      </c>
      <c r="T299">
        <f t="shared" ca="1" si="46"/>
        <v>2.81</v>
      </c>
    </row>
    <row r="300" spans="19:20" x14ac:dyDescent="0.25">
      <c r="S300">
        <v>297</v>
      </c>
      <c r="T300">
        <f t="shared" ca="1" si="46"/>
        <v>2.8284999999999996</v>
      </c>
    </row>
    <row r="301" spans="19:20" x14ac:dyDescent="0.25">
      <c r="S301">
        <v>298</v>
      </c>
      <c r="T301">
        <f t="shared" ca="1" si="46"/>
        <v>2.847</v>
      </c>
    </row>
    <row r="302" spans="19:20" x14ac:dyDescent="0.25">
      <c r="S302">
        <v>299</v>
      </c>
      <c r="T302">
        <f t="shared" ca="1" si="46"/>
        <v>2.8655000000000004</v>
      </c>
    </row>
    <row r="303" spans="19:20" x14ac:dyDescent="0.25">
      <c r="S303">
        <v>300</v>
      </c>
      <c r="T303">
        <f t="shared" ca="1" si="46"/>
        <v>2.8839999999999999</v>
      </c>
    </row>
    <row r="304" spans="19:20" x14ac:dyDescent="0.25">
      <c r="S304">
        <v>301</v>
      </c>
      <c r="T304">
        <f t="shared" ca="1" si="46"/>
        <v>2.8849999999999998</v>
      </c>
    </row>
    <row r="305" spans="19:20" x14ac:dyDescent="0.25">
      <c r="S305">
        <v>302</v>
      </c>
      <c r="T305">
        <f t="shared" ca="1" si="46"/>
        <v>2.8860000000000001</v>
      </c>
    </row>
    <row r="306" spans="19:20" x14ac:dyDescent="0.25">
      <c r="S306">
        <v>303</v>
      </c>
      <c r="T306">
        <f t="shared" ca="1" si="46"/>
        <v>2.887</v>
      </c>
    </row>
    <row r="307" spans="19:20" x14ac:dyDescent="0.25">
      <c r="S307">
        <v>304</v>
      </c>
      <c r="T307">
        <f t="shared" ca="1" si="46"/>
        <v>2.8879999999999999</v>
      </c>
    </row>
    <row r="308" spans="19:20" x14ac:dyDescent="0.25">
      <c r="S308">
        <v>305</v>
      </c>
      <c r="T308">
        <f t="shared" ca="1" si="46"/>
        <v>2.8897499999999998</v>
      </c>
    </row>
    <row r="309" spans="19:20" x14ac:dyDescent="0.25">
      <c r="S309">
        <v>306</v>
      </c>
      <c r="T309">
        <f t="shared" ca="1" si="46"/>
        <v>2.8914999999999997</v>
      </c>
    </row>
    <row r="310" spans="19:20" x14ac:dyDescent="0.25">
      <c r="S310">
        <v>307</v>
      </c>
      <c r="T310">
        <f t="shared" ca="1" si="46"/>
        <v>2.8932500000000001</v>
      </c>
    </row>
    <row r="311" spans="19:20" x14ac:dyDescent="0.25">
      <c r="S311">
        <v>308</v>
      </c>
      <c r="T311">
        <f t="shared" ca="1" si="46"/>
        <v>2.895</v>
      </c>
    </row>
    <row r="312" spans="19:20" x14ac:dyDescent="0.25">
      <c r="S312">
        <v>309</v>
      </c>
      <c r="T312">
        <f t="shared" ca="1" si="46"/>
        <v>2.8967499999999999</v>
      </c>
    </row>
    <row r="313" spans="19:20" x14ac:dyDescent="0.25">
      <c r="S313">
        <v>310</v>
      </c>
      <c r="T313">
        <f t="shared" ca="1" si="46"/>
        <v>2.8985000000000003</v>
      </c>
    </row>
    <row r="314" spans="19:20" x14ac:dyDescent="0.25">
      <c r="S314">
        <v>311</v>
      </c>
      <c r="T314">
        <f t="shared" ca="1" si="46"/>
        <v>2.9002500000000002</v>
      </c>
    </row>
    <row r="315" spans="19:20" x14ac:dyDescent="0.25">
      <c r="S315">
        <v>312</v>
      </c>
      <c r="T315">
        <f t="shared" ca="1" si="46"/>
        <v>2.9020000000000001</v>
      </c>
    </row>
    <row r="316" spans="19:20" x14ac:dyDescent="0.25">
      <c r="S316">
        <v>313</v>
      </c>
      <c r="T316">
        <f t="shared" ca="1" si="46"/>
        <v>2.903</v>
      </c>
    </row>
    <row r="317" spans="19:20" x14ac:dyDescent="0.25">
      <c r="S317">
        <v>314</v>
      </c>
      <c r="T317">
        <f t="shared" ca="1" si="46"/>
        <v>2.9039999999999999</v>
      </c>
    </row>
    <row r="318" spans="19:20" x14ac:dyDescent="0.25">
      <c r="S318">
        <v>315</v>
      </c>
      <c r="T318">
        <f t="shared" ca="1" si="46"/>
        <v>2.9050000000000002</v>
      </c>
    </row>
    <row r="319" spans="19:20" x14ac:dyDescent="0.25">
      <c r="S319">
        <v>316</v>
      </c>
      <c r="T319">
        <f t="shared" ca="1" si="46"/>
        <v>2.9060000000000001</v>
      </c>
    </row>
    <row r="320" spans="19:20" x14ac:dyDescent="0.25">
      <c r="S320">
        <v>317</v>
      </c>
      <c r="T320">
        <f t="shared" ca="1" si="46"/>
        <v>2.90625</v>
      </c>
    </row>
    <row r="321" spans="19:20" x14ac:dyDescent="0.25">
      <c r="S321">
        <v>318</v>
      </c>
      <c r="T321">
        <f t="shared" ca="1" si="46"/>
        <v>2.9065000000000003</v>
      </c>
    </row>
    <row r="322" spans="19:20" x14ac:dyDescent="0.25">
      <c r="S322">
        <v>319</v>
      </c>
      <c r="T322">
        <f t="shared" ca="1" si="46"/>
        <v>2.9067500000000002</v>
      </c>
    </row>
    <row r="323" spans="19:20" x14ac:dyDescent="0.25">
      <c r="S323">
        <v>320</v>
      </c>
      <c r="T323">
        <f t="shared" ca="1" si="46"/>
        <v>2.907</v>
      </c>
    </row>
    <row r="324" spans="19:20" x14ac:dyDescent="0.25">
      <c r="S324">
        <v>321</v>
      </c>
      <c r="T324">
        <f t="shared" ca="1" si="46"/>
        <v>2.91</v>
      </c>
    </row>
    <row r="325" spans="19:20" x14ac:dyDescent="0.25">
      <c r="S325">
        <v>322</v>
      </c>
      <c r="T325">
        <f t="shared" ref="T325:T388" ca="1" si="47">FORECAST(S325,OFFSET(KnownYnew,MATCH(S325,KnownXnew,1)-1,0,2), OFFSET(KnownXnew,MATCH(S325,KnownXnew,1)-1,0,2))</f>
        <v>2.9130000000000003</v>
      </c>
    </row>
    <row r="326" spans="19:20" x14ac:dyDescent="0.25">
      <c r="S326">
        <v>323</v>
      </c>
      <c r="T326">
        <f t="shared" ca="1" si="47"/>
        <v>2.9160000000000004</v>
      </c>
    </row>
    <row r="327" spans="19:20" x14ac:dyDescent="0.25">
      <c r="S327">
        <v>324</v>
      </c>
      <c r="T327">
        <f t="shared" ca="1" si="47"/>
        <v>2.9190000000000005</v>
      </c>
    </row>
    <row r="328" spans="19:20" x14ac:dyDescent="0.25">
      <c r="S328">
        <v>325</v>
      </c>
      <c r="T328">
        <f t="shared" ca="1" si="47"/>
        <v>2.9102500000000004</v>
      </c>
    </row>
    <row r="329" spans="19:20" x14ac:dyDescent="0.25">
      <c r="S329">
        <v>326</v>
      </c>
      <c r="T329">
        <f t="shared" ca="1" si="47"/>
        <v>2.9015000000000004</v>
      </c>
    </row>
    <row r="330" spans="19:20" x14ac:dyDescent="0.25">
      <c r="S330">
        <v>327</v>
      </c>
      <c r="T330">
        <f t="shared" ca="1" si="47"/>
        <v>2.8927500000000004</v>
      </c>
    </row>
    <row r="331" spans="19:20" x14ac:dyDescent="0.25">
      <c r="S331">
        <v>328</v>
      </c>
      <c r="T331">
        <f t="shared" ca="1" si="47"/>
        <v>2.8839999999999995</v>
      </c>
    </row>
    <row r="332" spans="19:20" x14ac:dyDescent="0.25">
      <c r="S332">
        <v>329</v>
      </c>
      <c r="T332">
        <f t="shared" ca="1" si="47"/>
        <v>2.8789999999999996</v>
      </c>
    </row>
    <row r="333" spans="19:20" x14ac:dyDescent="0.25">
      <c r="S333">
        <v>330</v>
      </c>
      <c r="T333">
        <f t="shared" ca="1" si="47"/>
        <v>2.8739999999999997</v>
      </c>
    </row>
    <row r="334" spans="19:20" x14ac:dyDescent="0.25">
      <c r="S334">
        <v>331</v>
      </c>
      <c r="T334">
        <f t="shared" ca="1" si="47"/>
        <v>2.8689999999999993</v>
      </c>
    </row>
    <row r="335" spans="19:20" x14ac:dyDescent="0.25">
      <c r="S335">
        <v>332</v>
      </c>
      <c r="T335">
        <f t="shared" ca="1" si="47"/>
        <v>2.8639999999999999</v>
      </c>
    </row>
    <row r="336" spans="19:20" x14ac:dyDescent="0.25">
      <c r="S336">
        <v>333</v>
      </c>
      <c r="T336">
        <f t="shared" ca="1" si="47"/>
        <v>2.86225</v>
      </c>
    </row>
    <row r="337" spans="19:20" x14ac:dyDescent="0.25">
      <c r="S337">
        <v>334</v>
      </c>
      <c r="T337">
        <f t="shared" ca="1" si="47"/>
        <v>2.8605</v>
      </c>
    </row>
    <row r="338" spans="19:20" x14ac:dyDescent="0.25">
      <c r="S338">
        <v>335</v>
      </c>
      <c r="T338">
        <f t="shared" ca="1" si="47"/>
        <v>2.8587500000000001</v>
      </c>
    </row>
    <row r="339" spans="19:20" x14ac:dyDescent="0.25">
      <c r="S339">
        <v>336</v>
      </c>
      <c r="T339">
        <f t="shared" ca="1" si="47"/>
        <v>2.8570000000000002</v>
      </c>
    </row>
    <row r="340" spans="19:20" x14ac:dyDescent="0.25">
      <c r="S340">
        <v>337</v>
      </c>
      <c r="T340">
        <f t="shared" ca="1" si="47"/>
        <v>2.8545000000000003</v>
      </c>
    </row>
    <row r="341" spans="19:20" x14ac:dyDescent="0.25">
      <c r="S341">
        <v>338</v>
      </c>
      <c r="T341">
        <f t="shared" ca="1" si="47"/>
        <v>2.8520000000000003</v>
      </c>
    </row>
    <row r="342" spans="19:20" x14ac:dyDescent="0.25">
      <c r="S342">
        <v>339</v>
      </c>
      <c r="T342">
        <f t="shared" ca="1" si="47"/>
        <v>2.8494999999999999</v>
      </c>
    </row>
    <row r="343" spans="19:20" x14ac:dyDescent="0.25">
      <c r="S343">
        <v>340</v>
      </c>
      <c r="T343">
        <f t="shared" ca="1" si="47"/>
        <v>2.847</v>
      </c>
    </row>
    <row r="344" spans="19:20" x14ac:dyDescent="0.25">
      <c r="S344">
        <v>341</v>
      </c>
      <c r="T344">
        <f t="shared" ca="1" si="47"/>
        <v>2.8427500000000001</v>
      </c>
    </row>
    <row r="345" spans="19:20" x14ac:dyDescent="0.25">
      <c r="S345">
        <v>342</v>
      </c>
      <c r="T345">
        <f t="shared" ca="1" si="47"/>
        <v>2.8384999999999998</v>
      </c>
    </row>
    <row r="346" spans="19:20" x14ac:dyDescent="0.25">
      <c r="S346">
        <v>343</v>
      </c>
      <c r="T346">
        <f t="shared" ca="1" si="47"/>
        <v>2.8342499999999999</v>
      </c>
    </row>
    <row r="347" spans="19:20" x14ac:dyDescent="0.25">
      <c r="S347">
        <v>344</v>
      </c>
      <c r="T347">
        <f t="shared" ca="1" si="47"/>
        <v>2.83</v>
      </c>
    </row>
    <row r="348" spans="19:20" x14ac:dyDescent="0.25">
      <c r="S348">
        <v>345</v>
      </c>
      <c r="T348">
        <f t="shared" ca="1" si="47"/>
        <v>2.82775</v>
      </c>
    </row>
    <row r="349" spans="19:20" x14ac:dyDescent="0.25">
      <c r="S349">
        <v>346</v>
      </c>
      <c r="T349">
        <f t="shared" ca="1" si="47"/>
        <v>2.8254999999999999</v>
      </c>
    </row>
    <row r="350" spans="19:20" x14ac:dyDescent="0.25">
      <c r="S350">
        <v>347</v>
      </c>
      <c r="T350">
        <f t="shared" ca="1" si="47"/>
        <v>2.8232500000000003</v>
      </c>
    </row>
    <row r="351" spans="19:20" x14ac:dyDescent="0.25">
      <c r="S351">
        <v>348</v>
      </c>
      <c r="T351">
        <f t="shared" ca="1" si="47"/>
        <v>2.8210000000000002</v>
      </c>
    </row>
    <row r="352" spans="19:20" x14ac:dyDescent="0.25">
      <c r="S352">
        <v>349</v>
      </c>
      <c r="T352">
        <f t="shared" ca="1" si="47"/>
        <v>2.81575</v>
      </c>
    </row>
    <row r="353" spans="19:20" x14ac:dyDescent="0.25">
      <c r="S353">
        <v>350</v>
      </c>
      <c r="T353">
        <f t="shared" ca="1" si="47"/>
        <v>2.8105000000000002</v>
      </c>
    </row>
    <row r="354" spans="19:20" x14ac:dyDescent="0.25">
      <c r="S354">
        <v>351</v>
      </c>
      <c r="T354">
        <f t="shared" ca="1" si="47"/>
        <v>2.80525</v>
      </c>
    </row>
    <row r="355" spans="19:20" x14ac:dyDescent="0.25">
      <c r="S355">
        <v>352</v>
      </c>
      <c r="T355">
        <f t="shared" ca="1" si="47"/>
        <v>2.8000000000000007</v>
      </c>
    </row>
    <row r="356" spans="19:20" x14ac:dyDescent="0.25">
      <c r="S356">
        <v>353</v>
      </c>
      <c r="T356">
        <f t="shared" ca="1" si="47"/>
        <v>2.7875000000000005</v>
      </c>
    </row>
    <row r="357" spans="19:20" x14ac:dyDescent="0.25">
      <c r="S357">
        <v>354</v>
      </c>
      <c r="T357">
        <f t="shared" ca="1" si="47"/>
        <v>2.7750000000000004</v>
      </c>
    </row>
    <row r="358" spans="19:20" x14ac:dyDescent="0.25">
      <c r="S358">
        <v>355</v>
      </c>
      <c r="T358">
        <f t="shared" ca="1" si="47"/>
        <v>2.7625000000000011</v>
      </c>
    </row>
    <row r="359" spans="19:20" x14ac:dyDescent="0.25">
      <c r="S359">
        <v>356</v>
      </c>
      <c r="T359">
        <f t="shared" ca="1" si="47"/>
        <v>2.75</v>
      </c>
    </row>
    <row r="360" spans="19:20" x14ac:dyDescent="0.25">
      <c r="S360">
        <v>357</v>
      </c>
      <c r="T360">
        <f t="shared" ca="1" si="47"/>
        <v>2.693249999999999</v>
      </c>
    </row>
    <row r="361" spans="19:20" x14ac:dyDescent="0.25">
      <c r="S361">
        <v>358</v>
      </c>
      <c r="T361">
        <f t="shared" ca="1" si="47"/>
        <v>2.6365000000000016</v>
      </c>
    </row>
    <row r="362" spans="19:20" x14ac:dyDescent="0.25">
      <c r="S362">
        <v>359</v>
      </c>
      <c r="T362">
        <f t="shared" ca="1" si="47"/>
        <v>2.5797500000000007</v>
      </c>
    </row>
    <row r="363" spans="19:20" x14ac:dyDescent="0.25">
      <c r="S363">
        <v>360</v>
      </c>
      <c r="T363">
        <f t="shared" ca="1" si="47"/>
        <v>2.5230000000000006</v>
      </c>
    </row>
    <row r="364" spans="19:20" x14ac:dyDescent="0.25">
      <c r="S364">
        <v>361</v>
      </c>
      <c r="T364">
        <f t="shared" ca="1" si="47"/>
        <v>2.5475000000000003</v>
      </c>
    </row>
    <row r="365" spans="19:20" x14ac:dyDescent="0.25">
      <c r="S365">
        <v>362</v>
      </c>
      <c r="T365">
        <f t="shared" ca="1" si="47"/>
        <v>2.5720000000000001</v>
      </c>
    </row>
    <row r="366" spans="19:20" x14ac:dyDescent="0.25">
      <c r="S366">
        <v>363</v>
      </c>
      <c r="T366">
        <f t="shared" ca="1" si="47"/>
        <v>2.5964999999999998</v>
      </c>
    </row>
    <row r="367" spans="19:20" x14ac:dyDescent="0.25">
      <c r="S367">
        <v>364</v>
      </c>
      <c r="T367">
        <f t="shared" ca="1" si="47"/>
        <v>2.6210000000000004</v>
      </c>
    </row>
    <row r="368" spans="19:20" x14ac:dyDescent="0.25">
      <c r="S368">
        <v>365</v>
      </c>
      <c r="T368">
        <f t="shared" ca="1" si="47"/>
        <v>2.6607500000000002</v>
      </c>
    </row>
    <row r="369" spans="19:20" x14ac:dyDescent="0.25">
      <c r="S369">
        <v>366</v>
      </c>
      <c r="T369">
        <f t="shared" ca="1" si="47"/>
        <v>2.7004999999999999</v>
      </c>
    </row>
    <row r="370" spans="19:20" x14ac:dyDescent="0.25">
      <c r="S370">
        <v>367</v>
      </c>
      <c r="T370">
        <f t="shared" ca="1" si="47"/>
        <v>2.7402499999999996</v>
      </c>
    </row>
    <row r="371" spans="19:20" x14ac:dyDescent="0.25">
      <c r="S371">
        <v>368</v>
      </c>
      <c r="T371">
        <f t="shared" ca="1" si="47"/>
        <v>2.78</v>
      </c>
    </row>
    <row r="372" spans="19:20" x14ac:dyDescent="0.25">
      <c r="S372">
        <v>369</v>
      </c>
      <c r="T372">
        <f t="shared" ca="1" si="47"/>
        <v>2.7982499999999999</v>
      </c>
    </row>
    <row r="373" spans="19:20" x14ac:dyDescent="0.25">
      <c r="S373">
        <v>370</v>
      </c>
      <c r="T373">
        <f t="shared" ca="1" si="47"/>
        <v>2.8165</v>
      </c>
    </row>
    <row r="374" spans="19:20" x14ac:dyDescent="0.25">
      <c r="S374">
        <v>371</v>
      </c>
      <c r="T374">
        <f t="shared" ca="1" si="47"/>
        <v>2.8347500000000001</v>
      </c>
    </row>
    <row r="375" spans="19:20" x14ac:dyDescent="0.25">
      <c r="S375">
        <v>372</v>
      </c>
      <c r="T375">
        <f t="shared" ca="1" si="47"/>
        <v>2.8530000000000002</v>
      </c>
    </row>
    <row r="376" spans="19:20" x14ac:dyDescent="0.25">
      <c r="S376">
        <v>373</v>
      </c>
      <c r="T376">
        <f t="shared" ca="1" si="47"/>
        <v>2.8585000000000003</v>
      </c>
    </row>
    <row r="377" spans="19:20" x14ac:dyDescent="0.25">
      <c r="S377">
        <v>374</v>
      </c>
      <c r="T377">
        <f t="shared" ca="1" si="47"/>
        <v>2.8639999999999999</v>
      </c>
    </row>
    <row r="378" spans="19:20" x14ac:dyDescent="0.25">
      <c r="S378">
        <v>375</v>
      </c>
      <c r="T378">
        <f t="shared" ca="1" si="47"/>
        <v>2.8694999999999999</v>
      </c>
    </row>
    <row r="379" spans="19:20" x14ac:dyDescent="0.25">
      <c r="S379">
        <v>376</v>
      </c>
      <c r="T379">
        <f t="shared" ca="1" si="47"/>
        <v>2.875</v>
      </c>
    </row>
    <row r="380" spans="19:20" x14ac:dyDescent="0.25">
      <c r="S380">
        <v>377</v>
      </c>
      <c r="T380">
        <f t="shared" ca="1" si="47"/>
        <v>2.883</v>
      </c>
    </row>
    <row r="381" spans="19:20" x14ac:dyDescent="0.25">
      <c r="S381">
        <v>378</v>
      </c>
      <c r="T381">
        <f t="shared" ca="1" si="47"/>
        <v>2.891</v>
      </c>
    </row>
    <row r="382" spans="19:20" x14ac:dyDescent="0.25">
      <c r="S382">
        <v>379</v>
      </c>
      <c r="T382">
        <f t="shared" ca="1" si="47"/>
        <v>2.899</v>
      </c>
    </row>
    <row r="383" spans="19:20" x14ac:dyDescent="0.25">
      <c r="S383">
        <v>380</v>
      </c>
      <c r="T383">
        <f t="shared" ca="1" si="47"/>
        <v>2.907</v>
      </c>
    </row>
    <row r="384" spans="19:20" x14ac:dyDescent="0.25">
      <c r="S384">
        <v>381</v>
      </c>
      <c r="T384">
        <f t="shared" ca="1" si="47"/>
        <v>2.91</v>
      </c>
    </row>
    <row r="385" spans="19:20" x14ac:dyDescent="0.25">
      <c r="S385">
        <v>382</v>
      </c>
      <c r="T385">
        <f t="shared" ca="1" si="47"/>
        <v>2.9130000000000003</v>
      </c>
    </row>
    <row r="386" spans="19:20" x14ac:dyDescent="0.25">
      <c r="S386">
        <v>383</v>
      </c>
      <c r="T386">
        <f t="shared" ca="1" si="47"/>
        <v>2.9160000000000004</v>
      </c>
    </row>
    <row r="387" spans="19:20" x14ac:dyDescent="0.25">
      <c r="S387">
        <v>384</v>
      </c>
      <c r="T387">
        <f t="shared" ca="1" si="47"/>
        <v>2.9190000000000005</v>
      </c>
    </row>
    <row r="388" spans="19:20" x14ac:dyDescent="0.25">
      <c r="S388">
        <v>385</v>
      </c>
      <c r="T388">
        <f t="shared" ca="1" si="47"/>
        <v>2.8930000000000007</v>
      </c>
    </row>
    <row r="389" spans="19:20" x14ac:dyDescent="0.25">
      <c r="S389">
        <v>386</v>
      </c>
      <c r="T389">
        <f t="shared" ref="T389:T452" ca="1" si="48">FORECAST(S389,OFFSET(KnownYnew,MATCH(S389,KnownXnew,1)-1,0,2), OFFSET(KnownXnew,MATCH(S389,KnownXnew,1)-1,0,2))</f>
        <v>2.8670000000000009</v>
      </c>
    </row>
    <row r="390" spans="19:20" x14ac:dyDescent="0.25">
      <c r="S390">
        <v>387</v>
      </c>
      <c r="T390">
        <f t="shared" ca="1" si="48"/>
        <v>2.8410000000000011</v>
      </c>
    </row>
    <row r="391" spans="19:20" x14ac:dyDescent="0.25">
      <c r="S391">
        <v>388</v>
      </c>
      <c r="T391">
        <f t="shared" ca="1" si="48"/>
        <v>2.8149999999999999</v>
      </c>
    </row>
    <row r="392" spans="19:20" x14ac:dyDescent="0.25">
      <c r="S392">
        <v>389</v>
      </c>
      <c r="T392">
        <f t="shared" ca="1" si="48"/>
        <v>2.8137499999999998</v>
      </c>
    </row>
    <row r="393" spans="19:20" x14ac:dyDescent="0.25">
      <c r="S393">
        <v>390</v>
      </c>
      <c r="T393">
        <f t="shared" ca="1" si="48"/>
        <v>2.8125</v>
      </c>
    </row>
    <row r="394" spans="19:20" x14ac:dyDescent="0.25">
      <c r="S394">
        <v>391</v>
      </c>
      <c r="T394">
        <f t="shared" ca="1" si="48"/>
        <v>2.8112500000000002</v>
      </c>
    </row>
    <row r="395" spans="19:20" x14ac:dyDescent="0.25">
      <c r="S395">
        <v>392</v>
      </c>
      <c r="T395">
        <f t="shared" ca="1" si="48"/>
        <v>2.8100000000000005</v>
      </c>
    </row>
    <row r="396" spans="19:20" x14ac:dyDescent="0.25">
      <c r="S396">
        <v>393</v>
      </c>
      <c r="T396">
        <f t="shared" ca="1" si="48"/>
        <v>2.8077500000000004</v>
      </c>
    </row>
    <row r="397" spans="19:20" x14ac:dyDescent="0.25">
      <c r="S397">
        <v>394</v>
      </c>
      <c r="T397">
        <f t="shared" ca="1" si="48"/>
        <v>2.8055000000000003</v>
      </c>
    </row>
    <row r="398" spans="19:20" x14ac:dyDescent="0.25">
      <c r="S398">
        <v>395</v>
      </c>
      <c r="T398">
        <f t="shared" ca="1" si="48"/>
        <v>2.8032500000000007</v>
      </c>
    </row>
    <row r="399" spans="19:20" x14ac:dyDescent="0.25">
      <c r="S399">
        <v>396</v>
      </c>
      <c r="T399">
        <f t="shared" ca="1" si="48"/>
        <v>2.8010000000000002</v>
      </c>
    </row>
    <row r="400" spans="19:20" x14ac:dyDescent="0.25">
      <c r="S400">
        <v>397</v>
      </c>
      <c r="T400">
        <f t="shared" ca="1" si="48"/>
        <v>2.7962500000000001</v>
      </c>
    </row>
    <row r="401" spans="19:20" x14ac:dyDescent="0.25">
      <c r="S401">
        <v>398</v>
      </c>
      <c r="T401">
        <f t="shared" ca="1" si="48"/>
        <v>2.7915000000000001</v>
      </c>
    </row>
    <row r="402" spans="19:20" x14ac:dyDescent="0.25">
      <c r="S402">
        <v>399</v>
      </c>
      <c r="T402">
        <f t="shared" ca="1" si="48"/>
        <v>2.7867500000000001</v>
      </c>
    </row>
    <row r="403" spans="19:20" x14ac:dyDescent="0.25">
      <c r="S403">
        <v>400</v>
      </c>
      <c r="T403">
        <f t="shared" ca="1" si="48"/>
        <v>2.782</v>
      </c>
    </row>
    <row r="404" spans="19:20" x14ac:dyDescent="0.25">
      <c r="S404">
        <v>401</v>
      </c>
      <c r="T404">
        <f t="shared" ca="1" si="48"/>
        <v>2.7744999999999997</v>
      </c>
    </row>
    <row r="405" spans="19:20" x14ac:dyDescent="0.25">
      <c r="S405">
        <v>402</v>
      </c>
      <c r="T405">
        <f t="shared" ca="1" si="48"/>
        <v>2.7669999999999999</v>
      </c>
    </row>
    <row r="406" spans="19:20" x14ac:dyDescent="0.25">
      <c r="S406">
        <v>403</v>
      </c>
      <c r="T406">
        <f t="shared" ca="1" si="48"/>
        <v>2.7595000000000001</v>
      </c>
    </row>
    <row r="407" spans="19:20" x14ac:dyDescent="0.25">
      <c r="S407">
        <v>404</v>
      </c>
      <c r="T407">
        <f t="shared" ca="1" si="48"/>
        <v>2.7520000000000007</v>
      </c>
    </row>
    <row r="408" spans="19:20" x14ac:dyDescent="0.25">
      <c r="S408">
        <v>405</v>
      </c>
      <c r="T408">
        <f t="shared" ca="1" si="48"/>
        <v>2.7677500000000004</v>
      </c>
    </row>
    <row r="409" spans="19:20" x14ac:dyDescent="0.25">
      <c r="S409">
        <v>406</v>
      </c>
      <c r="T409">
        <f t="shared" ca="1" si="48"/>
        <v>2.7835000000000001</v>
      </c>
    </row>
    <row r="410" spans="19:20" x14ac:dyDescent="0.25">
      <c r="S410">
        <v>407</v>
      </c>
      <c r="T410">
        <f t="shared" ca="1" si="48"/>
        <v>2.7992500000000007</v>
      </c>
    </row>
    <row r="411" spans="19:20" x14ac:dyDescent="0.25">
      <c r="S411">
        <v>408</v>
      </c>
      <c r="T411">
        <f t="shared" ca="1" si="48"/>
        <v>2.8149999999999995</v>
      </c>
    </row>
    <row r="412" spans="19:20" x14ac:dyDescent="0.25">
      <c r="S412">
        <v>409</v>
      </c>
      <c r="T412">
        <f t="shared" ca="1" si="48"/>
        <v>2.8377499999999998</v>
      </c>
    </row>
    <row r="413" spans="19:20" x14ac:dyDescent="0.25">
      <c r="S413">
        <v>410</v>
      </c>
      <c r="T413">
        <f t="shared" ca="1" si="48"/>
        <v>2.8605</v>
      </c>
    </row>
    <row r="414" spans="19:20" x14ac:dyDescent="0.25">
      <c r="S414">
        <v>411</v>
      </c>
      <c r="T414">
        <f t="shared" ca="1" si="48"/>
        <v>2.8832500000000003</v>
      </c>
    </row>
    <row r="415" spans="19:20" x14ac:dyDescent="0.25">
      <c r="S415">
        <v>412</v>
      </c>
      <c r="T415">
        <f t="shared" ca="1" si="48"/>
        <v>2.9060000000000001</v>
      </c>
    </row>
    <row r="416" spans="19:20" x14ac:dyDescent="0.25">
      <c r="S416">
        <v>413</v>
      </c>
      <c r="T416">
        <f t="shared" ca="1" si="48"/>
        <v>2.90625</v>
      </c>
    </row>
    <row r="417" spans="19:20" x14ac:dyDescent="0.25">
      <c r="S417">
        <v>414</v>
      </c>
      <c r="T417">
        <f t="shared" ca="1" si="48"/>
        <v>2.9065000000000003</v>
      </c>
    </row>
    <row r="418" spans="19:20" x14ac:dyDescent="0.25">
      <c r="S418">
        <v>415</v>
      </c>
      <c r="T418">
        <f t="shared" ca="1" si="48"/>
        <v>2.9067500000000002</v>
      </c>
    </row>
    <row r="419" spans="19:20" x14ac:dyDescent="0.25">
      <c r="S419">
        <v>416</v>
      </c>
      <c r="T419">
        <f t="shared" ca="1" si="48"/>
        <v>2.907</v>
      </c>
    </row>
    <row r="420" spans="19:20" x14ac:dyDescent="0.25">
      <c r="S420">
        <v>417</v>
      </c>
      <c r="T420">
        <f t="shared" ca="1" si="48"/>
        <v>2.9095</v>
      </c>
    </row>
    <row r="421" spans="19:20" x14ac:dyDescent="0.25">
      <c r="S421">
        <v>418</v>
      </c>
      <c r="T421">
        <f t="shared" ca="1" si="48"/>
        <v>2.9119999999999999</v>
      </c>
    </row>
    <row r="422" spans="19:20" x14ac:dyDescent="0.25">
      <c r="S422">
        <v>419</v>
      </c>
      <c r="T422">
        <f t="shared" ca="1" si="48"/>
        <v>2.9144999999999999</v>
      </c>
    </row>
    <row r="423" spans="19:20" x14ac:dyDescent="0.25">
      <c r="S423">
        <v>420</v>
      </c>
      <c r="T423">
        <f t="shared" ca="1" si="48"/>
        <v>2.9169999999999998</v>
      </c>
    </row>
    <row r="424" spans="19:20" x14ac:dyDescent="0.25">
      <c r="S424">
        <v>421</v>
      </c>
      <c r="T424">
        <f t="shared" ca="1" si="48"/>
        <v>2.8915000000000006</v>
      </c>
    </row>
    <row r="425" spans="19:20" x14ac:dyDescent="0.25">
      <c r="S425">
        <v>422</v>
      </c>
      <c r="T425">
        <f t="shared" ca="1" si="48"/>
        <v>2.8659999999999997</v>
      </c>
    </row>
    <row r="426" spans="19:20" x14ac:dyDescent="0.25">
      <c r="S426">
        <v>423</v>
      </c>
      <c r="T426">
        <f t="shared" ca="1" si="48"/>
        <v>2.8405000000000005</v>
      </c>
    </row>
    <row r="427" spans="19:20" x14ac:dyDescent="0.25">
      <c r="S427">
        <v>424</v>
      </c>
      <c r="T427">
        <f t="shared" ca="1" si="48"/>
        <v>2.8149999999999999</v>
      </c>
    </row>
    <row r="428" spans="19:20" x14ac:dyDescent="0.25">
      <c r="S428">
        <v>425</v>
      </c>
      <c r="T428">
        <f t="shared" ca="1" si="48"/>
        <v>2.8137499999999998</v>
      </c>
    </row>
    <row r="429" spans="19:20" x14ac:dyDescent="0.25">
      <c r="S429">
        <v>426</v>
      </c>
      <c r="T429">
        <f t="shared" ca="1" si="48"/>
        <v>2.8125</v>
      </c>
    </row>
    <row r="430" spans="19:20" x14ac:dyDescent="0.25">
      <c r="S430">
        <v>427</v>
      </c>
      <c r="T430">
        <f t="shared" ca="1" si="48"/>
        <v>2.8112500000000002</v>
      </c>
    </row>
    <row r="431" spans="19:20" x14ac:dyDescent="0.25">
      <c r="S431">
        <v>428</v>
      </c>
      <c r="T431">
        <f t="shared" ca="1" si="48"/>
        <v>2.81</v>
      </c>
    </row>
    <row r="432" spans="19:20" x14ac:dyDescent="0.25">
      <c r="S432">
        <v>429</v>
      </c>
      <c r="T432">
        <f t="shared" ca="1" si="48"/>
        <v>2.80775</v>
      </c>
    </row>
    <row r="433" spans="19:20" x14ac:dyDescent="0.25">
      <c r="S433">
        <v>430</v>
      </c>
      <c r="T433">
        <f t="shared" ca="1" si="48"/>
        <v>2.8055000000000003</v>
      </c>
    </row>
    <row r="434" spans="19:20" x14ac:dyDescent="0.25">
      <c r="S434">
        <v>431</v>
      </c>
      <c r="T434">
        <f t="shared" ca="1" si="48"/>
        <v>2.8032500000000002</v>
      </c>
    </row>
    <row r="435" spans="19:20" x14ac:dyDescent="0.25">
      <c r="S435">
        <v>432</v>
      </c>
      <c r="T435">
        <f t="shared" ca="1" si="48"/>
        <v>2.8010000000000002</v>
      </c>
    </row>
    <row r="436" spans="19:20" x14ac:dyDescent="0.25">
      <c r="S436">
        <v>433</v>
      </c>
      <c r="T436">
        <f t="shared" ca="1" si="48"/>
        <v>2.7962500000000001</v>
      </c>
    </row>
    <row r="437" spans="19:20" x14ac:dyDescent="0.25">
      <c r="S437">
        <v>434</v>
      </c>
      <c r="T437">
        <f t="shared" ca="1" si="48"/>
        <v>2.7915000000000001</v>
      </c>
    </row>
    <row r="438" spans="19:20" x14ac:dyDescent="0.25">
      <c r="S438">
        <v>435</v>
      </c>
      <c r="T438">
        <f t="shared" ca="1" si="48"/>
        <v>2.7867500000000001</v>
      </c>
    </row>
    <row r="439" spans="19:20" x14ac:dyDescent="0.25">
      <c r="S439">
        <v>436</v>
      </c>
      <c r="T439">
        <f t="shared" ca="1" si="48"/>
        <v>2.782</v>
      </c>
    </row>
    <row r="440" spans="19:20" x14ac:dyDescent="0.25">
      <c r="S440">
        <v>437</v>
      </c>
      <c r="T440">
        <f t="shared" ca="1" si="48"/>
        <v>2.7744999999999997</v>
      </c>
    </row>
    <row r="441" spans="19:20" x14ac:dyDescent="0.25">
      <c r="S441">
        <v>438</v>
      </c>
      <c r="T441">
        <f t="shared" ca="1" si="48"/>
        <v>2.7669999999999999</v>
      </c>
    </row>
    <row r="442" spans="19:20" x14ac:dyDescent="0.25">
      <c r="S442">
        <v>439</v>
      </c>
      <c r="T442">
        <f t="shared" ca="1" si="48"/>
        <v>2.7595000000000001</v>
      </c>
    </row>
    <row r="443" spans="19:20" x14ac:dyDescent="0.25">
      <c r="S443">
        <v>440</v>
      </c>
      <c r="T443">
        <f t="shared" ca="1" si="48"/>
        <v>2.7519999999999998</v>
      </c>
    </row>
    <row r="444" spans="19:20" x14ac:dyDescent="0.25">
      <c r="S444">
        <v>441</v>
      </c>
      <c r="T444">
        <f t="shared" ca="1" si="48"/>
        <v>2.7467499999999996</v>
      </c>
    </row>
    <row r="445" spans="19:20" x14ac:dyDescent="0.25">
      <c r="S445">
        <v>442</v>
      </c>
      <c r="T445">
        <f t="shared" ca="1" si="48"/>
        <v>2.7414999999999998</v>
      </c>
    </row>
    <row r="446" spans="19:20" x14ac:dyDescent="0.25">
      <c r="S446">
        <v>443</v>
      </c>
      <c r="T446">
        <f t="shared" ca="1" si="48"/>
        <v>2.7362500000000001</v>
      </c>
    </row>
    <row r="447" spans="19:20" x14ac:dyDescent="0.25">
      <c r="S447">
        <v>444</v>
      </c>
      <c r="T447">
        <f t="shared" ca="1" si="48"/>
        <v>2.7309999999999999</v>
      </c>
    </row>
    <row r="448" spans="19:20" x14ac:dyDescent="0.25">
      <c r="S448">
        <v>445</v>
      </c>
      <c r="T448">
        <f t="shared" ca="1" si="48"/>
        <v>2.7264999999999997</v>
      </c>
    </row>
    <row r="449" spans="19:20" x14ac:dyDescent="0.25">
      <c r="S449">
        <v>446</v>
      </c>
      <c r="T449">
        <f t="shared" ca="1" si="48"/>
        <v>2.722</v>
      </c>
    </row>
    <row r="450" spans="19:20" x14ac:dyDescent="0.25">
      <c r="S450">
        <v>447</v>
      </c>
      <c r="T450">
        <f t="shared" ca="1" si="48"/>
        <v>2.7175000000000002</v>
      </c>
    </row>
    <row r="451" spans="19:20" x14ac:dyDescent="0.25">
      <c r="S451">
        <v>448</v>
      </c>
      <c r="T451">
        <f t="shared" ca="1" si="48"/>
        <v>2.7130000000000005</v>
      </c>
    </row>
    <row r="452" spans="19:20" x14ac:dyDescent="0.25">
      <c r="S452">
        <v>449</v>
      </c>
      <c r="T452">
        <f t="shared" ca="1" si="48"/>
        <v>2.7222500000000003</v>
      </c>
    </row>
    <row r="453" spans="19:20" x14ac:dyDescent="0.25">
      <c r="S453">
        <v>450</v>
      </c>
      <c r="T453">
        <f t="shared" ref="T453:T516" ca="1" si="49">FORECAST(S453,OFFSET(KnownYnew,MATCH(S453,KnownXnew,1)-1,0,2), OFFSET(KnownXnew,MATCH(S453,KnownXnew,1)-1,0,2))</f>
        <v>2.7315</v>
      </c>
    </row>
    <row r="454" spans="19:20" x14ac:dyDescent="0.25">
      <c r="S454">
        <v>451</v>
      </c>
      <c r="T454">
        <f t="shared" ca="1" si="49"/>
        <v>2.7407500000000007</v>
      </c>
    </row>
    <row r="455" spans="19:20" x14ac:dyDescent="0.25">
      <c r="S455">
        <v>452</v>
      </c>
      <c r="T455">
        <f t="shared" ca="1" si="49"/>
        <v>2.7499999999999964</v>
      </c>
    </row>
    <row r="456" spans="19:20" x14ac:dyDescent="0.25">
      <c r="S456">
        <v>453</v>
      </c>
      <c r="T456">
        <f t="shared" ca="1" si="49"/>
        <v>2.6932499999999955</v>
      </c>
    </row>
    <row r="457" spans="19:20" x14ac:dyDescent="0.25">
      <c r="S457">
        <v>454</v>
      </c>
      <c r="T457">
        <f t="shared" ca="1" si="49"/>
        <v>2.6364999999999981</v>
      </c>
    </row>
    <row r="458" spans="19:20" x14ac:dyDescent="0.25">
      <c r="S458">
        <v>455</v>
      </c>
      <c r="T458">
        <f t="shared" ca="1" si="49"/>
        <v>2.5797499999999971</v>
      </c>
    </row>
    <row r="459" spans="19:20" x14ac:dyDescent="0.25">
      <c r="S459">
        <v>456</v>
      </c>
      <c r="T459">
        <f t="shared" ca="1" si="49"/>
        <v>2.5230000000000015</v>
      </c>
    </row>
    <row r="460" spans="19:20" x14ac:dyDescent="0.25">
      <c r="S460">
        <v>457</v>
      </c>
      <c r="T460">
        <f t="shared" ca="1" si="49"/>
        <v>2.5475000000000012</v>
      </c>
    </row>
    <row r="461" spans="19:20" x14ac:dyDescent="0.25">
      <c r="S461">
        <v>458</v>
      </c>
      <c r="T461">
        <f t="shared" ca="1" si="49"/>
        <v>2.572000000000001</v>
      </c>
    </row>
    <row r="462" spans="19:20" x14ac:dyDescent="0.25">
      <c r="S462">
        <v>459</v>
      </c>
      <c r="T462">
        <f t="shared" ca="1" si="49"/>
        <v>2.5965000000000007</v>
      </c>
    </row>
    <row r="463" spans="19:20" x14ac:dyDescent="0.25">
      <c r="S463">
        <v>460</v>
      </c>
      <c r="T463">
        <f t="shared" ca="1" si="49"/>
        <v>2.6210000000000004</v>
      </c>
    </row>
    <row r="464" spans="19:20" x14ac:dyDescent="0.25">
      <c r="S464">
        <v>461</v>
      </c>
      <c r="T464">
        <f t="shared" ca="1" si="49"/>
        <v>2.6607499999999984</v>
      </c>
    </row>
    <row r="465" spans="19:20" x14ac:dyDescent="0.25">
      <c r="S465">
        <v>462</v>
      </c>
      <c r="T465">
        <f t="shared" ca="1" si="49"/>
        <v>2.7004999999999999</v>
      </c>
    </row>
    <row r="466" spans="19:20" x14ac:dyDescent="0.25">
      <c r="S466">
        <v>463</v>
      </c>
      <c r="T466">
        <f t="shared" ca="1" si="49"/>
        <v>2.7402499999999979</v>
      </c>
    </row>
    <row r="467" spans="19:20" x14ac:dyDescent="0.25">
      <c r="S467">
        <v>464</v>
      </c>
      <c r="T467">
        <f t="shared" ca="1" si="49"/>
        <v>2.7799999999999994</v>
      </c>
    </row>
    <row r="468" spans="19:20" x14ac:dyDescent="0.25">
      <c r="S468">
        <v>465</v>
      </c>
      <c r="T468">
        <f t="shared" ca="1" si="49"/>
        <v>2.7982499999999995</v>
      </c>
    </row>
    <row r="469" spans="19:20" x14ac:dyDescent="0.25">
      <c r="S469">
        <v>466</v>
      </c>
      <c r="T469">
        <f t="shared" ca="1" si="49"/>
        <v>2.8164999999999996</v>
      </c>
    </row>
    <row r="470" spans="19:20" x14ac:dyDescent="0.25">
      <c r="S470">
        <v>467</v>
      </c>
      <c r="T470">
        <f t="shared" ca="1" si="49"/>
        <v>2.8347499999999997</v>
      </c>
    </row>
    <row r="471" spans="19:20" x14ac:dyDescent="0.25">
      <c r="S471">
        <v>468</v>
      </c>
      <c r="T471">
        <f t="shared" ca="1" si="49"/>
        <v>2.8530000000000002</v>
      </c>
    </row>
    <row r="472" spans="19:20" x14ac:dyDescent="0.25">
      <c r="S472">
        <v>469</v>
      </c>
      <c r="T472">
        <f t="shared" ca="1" si="49"/>
        <v>2.8585000000000003</v>
      </c>
    </row>
    <row r="473" spans="19:20" x14ac:dyDescent="0.25">
      <c r="S473">
        <v>470</v>
      </c>
      <c r="T473">
        <f t="shared" ca="1" si="49"/>
        <v>2.8639999999999999</v>
      </c>
    </row>
    <row r="474" spans="19:20" x14ac:dyDescent="0.25">
      <c r="S474">
        <v>471</v>
      </c>
      <c r="T474">
        <f t="shared" ca="1" si="49"/>
        <v>2.8694999999999999</v>
      </c>
    </row>
    <row r="475" spans="19:20" x14ac:dyDescent="0.25">
      <c r="S475">
        <v>472</v>
      </c>
      <c r="T475">
        <f t="shared" ca="1" si="49"/>
        <v>2.875</v>
      </c>
    </row>
    <row r="476" spans="19:20" x14ac:dyDescent="0.25">
      <c r="S476">
        <v>473</v>
      </c>
      <c r="T476">
        <f t="shared" ca="1" si="49"/>
        <v>2.883</v>
      </c>
    </row>
    <row r="477" spans="19:20" x14ac:dyDescent="0.25">
      <c r="S477">
        <v>474</v>
      </c>
      <c r="T477">
        <f t="shared" ca="1" si="49"/>
        <v>2.891</v>
      </c>
    </row>
    <row r="478" spans="19:20" x14ac:dyDescent="0.25">
      <c r="S478">
        <v>475</v>
      </c>
      <c r="T478">
        <f t="shared" ca="1" si="49"/>
        <v>2.899</v>
      </c>
    </row>
    <row r="479" spans="19:20" x14ac:dyDescent="0.25">
      <c r="S479">
        <v>476</v>
      </c>
      <c r="T479">
        <f t="shared" ca="1" si="49"/>
        <v>2.907</v>
      </c>
    </row>
    <row r="480" spans="19:20" x14ac:dyDescent="0.25">
      <c r="S480">
        <v>477</v>
      </c>
      <c r="T480">
        <f t="shared" ca="1" si="49"/>
        <v>2.91</v>
      </c>
    </row>
    <row r="481" spans="19:20" x14ac:dyDescent="0.25">
      <c r="S481">
        <v>478</v>
      </c>
      <c r="T481">
        <f t="shared" ca="1" si="49"/>
        <v>2.9130000000000003</v>
      </c>
    </row>
    <row r="482" spans="19:20" x14ac:dyDescent="0.25">
      <c r="S482">
        <v>479</v>
      </c>
      <c r="T482">
        <f t="shared" ca="1" si="49"/>
        <v>2.9160000000000004</v>
      </c>
    </row>
    <row r="483" spans="19:20" x14ac:dyDescent="0.25">
      <c r="S483">
        <v>480</v>
      </c>
      <c r="T483">
        <f t="shared" ca="1" si="49"/>
        <v>2.9190000000000005</v>
      </c>
    </row>
    <row r="484" spans="19:20" x14ac:dyDescent="0.25">
      <c r="S484">
        <v>481</v>
      </c>
      <c r="T484">
        <f t="shared" ca="1" si="49"/>
        <v>2.8930000000000007</v>
      </c>
    </row>
    <row r="485" spans="19:20" x14ac:dyDescent="0.25">
      <c r="S485">
        <v>482</v>
      </c>
      <c r="T485">
        <f t="shared" ca="1" si="49"/>
        <v>2.8670000000000009</v>
      </c>
    </row>
    <row r="486" spans="19:20" x14ac:dyDescent="0.25">
      <c r="S486">
        <v>483</v>
      </c>
      <c r="T486">
        <f t="shared" ca="1" si="49"/>
        <v>2.8410000000000011</v>
      </c>
    </row>
    <row r="487" spans="19:20" x14ac:dyDescent="0.25">
      <c r="S487">
        <v>484</v>
      </c>
      <c r="T487">
        <f t="shared" ca="1" si="49"/>
        <v>2.8149999999999999</v>
      </c>
    </row>
    <row r="488" spans="19:20" x14ac:dyDescent="0.25">
      <c r="S488">
        <v>485</v>
      </c>
      <c r="T488">
        <f t="shared" ca="1" si="49"/>
        <v>2.8137499999999998</v>
      </c>
    </row>
    <row r="489" spans="19:20" x14ac:dyDescent="0.25">
      <c r="S489">
        <v>486</v>
      </c>
      <c r="T489">
        <f t="shared" ca="1" si="49"/>
        <v>2.8125</v>
      </c>
    </row>
    <row r="490" spans="19:20" x14ac:dyDescent="0.25">
      <c r="S490">
        <v>487</v>
      </c>
      <c r="T490">
        <f t="shared" ca="1" si="49"/>
        <v>2.8112500000000002</v>
      </c>
    </row>
    <row r="491" spans="19:20" x14ac:dyDescent="0.25">
      <c r="S491">
        <v>488</v>
      </c>
      <c r="T491">
        <f t="shared" ca="1" si="49"/>
        <v>2.8100000000000005</v>
      </c>
    </row>
    <row r="492" spans="19:20" x14ac:dyDescent="0.25">
      <c r="S492">
        <v>489</v>
      </c>
      <c r="T492">
        <f t="shared" ca="1" si="49"/>
        <v>2.8077500000000004</v>
      </c>
    </row>
    <row r="493" spans="19:20" x14ac:dyDescent="0.25">
      <c r="S493">
        <v>490</v>
      </c>
      <c r="T493">
        <f t="shared" ca="1" si="49"/>
        <v>2.8055000000000003</v>
      </c>
    </row>
    <row r="494" spans="19:20" x14ac:dyDescent="0.25">
      <c r="S494">
        <v>491</v>
      </c>
      <c r="T494">
        <f t="shared" ca="1" si="49"/>
        <v>2.8032500000000007</v>
      </c>
    </row>
    <row r="495" spans="19:20" x14ac:dyDescent="0.25">
      <c r="S495">
        <v>492</v>
      </c>
      <c r="T495">
        <f t="shared" ca="1" si="49"/>
        <v>2.8010000000000002</v>
      </c>
    </row>
    <row r="496" spans="19:20" x14ac:dyDescent="0.25">
      <c r="S496">
        <v>493</v>
      </c>
      <c r="T496">
        <f t="shared" ca="1" si="49"/>
        <v>2.7962500000000001</v>
      </c>
    </row>
    <row r="497" spans="19:20" x14ac:dyDescent="0.25">
      <c r="S497">
        <v>494</v>
      </c>
      <c r="T497">
        <f t="shared" ca="1" si="49"/>
        <v>2.7915000000000001</v>
      </c>
    </row>
    <row r="498" spans="19:20" x14ac:dyDescent="0.25">
      <c r="S498">
        <v>495</v>
      </c>
      <c r="T498">
        <f t="shared" ca="1" si="49"/>
        <v>2.7867500000000001</v>
      </c>
    </row>
    <row r="499" spans="19:20" x14ac:dyDescent="0.25">
      <c r="S499">
        <v>496</v>
      </c>
      <c r="T499">
        <f t="shared" ca="1" si="49"/>
        <v>2.782</v>
      </c>
    </row>
    <row r="500" spans="19:20" x14ac:dyDescent="0.25">
      <c r="S500">
        <v>497</v>
      </c>
      <c r="T500">
        <f t="shared" ca="1" si="49"/>
        <v>2.7744999999999997</v>
      </c>
    </row>
    <row r="501" spans="19:20" x14ac:dyDescent="0.25">
      <c r="S501">
        <v>498</v>
      </c>
      <c r="T501">
        <f t="shared" ca="1" si="49"/>
        <v>2.7669999999999999</v>
      </c>
    </row>
    <row r="502" spans="19:20" x14ac:dyDescent="0.25">
      <c r="S502">
        <v>499</v>
      </c>
      <c r="T502">
        <f t="shared" ca="1" si="49"/>
        <v>2.7595000000000001</v>
      </c>
    </row>
    <row r="503" spans="19:20" x14ac:dyDescent="0.25">
      <c r="S503">
        <v>500</v>
      </c>
      <c r="T503">
        <f t="shared" ca="1" si="49"/>
        <v>2.7520000000000007</v>
      </c>
    </row>
    <row r="504" spans="19:20" x14ac:dyDescent="0.25">
      <c r="S504">
        <v>501</v>
      </c>
      <c r="T504">
        <f t="shared" ca="1" si="49"/>
        <v>2.7677500000000004</v>
      </c>
    </row>
    <row r="505" spans="19:20" x14ac:dyDescent="0.25">
      <c r="S505">
        <v>502</v>
      </c>
      <c r="T505">
        <f t="shared" ca="1" si="49"/>
        <v>2.7835000000000001</v>
      </c>
    </row>
    <row r="506" spans="19:20" x14ac:dyDescent="0.25">
      <c r="S506">
        <v>503</v>
      </c>
      <c r="T506">
        <f t="shared" ca="1" si="49"/>
        <v>2.7992500000000007</v>
      </c>
    </row>
    <row r="507" spans="19:20" x14ac:dyDescent="0.25">
      <c r="S507">
        <v>504</v>
      </c>
      <c r="T507">
        <f t="shared" ca="1" si="49"/>
        <v>2.8150000000000004</v>
      </c>
    </row>
    <row r="508" spans="19:20" x14ac:dyDescent="0.25">
      <c r="S508">
        <v>505</v>
      </c>
      <c r="T508">
        <f t="shared" ca="1" si="49"/>
        <v>2.7992500000000007</v>
      </c>
    </row>
    <row r="509" spans="19:20" x14ac:dyDescent="0.25">
      <c r="S509">
        <v>506</v>
      </c>
      <c r="T509">
        <f t="shared" ca="1" si="49"/>
        <v>2.7835000000000001</v>
      </c>
    </row>
    <row r="510" spans="19:20" x14ac:dyDescent="0.25">
      <c r="S510">
        <v>507</v>
      </c>
      <c r="T510">
        <f t="shared" ca="1" si="49"/>
        <v>2.7677500000000004</v>
      </c>
    </row>
    <row r="511" spans="19:20" x14ac:dyDescent="0.25">
      <c r="S511">
        <v>508</v>
      </c>
      <c r="T511">
        <f t="shared" ca="1" si="49"/>
        <v>2.7520000000000007</v>
      </c>
    </row>
    <row r="512" spans="19:20" x14ac:dyDescent="0.25">
      <c r="S512">
        <v>509</v>
      </c>
      <c r="T512">
        <f t="shared" ca="1" si="49"/>
        <v>2.7225000000000001</v>
      </c>
    </row>
    <row r="513" spans="19:20" x14ac:dyDescent="0.25">
      <c r="S513">
        <v>510</v>
      </c>
      <c r="T513">
        <f t="shared" ca="1" si="49"/>
        <v>2.6929999999999996</v>
      </c>
    </row>
    <row r="514" spans="19:20" x14ac:dyDescent="0.25">
      <c r="S514">
        <v>511</v>
      </c>
      <c r="T514">
        <f t="shared" ca="1" si="49"/>
        <v>2.6635000000000009</v>
      </c>
    </row>
    <row r="515" spans="19:20" x14ac:dyDescent="0.25">
      <c r="S515">
        <v>512</v>
      </c>
      <c r="T515">
        <f t="shared" ca="1" si="49"/>
        <v>2.6339999999999995</v>
      </c>
    </row>
    <row r="516" spans="19:20" x14ac:dyDescent="0.25">
      <c r="S516">
        <v>513</v>
      </c>
      <c r="T516">
        <f t="shared" ca="1" si="49"/>
        <v>2.6257499999999991</v>
      </c>
    </row>
    <row r="517" spans="19:20" x14ac:dyDescent="0.25">
      <c r="S517">
        <v>514</v>
      </c>
      <c r="T517">
        <f t="shared" ref="T517:T580" ca="1" si="50">FORECAST(S517,OFFSET(KnownYnew,MATCH(S517,KnownXnew,1)-1,0,2), OFFSET(KnownXnew,MATCH(S517,KnownXnew,1)-1,0,2))</f>
        <v>2.6174999999999997</v>
      </c>
    </row>
    <row r="518" spans="19:20" x14ac:dyDescent="0.25">
      <c r="S518">
        <v>515</v>
      </c>
      <c r="T518">
        <f t="shared" ca="1" si="50"/>
        <v>2.6092499999999994</v>
      </c>
    </row>
    <row r="519" spans="19:20" x14ac:dyDescent="0.25">
      <c r="S519">
        <v>516</v>
      </c>
      <c r="T519">
        <f t="shared" ca="1" si="50"/>
        <v>2.601</v>
      </c>
    </row>
    <row r="520" spans="19:20" x14ac:dyDescent="0.25">
      <c r="S520">
        <v>517</v>
      </c>
      <c r="T520">
        <f t="shared" ca="1" si="50"/>
        <v>2.6044999999999998</v>
      </c>
    </row>
    <row r="521" spans="19:20" x14ac:dyDescent="0.25">
      <c r="S521">
        <v>518</v>
      </c>
      <c r="T521">
        <f t="shared" ca="1" si="50"/>
        <v>2.6080000000000001</v>
      </c>
    </row>
    <row r="522" spans="19:20" x14ac:dyDescent="0.25">
      <c r="S522">
        <v>519</v>
      </c>
      <c r="T522">
        <f t="shared" ca="1" si="50"/>
        <v>2.6115000000000004</v>
      </c>
    </row>
    <row r="523" spans="19:20" x14ac:dyDescent="0.25">
      <c r="S523">
        <v>520</v>
      </c>
      <c r="T523">
        <f t="shared" ca="1" si="50"/>
        <v>2.6150000000000002</v>
      </c>
    </row>
    <row r="524" spans="19:20" x14ac:dyDescent="0.25">
      <c r="S524">
        <v>521</v>
      </c>
      <c r="T524">
        <f t="shared" ca="1" si="50"/>
        <v>2.62</v>
      </c>
    </row>
    <row r="525" spans="19:20" x14ac:dyDescent="0.25">
      <c r="S525">
        <v>522</v>
      </c>
      <c r="T525">
        <f t="shared" ca="1" si="50"/>
        <v>2.625</v>
      </c>
    </row>
    <row r="526" spans="19:20" x14ac:dyDescent="0.25">
      <c r="S526">
        <v>523</v>
      </c>
      <c r="T526">
        <f t="shared" ca="1" si="50"/>
        <v>2.63</v>
      </c>
    </row>
    <row r="527" spans="19:20" x14ac:dyDescent="0.25">
      <c r="S527">
        <v>524</v>
      </c>
      <c r="T527">
        <f t="shared" ca="1" si="50"/>
        <v>2.6349999999999998</v>
      </c>
    </row>
    <row r="528" spans="19:20" x14ac:dyDescent="0.25">
      <c r="S528">
        <v>525</v>
      </c>
      <c r="T528">
        <f t="shared" ca="1" si="50"/>
        <v>2.6392499999999997</v>
      </c>
    </row>
    <row r="529" spans="19:20" x14ac:dyDescent="0.25">
      <c r="S529">
        <v>526</v>
      </c>
      <c r="T529">
        <f t="shared" ca="1" si="50"/>
        <v>2.6435</v>
      </c>
    </row>
    <row r="530" spans="19:20" x14ac:dyDescent="0.25">
      <c r="S530">
        <v>527</v>
      </c>
      <c r="T530">
        <f t="shared" ca="1" si="50"/>
        <v>2.6477500000000003</v>
      </c>
    </row>
    <row r="531" spans="19:20" x14ac:dyDescent="0.25">
      <c r="S531">
        <v>528</v>
      </c>
      <c r="T531">
        <f t="shared" ca="1" si="50"/>
        <v>2.6519999999999992</v>
      </c>
    </row>
    <row r="532" spans="19:20" x14ac:dyDescent="0.25">
      <c r="S532">
        <v>529</v>
      </c>
      <c r="T532">
        <f t="shared" ca="1" si="50"/>
        <v>2.6767499999999984</v>
      </c>
    </row>
    <row r="533" spans="19:20" x14ac:dyDescent="0.25">
      <c r="S533">
        <v>530</v>
      </c>
      <c r="T533">
        <f t="shared" ca="1" si="50"/>
        <v>2.7014999999999993</v>
      </c>
    </row>
    <row r="534" spans="19:20" x14ac:dyDescent="0.25">
      <c r="S534">
        <v>531</v>
      </c>
      <c r="T534">
        <f t="shared" ca="1" si="50"/>
        <v>2.7262499999999985</v>
      </c>
    </row>
    <row r="535" spans="19:20" x14ac:dyDescent="0.25">
      <c r="S535">
        <v>532</v>
      </c>
      <c r="T535">
        <f t="shared" ca="1" si="50"/>
        <v>2.7509999999999999</v>
      </c>
    </row>
    <row r="536" spans="19:20" x14ac:dyDescent="0.25">
      <c r="S536">
        <v>533</v>
      </c>
      <c r="T536">
        <f t="shared" ca="1" si="50"/>
        <v>2.7589999999999999</v>
      </c>
    </row>
    <row r="537" spans="19:20" x14ac:dyDescent="0.25">
      <c r="S537">
        <v>534</v>
      </c>
      <c r="T537">
        <f t="shared" ca="1" si="50"/>
        <v>2.7669999999999999</v>
      </c>
    </row>
    <row r="538" spans="19:20" x14ac:dyDescent="0.25">
      <c r="S538">
        <v>535</v>
      </c>
      <c r="T538">
        <f t="shared" ca="1" si="50"/>
        <v>2.7749999999999999</v>
      </c>
    </row>
    <row r="539" spans="19:20" x14ac:dyDescent="0.25">
      <c r="S539">
        <v>536</v>
      </c>
      <c r="T539">
        <f t="shared" ca="1" si="50"/>
        <v>2.7829999999999995</v>
      </c>
    </row>
    <row r="540" spans="19:20" x14ac:dyDescent="0.25">
      <c r="S540">
        <v>537</v>
      </c>
      <c r="T540">
        <f t="shared" ca="1" si="50"/>
        <v>2.8012499999999996</v>
      </c>
    </row>
    <row r="541" spans="19:20" x14ac:dyDescent="0.25">
      <c r="S541">
        <v>538</v>
      </c>
      <c r="T541">
        <f t="shared" ca="1" si="50"/>
        <v>2.8194999999999997</v>
      </c>
    </row>
    <row r="542" spans="19:20" x14ac:dyDescent="0.25">
      <c r="S542">
        <v>539</v>
      </c>
      <c r="T542">
        <f t="shared" ca="1" si="50"/>
        <v>2.8377499999999998</v>
      </c>
    </row>
    <row r="543" spans="19:20" x14ac:dyDescent="0.25">
      <c r="S543">
        <v>540</v>
      </c>
      <c r="T543">
        <f t="shared" ca="1" si="50"/>
        <v>2.8559999999999999</v>
      </c>
    </row>
    <row r="544" spans="19:20" x14ac:dyDescent="0.25">
      <c r="S544">
        <v>541</v>
      </c>
      <c r="T544">
        <f t="shared" ca="1" si="50"/>
        <v>2.8547500000000001</v>
      </c>
    </row>
    <row r="545" spans="19:20" x14ac:dyDescent="0.25">
      <c r="S545">
        <v>542</v>
      </c>
      <c r="T545">
        <f t="shared" ca="1" si="50"/>
        <v>2.8534999999999999</v>
      </c>
    </row>
    <row r="546" spans="19:20" x14ac:dyDescent="0.25">
      <c r="S546">
        <v>543</v>
      </c>
      <c r="T546">
        <f t="shared" ca="1" si="50"/>
        <v>2.8522499999999997</v>
      </c>
    </row>
    <row r="547" spans="19:20" x14ac:dyDescent="0.25">
      <c r="S547">
        <v>544</v>
      </c>
      <c r="T547">
        <f t="shared" ca="1" si="50"/>
        <v>2.851</v>
      </c>
    </row>
    <row r="548" spans="19:20" x14ac:dyDescent="0.25">
      <c r="S548">
        <v>545</v>
      </c>
      <c r="T548">
        <f t="shared" ca="1" si="50"/>
        <v>2.8490000000000002</v>
      </c>
    </row>
    <row r="549" spans="19:20" x14ac:dyDescent="0.25">
      <c r="S549">
        <v>546</v>
      </c>
      <c r="T549">
        <f t="shared" ca="1" si="50"/>
        <v>2.847</v>
      </c>
    </row>
    <row r="550" spans="19:20" x14ac:dyDescent="0.25">
      <c r="S550">
        <v>547</v>
      </c>
      <c r="T550">
        <f t="shared" ca="1" si="50"/>
        <v>2.8449999999999998</v>
      </c>
    </row>
    <row r="551" spans="19:20" x14ac:dyDescent="0.25">
      <c r="S551">
        <v>548</v>
      </c>
      <c r="T551">
        <f t="shared" ca="1" si="50"/>
        <v>2.8429999999999995</v>
      </c>
    </row>
    <row r="552" spans="19:20" x14ac:dyDescent="0.25">
      <c r="S552">
        <v>549</v>
      </c>
      <c r="T552">
        <f t="shared" ca="1" si="50"/>
        <v>2.8399999999999994</v>
      </c>
    </row>
    <row r="553" spans="19:20" x14ac:dyDescent="0.25">
      <c r="S553">
        <v>550</v>
      </c>
      <c r="T553">
        <f t="shared" ca="1" si="50"/>
        <v>2.8369999999999997</v>
      </c>
    </row>
    <row r="554" spans="19:20" x14ac:dyDescent="0.25">
      <c r="S554">
        <v>551</v>
      </c>
      <c r="T554">
        <f t="shared" ca="1" si="50"/>
        <v>2.8339999999999996</v>
      </c>
    </row>
    <row r="555" spans="19:20" x14ac:dyDescent="0.25">
      <c r="S555">
        <v>552</v>
      </c>
      <c r="T555">
        <f t="shared" ca="1" si="50"/>
        <v>2.8309999999999995</v>
      </c>
    </row>
    <row r="556" spans="19:20" x14ac:dyDescent="0.25">
      <c r="S556">
        <v>553</v>
      </c>
      <c r="T556">
        <f t="shared" ca="1" si="50"/>
        <v>2.8019999999999996</v>
      </c>
    </row>
    <row r="557" spans="19:20" x14ac:dyDescent="0.25">
      <c r="S557">
        <v>554</v>
      </c>
      <c r="T557">
        <f t="shared" ca="1" si="50"/>
        <v>2.7729999999999997</v>
      </c>
    </row>
    <row r="558" spans="19:20" x14ac:dyDescent="0.25">
      <c r="S558">
        <v>555</v>
      </c>
      <c r="T558">
        <f t="shared" ca="1" si="50"/>
        <v>2.7439999999999998</v>
      </c>
    </row>
    <row r="559" spans="19:20" x14ac:dyDescent="0.25">
      <c r="S559">
        <v>556</v>
      </c>
      <c r="T559">
        <f t="shared" ca="1" si="50"/>
        <v>2.7149999999999999</v>
      </c>
    </row>
    <row r="560" spans="19:20" x14ac:dyDescent="0.25">
      <c r="S560">
        <v>557</v>
      </c>
      <c r="T560">
        <f t="shared" ca="1" si="50"/>
        <v>2.7124999999999999</v>
      </c>
    </row>
    <row r="561" spans="19:20" x14ac:dyDescent="0.25">
      <c r="S561">
        <v>558</v>
      </c>
      <c r="T561">
        <f t="shared" ca="1" si="50"/>
        <v>2.71</v>
      </c>
    </row>
    <row r="562" spans="19:20" x14ac:dyDescent="0.25">
      <c r="S562">
        <v>559</v>
      </c>
      <c r="T562">
        <f t="shared" ca="1" si="50"/>
        <v>2.7075</v>
      </c>
    </row>
    <row r="563" spans="19:20" x14ac:dyDescent="0.25">
      <c r="S563">
        <v>560</v>
      </c>
      <c r="T563">
        <f t="shared" ca="1" si="50"/>
        <v>2.7050000000000001</v>
      </c>
    </row>
    <row r="564" spans="19:20" x14ac:dyDescent="0.25">
      <c r="S564">
        <v>561</v>
      </c>
      <c r="T564">
        <f t="shared" ca="1" si="50"/>
        <v>2.7037500000000003</v>
      </c>
    </row>
    <row r="565" spans="19:20" x14ac:dyDescent="0.25">
      <c r="S565">
        <v>562</v>
      </c>
      <c r="T565">
        <f t="shared" ca="1" si="50"/>
        <v>2.7025000000000001</v>
      </c>
    </row>
    <row r="566" spans="19:20" x14ac:dyDescent="0.25">
      <c r="S566">
        <v>563</v>
      </c>
      <c r="T566">
        <f t="shared" ca="1" si="50"/>
        <v>2.7012499999999999</v>
      </c>
    </row>
    <row r="567" spans="19:20" x14ac:dyDescent="0.25">
      <c r="S567">
        <v>564</v>
      </c>
      <c r="T567">
        <f t="shared" ca="1" si="50"/>
        <v>2.7</v>
      </c>
    </row>
    <row r="568" spans="19:20" x14ac:dyDescent="0.25">
      <c r="S568">
        <v>565</v>
      </c>
      <c r="T568">
        <f t="shared" ca="1" si="50"/>
        <v>2.7052500000000004</v>
      </c>
    </row>
    <row r="569" spans="19:20" x14ac:dyDescent="0.25">
      <c r="S569">
        <v>566</v>
      </c>
      <c r="T569">
        <f t="shared" ca="1" si="50"/>
        <v>2.7105000000000001</v>
      </c>
    </row>
    <row r="570" spans="19:20" x14ac:dyDescent="0.25">
      <c r="S570">
        <v>567</v>
      </c>
      <c r="T570">
        <f t="shared" ca="1" si="50"/>
        <v>2.7157499999999999</v>
      </c>
    </row>
    <row r="571" spans="19:20" x14ac:dyDescent="0.25">
      <c r="S571">
        <v>568</v>
      </c>
      <c r="T571">
        <f t="shared" ca="1" si="50"/>
        <v>2.7210000000000005</v>
      </c>
    </row>
    <row r="572" spans="19:20" x14ac:dyDescent="0.25">
      <c r="S572">
        <v>569</v>
      </c>
      <c r="T572">
        <f t="shared" ca="1" si="50"/>
        <v>2.7287500000000002</v>
      </c>
    </row>
    <row r="573" spans="19:20" x14ac:dyDescent="0.25">
      <c r="S573">
        <v>570</v>
      </c>
      <c r="T573">
        <f t="shared" ca="1" si="50"/>
        <v>2.7364999999999999</v>
      </c>
    </row>
    <row r="574" spans="19:20" x14ac:dyDescent="0.25">
      <c r="S574">
        <v>571</v>
      </c>
      <c r="T574">
        <f t="shared" ca="1" si="50"/>
        <v>2.7442500000000005</v>
      </c>
    </row>
    <row r="575" spans="19:20" x14ac:dyDescent="0.25">
      <c r="S575">
        <v>572</v>
      </c>
      <c r="T575">
        <f t="shared" ca="1" si="50"/>
        <v>2.7519999999999998</v>
      </c>
    </row>
    <row r="576" spans="19:20" x14ac:dyDescent="0.25">
      <c r="S576">
        <v>573</v>
      </c>
      <c r="T576">
        <f t="shared" ca="1" si="50"/>
        <v>2.7590000000000003</v>
      </c>
    </row>
    <row r="577" spans="19:20" x14ac:dyDescent="0.25">
      <c r="S577">
        <v>574</v>
      </c>
      <c r="T577">
        <f t="shared" ca="1" si="50"/>
        <v>2.766</v>
      </c>
    </row>
    <row r="578" spans="19:20" x14ac:dyDescent="0.25">
      <c r="S578">
        <v>575</v>
      </c>
      <c r="T578">
        <f t="shared" ca="1" si="50"/>
        <v>2.7730000000000006</v>
      </c>
    </row>
    <row r="579" spans="19:20" x14ac:dyDescent="0.25">
      <c r="S579">
        <v>576</v>
      </c>
      <c r="T579">
        <f t="shared" ca="1" si="50"/>
        <v>2.7800000000000011</v>
      </c>
    </row>
    <row r="580" spans="19:20" x14ac:dyDescent="0.25">
      <c r="S580">
        <v>577</v>
      </c>
      <c r="T580">
        <f t="shared" ca="1" si="50"/>
        <v>2.8077500000000022</v>
      </c>
    </row>
    <row r="581" spans="19:20" x14ac:dyDescent="0.25">
      <c r="S581">
        <v>578</v>
      </c>
      <c r="T581">
        <f t="shared" ref="T581:T644" ca="1" si="51">FORECAST(S581,OFFSET(KnownYnew,MATCH(S581,KnownXnew,1)-1,0,2), OFFSET(KnownXnew,MATCH(S581,KnownXnew,1)-1,0,2))</f>
        <v>2.8354999999999997</v>
      </c>
    </row>
    <row r="582" spans="19:20" x14ac:dyDescent="0.25">
      <c r="S582">
        <v>579</v>
      </c>
      <c r="T582">
        <f t="shared" ca="1" si="51"/>
        <v>2.8632500000000007</v>
      </c>
    </row>
    <row r="583" spans="19:20" x14ac:dyDescent="0.25">
      <c r="S583">
        <v>580</v>
      </c>
      <c r="T583">
        <f t="shared" ca="1" si="51"/>
        <v>2.891</v>
      </c>
    </row>
    <row r="584" spans="19:20" x14ac:dyDescent="0.25">
      <c r="S584">
        <v>581</v>
      </c>
      <c r="T584">
        <f t="shared" ca="1" si="51"/>
        <v>2.8935</v>
      </c>
    </row>
    <row r="585" spans="19:20" x14ac:dyDescent="0.25">
      <c r="S585">
        <v>582</v>
      </c>
      <c r="T585">
        <f t="shared" ca="1" si="51"/>
        <v>2.8959999999999999</v>
      </c>
    </row>
    <row r="586" spans="19:20" x14ac:dyDescent="0.25">
      <c r="S586">
        <v>583</v>
      </c>
      <c r="T586">
        <f t="shared" ca="1" si="51"/>
        <v>2.8984999999999999</v>
      </c>
    </row>
    <row r="587" spans="19:20" x14ac:dyDescent="0.25">
      <c r="S587">
        <v>584</v>
      </c>
      <c r="T587">
        <f t="shared" ca="1" si="51"/>
        <v>2.9009999999999998</v>
      </c>
    </row>
    <row r="588" spans="19:20" x14ac:dyDescent="0.25">
      <c r="S588">
        <v>585</v>
      </c>
      <c r="T588">
        <f t="shared" ca="1" si="51"/>
        <v>2.8994999999999997</v>
      </c>
    </row>
    <row r="589" spans="19:20" x14ac:dyDescent="0.25">
      <c r="S589">
        <v>586</v>
      </c>
      <c r="T589">
        <f t="shared" ca="1" si="51"/>
        <v>2.8979999999999997</v>
      </c>
    </row>
    <row r="590" spans="19:20" x14ac:dyDescent="0.25">
      <c r="S590">
        <v>587</v>
      </c>
      <c r="T590">
        <f t="shared" ca="1" si="51"/>
        <v>2.8965000000000001</v>
      </c>
    </row>
    <row r="591" spans="19:20" x14ac:dyDescent="0.25">
      <c r="S591">
        <v>588</v>
      </c>
      <c r="T591">
        <f t="shared" ca="1" si="51"/>
        <v>2.895</v>
      </c>
    </row>
    <row r="592" spans="19:20" x14ac:dyDescent="0.25">
      <c r="S592">
        <v>589</v>
      </c>
      <c r="T592">
        <f t="shared" ca="1" si="51"/>
        <v>2.8892500000000001</v>
      </c>
    </row>
    <row r="593" spans="19:20" x14ac:dyDescent="0.25">
      <c r="S593">
        <v>590</v>
      </c>
      <c r="T593">
        <f t="shared" ca="1" si="51"/>
        <v>2.8834999999999997</v>
      </c>
    </row>
    <row r="594" spans="19:20" x14ac:dyDescent="0.25">
      <c r="S594">
        <v>591</v>
      </c>
      <c r="T594">
        <f t="shared" ca="1" si="51"/>
        <v>2.8777499999999998</v>
      </c>
    </row>
    <row r="595" spans="19:20" x14ac:dyDescent="0.25">
      <c r="S595">
        <v>592</v>
      </c>
      <c r="T595">
        <f t="shared" ca="1" si="51"/>
        <v>2.8719999999999999</v>
      </c>
    </row>
    <row r="596" spans="19:20" x14ac:dyDescent="0.25">
      <c r="S596">
        <v>593</v>
      </c>
      <c r="T596">
        <f t="shared" ca="1" si="51"/>
        <v>2.87025</v>
      </c>
    </row>
    <row r="597" spans="19:20" x14ac:dyDescent="0.25">
      <c r="S597">
        <v>594</v>
      </c>
      <c r="T597">
        <f t="shared" ca="1" si="51"/>
        <v>2.8685</v>
      </c>
    </row>
    <row r="598" spans="19:20" x14ac:dyDescent="0.25">
      <c r="S598">
        <v>595</v>
      </c>
      <c r="T598">
        <f t="shared" ca="1" si="51"/>
        <v>2.8667500000000001</v>
      </c>
    </row>
    <row r="599" spans="19:20" x14ac:dyDescent="0.25">
      <c r="S599">
        <v>596</v>
      </c>
      <c r="T599">
        <f t="shared" ca="1" si="51"/>
        <v>2.8650000000000007</v>
      </c>
    </row>
    <row r="600" spans="19:20" x14ac:dyDescent="0.25">
      <c r="S600">
        <v>597</v>
      </c>
      <c r="T600">
        <f t="shared" ca="1" si="51"/>
        <v>2.8625000000000007</v>
      </c>
    </row>
    <row r="601" spans="19:20" x14ac:dyDescent="0.25">
      <c r="S601">
        <v>598</v>
      </c>
      <c r="T601">
        <f t="shared" ca="1" si="51"/>
        <v>2.8600000000000003</v>
      </c>
    </row>
    <row r="602" spans="19:20" x14ac:dyDescent="0.25">
      <c r="S602">
        <v>599</v>
      </c>
      <c r="T602">
        <f t="shared" ca="1" si="51"/>
        <v>2.8575000000000004</v>
      </c>
    </row>
    <row r="603" spans="19:20" x14ac:dyDescent="0.25">
      <c r="S603">
        <v>600</v>
      </c>
      <c r="T603">
        <f t="shared" ca="1" si="51"/>
        <v>2.8549999999999995</v>
      </c>
    </row>
    <row r="604" spans="19:20" x14ac:dyDescent="0.25">
      <c r="S604">
        <v>601</v>
      </c>
      <c r="T604">
        <f t="shared" ca="1" si="51"/>
        <v>2.8464999999999998</v>
      </c>
    </row>
    <row r="605" spans="19:20" x14ac:dyDescent="0.25">
      <c r="S605">
        <v>602</v>
      </c>
      <c r="T605">
        <f t="shared" ca="1" si="51"/>
        <v>2.8380000000000001</v>
      </c>
    </row>
    <row r="606" spans="19:20" x14ac:dyDescent="0.25">
      <c r="S606">
        <v>603</v>
      </c>
      <c r="T606">
        <f t="shared" ca="1" si="51"/>
        <v>2.8294999999999995</v>
      </c>
    </row>
    <row r="607" spans="19:20" x14ac:dyDescent="0.25">
      <c r="S607">
        <v>604</v>
      </c>
      <c r="T607">
        <f t="shared" ca="1" si="51"/>
        <v>2.8210000000000006</v>
      </c>
    </row>
    <row r="608" spans="19:20" x14ac:dyDescent="0.25">
      <c r="S608">
        <v>605</v>
      </c>
      <c r="T608">
        <f t="shared" ca="1" si="51"/>
        <v>2.8167500000000008</v>
      </c>
    </row>
    <row r="609" spans="19:20" x14ac:dyDescent="0.25">
      <c r="S609">
        <v>606</v>
      </c>
      <c r="T609">
        <f t="shared" ca="1" si="51"/>
        <v>2.8125000000000004</v>
      </c>
    </row>
    <row r="610" spans="19:20" x14ac:dyDescent="0.25">
      <c r="S610">
        <v>607</v>
      </c>
      <c r="T610">
        <f t="shared" ca="1" si="51"/>
        <v>2.8082500000000001</v>
      </c>
    </row>
    <row r="611" spans="19:20" x14ac:dyDescent="0.25">
      <c r="S611">
        <v>608</v>
      </c>
      <c r="T611">
        <f t="shared" ca="1" si="51"/>
        <v>2.8040000000000003</v>
      </c>
    </row>
    <row r="612" spans="19:20" x14ac:dyDescent="0.25">
      <c r="S612">
        <v>609</v>
      </c>
      <c r="T612">
        <f t="shared" ca="1" si="51"/>
        <v>2.8007500000000003</v>
      </c>
    </row>
    <row r="613" spans="19:20" x14ac:dyDescent="0.25">
      <c r="S613">
        <v>610</v>
      </c>
      <c r="T613">
        <f t="shared" ca="1" si="51"/>
        <v>2.7975000000000003</v>
      </c>
    </row>
    <row r="614" spans="19:20" x14ac:dyDescent="0.25">
      <c r="S614">
        <v>611</v>
      </c>
      <c r="T614">
        <f t="shared" ca="1" si="51"/>
        <v>2.7942500000000003</v>
      </c>
    </row>
    <row r="615" spans="19:20" x14ac:dyDescent="0.25">
      <c r="S615">
        <v>612</v>
      </c>
      <c r="T615">
        <f t="shared" ca="1" si="51"/>
        <v>2.7909999999999999</v>
      </c>
    </row>
    <row r="616" spans="19:20" x14ac:dyDescent="0.25">
      <c r="S616">
        <v>613</v>
      </c>
      <c r="T616">
        <f t="shared" ca="1" si="51"/>
        <v>2.786</v>
      </c>
    </row>
    <row r="617" spans="19:20" x14ac:dyDescent="0.25">
      <c r="S617">
        <v>614</v>
      </c>
      <c r="T617">
        <f t="shared" ca="1" si="51"/>
        <v>2.7809999999999997</v>
      </c>
    </row>
    <row r="618" spans="19:20" x14ac:dyDescent="0.25">
      <c r="S618">
        <v>615</v>
      </c>
      <c r="T618">
        <f t="shared" ca="1" si="51"/>
        <v>2.7759999999999998</v>
      </c>
    </row>
    <row r="619" spans="19:20" x14ac:dyDescent="0.25">
      <c r="S619">
        <v>616</v>
      </c>
      <c r="T619">
        <f t="shared" ca="1" si="51"/>
        <v>2.7709999999999972</v>
      </c>
    </row>
    <row r="620" spans="19:20" x14ac:dyDescent="0.25">
      <c r="S620">
        <v>617</v>
      </c>
      <c r="T620">
        <f t="shared" ca="1" si="51"/>
        <v>2.7407499999999985</v>
      </c>
    </row>
    <row r="621" spans="19:20" x14ac:dyDescent="0.25">
      <c r="S621">
        <v>618</v>
      </c>
      <c r="T621">
        <f t="shared" ca="1" si="51"/>
        <v>2.7104999999999997</v>
      </c>
    </row>
    <row r="622" spans="19:20" x14ac:dyDescent="0.25">
      <c r="S622">
        <v>619</v>
      </c>
      <c r="T622">
        <f t="shared" ca="1" si="51"/>
        <v>2.6802499999999974</v>
      </c>
    </row>
    <row r="623" spans="19:20" x14ac:dyDescent="0.25">
      <c r="S623">
        <v>620</v>
      </c>
      <c r="T623">
        <f t="shared" ca="1" si="51"/>
        <v>2.6500000000000021</v>
      </c>
    </row>
    <row r="624" spans="19:20" x14ac:dyDescent="0.25">
      <c r="S624">
        <v>621</v>
      </c>
      <c r="T624">
        <f t="shared" ca="1" si="51"/>
        <v>2.6135000000000019</v>
      </c>
    </row>
    <row r="625" spans="19:20" x14ac:dyDescent="0.25">
      <c r="S625">
        <v>622</v>
      </c>
      <c r="T625">
        <f t="shared" ca="1" si="51"/>
        <v>2.5770000000000017</v>
      </c>
    </row>
    <row r="626" spans="19:20" x14ac:dyDescent="0.25">
      <c r="S626">
        <v>623</v>
      </c>
      <c r="T626">
        <f t="shared" ca="1" si="51"/>
        <v>2.5405000000000015</v>
      </c>
    </row>
    <row r="627" spans="19:20" x14ac:dyDescent="0.25">
      <c r="S627">
        <v>624</v>
      </c>
      <c r="T627">
        <f t="shared" ca="1" si="51"/>
        <v>2.5039999999999978</v>
      </c>
    </row>
    <row r="628" spans="19:20" x14ac:dyDescent="0.25">
      <c r="S628">
        <v>625</v>
      </c>
      <c r="T628">
        <f t="shared" ca="1" si="51"/>
        <v>2.5414999999999992</v>
      </c>
    </row>
    <row r="629" spans="19:20" x14ac:dyDescent="0.25">
      <c r="S629">
        <v>626</v>
      </c>
      <c r="T629">
        <f t="shared" ca="1" si="51"/>
        <v>2.5790000000000006</v>
      </c>
    </row>
    <row r="630" spans="19:20" x14ac:dyDescent="0.25">
      <c r="S630">
        <v>627</v>
      </c>
      <c r="T630">
        <f t="shared" ca="1" si="51"/>
        <v>2.6164999999999985</v>
      </c>
    </row>
    <row r="631" spans="19:20" x14ac:dyDescent="0.25">
      <c r="S631">
        <v>628</v>
      </c>
      <c r="T631">
        <f t="shared" ca="1" si="51"/>
        <v>2.6539999999999964</v>
      </c>
    </row>
    <row r="632" spans="19:20" x14ac:dyDescent="0.25">
      <c r="S632">
        <v>629</v>
      </c>
      <c r="T632">
        <f t="shared" ca="1" si="51"/>
        <v>2.7064999999999984</v>
      </c>
    </row>
    <row r="633" spans="19:20" x14ac:dyDescent="0.25">
      <c r="S633">
        <v>630</v>
      </c>
      <c r="T633">
        <f t="shared" ca="1" si="51"/>
        <v>2.7590000000000003</v>
      </c>
    </row>
    <row r="634" spans="19:20" x14ac:dyDescent="0.25">
      <c r="S634">
        <v>631</v>
      </c>
      <c r="T634">
        <f t="shared" ca="1" si="51"/>
        <v>2.8115000000000023</v>
      </c>
    </row>
    <row r="635" spans="19:20" x14ac:dyDescent="0.25">
      <c r="S635">
        <v>632</v>
      </c>
      <c r="T635">
        <f t="shared" ca="1" si="51"/>
        <v>2.8640000000000003</v>
      </c>
    </row>
    <row r="636" spans="19:20" x14ac:dyDescent="0.25">
      <c r="S636">
        <v>633</v>
      </c>
      <c r="T636">
        <f t="shared" ca="1" si="51"/>
        <v>2.8732500000000001</v>
      </c>
    </row>
    <row r="637" spans="19:20" x14ac:dyDescent="0.25">
      <c r="S637">
        <v>634</v>
      </c>
      <c r="T637">
        <f t="shared" ca="1" si="51"/>
        <v>2.8824999999999998</v>
      </c>
    </row>
    <row r="638" spans="19:20" x14ac:dyDescent="0.25">
      <c r="S638">
        <v>635</v>
      </c>
      <c r="T638">
        <f t="shared" ca="1" si="51"/>
        <v>2.8917500000000005</v>
      </c>
    </row>
    <row r="639" spans="19:20" x14ac:dyDescent="0.25">
      <c r="S639">
        <v>636</v>
      </c>
      <c r="T639">
        <f t="shared" ca="1" si="51"/>
        <v>2.9009999999999998</v>
      </c>
    </row>
    <row r="640" spans="19:20" x14ac:dyDescent="0.25">
      <c r="S640">
        <v>637</v>
      </c>
      <c r="T640">
        <f t="shared" ca="1" si="51"/>
        <v>2.9044999999999996</v>
      </c>
    </row>
    <row r="641" spans="19:20" x14ac:dyDescent="0.25">
      <c r="S641">
        <v>638</v>
      </c>
      <c r="T641">
        <f t="shared" ca="1" si="51"/>
        <v>2.9079999999999999</v>
      </c>
    </row>
    <row r="642" spans="19:20" x14ac:dyDescent="0.25">
      <c r="S642">
        <v>639</v>
      </c>
      <c r="T642">
        <f t="shared" ca="1" si="51"/>
        <v>2.9115000000000002</v>
      </c>
    </row>
    <row r="643" spans="19:20" x14ac:dyDescent="0.25">
      <c r="S643">
        <v>640</v>
      </c>
      <c r="T643">
        <f t="shared" ca="1" si="51"/>
        <v>2.915</v>
      </c>
    </row>
    <row r="644" spans="19:20" x14ac:dyDescent="0.25">
      <c r="S644">
        <v>641</v>
      </c>
      <c r="T644">
        <f t="shared" ca="1" si="51"/>
        <v>2.9159999999999999</v>
      </c>
    </row>
    <row r="645" spans="19:20" x14ac:dyDescent="0.25">
      <c r="S645">
        <v>642</v>
      </c>
      <c r="T645">
        <f t="shared" ref="T645:T676" ca="1" si="52">FORECAST(S645,OFFSET(KnownYnew,MATCH(S645,KnownXnew,1)-1,0,2), OFFSET(KnownXnew,MATCH(S645,KnownXnew,1)-1,0,2))</f>
        <v>2.9169999999999998</v>
      </c>
    </row>
    <row r="646" spans="19:20" x14ac:dyDescent="0.25">
      <c r="S646">
        <v>643</v>
      </c>
      <c r="T646">
        <f t="shared" ca="1" si="52"/>
        <v>2.9180000000000001</v>
      </c>
    </row>
    <row r="647" spans="19:20" x14ac:dyDescent="0.25">
      <c r="S647">
        <v>644</v>
      </c>
      <c r="T647">
        <f t="shared" ca="1" si="52"/>
        <v>2.919</v>
      </c>
    </row>
    <row r="648" spans="19:20" x14ac:dyDescent="0.25">
      <c r="S648">
        <v>645</v>
      </c>
      <c r="T648">
        <f t="shared" ca="1" si="52"/>
        <v>2.9202500000000002</v>
      </c>
    </row>
    <row r="649" spans="19:20" x14ac:dyDescent="0.25">
      <c r="S649">
        <v>646</v>
      </c>
      <c r="T649">
        <f t="shared" ca="1" si="52"/>
        <v>2.9215</v>
      </c>
    </row>
    <row r="650" spans="19:20" x14ac:dyDescent="0.25">
      <c r="S650">
        <v>647</v>
      </c>
      <c r="T650">
        <f t="shared" ca="1" si="52"/>
        <v>2.9227499999999997</v>
      </c>
    </row>
    <row r="651" spans="19:20" x14ac:dyDescent="0.25">
      <c r="S651">
        <v>648</v>
      </c>
      <c r="T651">
        <f t="shared" ca="1" si="52"/>
        <v>2.9240000000000004</v>
      </c>
    </row>
    <row r="652" spans="19:20" x14ac:dyDescent="0.25">
      <c r="S652">
        <v>649</v>
      </c>
      <c r="T652">
        <f t="shared" ca="1" si="52"/>
        <v>2.9250000000000003</v>
      </c>
    </row>
    <row r="653" spans="19:20" x14ac:dyDescent="0.25">
      <c r="S653">
        <v>650</v>
      </c>
      <c r="T653">
        <f t="shared" ca="1" si="52"/>
        <v>2.9260000000000002</v>
      </c>
    </row>
    <row r="654" spans="19:20" x14ac:dyDescent="0.25">
      <c r="S654">
        <v>651</v>
      </c>
      <c r="T654">
        <f t="shared" ca="1" si="52"/>
        <v>2.9270000000000005</v>
      </c>
    </row>
    <row r="655" spans="19:20" x14ac:dyDescent="0.25">
      <c r="S655">
        <v>652</v>
      </c>
      <c r="T655">
        <f t="shared" ca="1" si="52"/>
        <v>2.9280000000000004</v>
      </c>
    </row>
    <row r="656" spans="19:20" x14ac:dyDescent="0.25">
      <c r="S656">
        <v>653</v>
      </c>
      <c r="T656">
        <f t="shared" ca="1" si="52"/>
        <v>2.9285000000000005</v>
      </c>
    </row>
    <row r="657" spans="19:20" x14ac:dyDescent="0.25">
      <c r="S657">
        <v>654</v>
      </c>
      <c r="T657">
        <f t="shared" ca="1" si="52"/>
        <v>2.9290000000000003</v>
      </c>
    </row>
    <row r="658" spans="19:20" x14ac:dyDescent="0.25">
      <c r="S658">
        <v>655</v>
      </c>
      <c r="T658">
        <f t="shared" ca="1" si="52"/>
        <v>2.9295000000000004</v>
      </c>
    </row>
    <row r="659" spans="19:20" x14ac:dyDescent="0.25">
      <c r="S659">
        <v>656</v>
      </c>
      <c r="T659">
        <f t="shared" ca="1" si="52"/>
        <v>2.93</v>
      </c>
    </row>
    <row r="660" spans="19:20" x14ac:dyDescent="0.25">
      <c r="S660">
        <v>657</v>
      </c>
      <c r="T660">
        <f t="shared" ca="1" si="52"/>
        <v>2.9320000000000004</v>
      </c>
    </row>
    <row r="661" spans="19:20" x14ac:dyDescent="0.25">
      <c r="S661">
        <v>658</v>
      </c>
      <c r="T661">
        <f t="shared" ca="1" si="52"/>
        <v>2.9340000000000002</v>
      </c>
    </row>
    <row r="662" spans="19:20" x14ac:dyDescent="0.25">
      <c r="S662">
        <v>659</v>
      </c>
      <c r="T662">
        <f t="shared" ca="1" si="52"/>
        <v>2.9359999999999999</v>
      </c>
    </row>
    <row r="663" spans="19:20" x14ac:dyDescent="0.25">
      <c r="S663">
        <v>660</v>
      </c>
      <c r="T663">
        <f t="shared" ca="1" si="52"/>
        <v>2.9380000000000002</v>
      </c>
    </row>
    <row r="664" spans="19:20" x14ac:dyDescent="0.25">
      <c r="S664">
        <v>661</v>
      </c>
      <c r="T664">
        <f t="shared" ca="1" si="52"/>
        <v>2.9397500000000001</v>
      </c>
    </row>
    <row r="665" spans="19:20" x14ac:dyDescent="0.25">
      <c r="S665">
        <v>662</v>
      </c>
      <c r="T665">
        <f t="shared" ca="1" si="52"/>
        <v>2.9415</v>
      </c>
    </row>
    <row r="666" spans="19:20" x14ac:dyDescent="0.25">
      <c r="S666">
        <v>663</v>
      </c>
      <c r="T666">
        <f t="shared" ca="1" si="52"/>
        <v>2.9432499999999999</v>
      </c>
    </row>
    <row r="667" spans="19:20" x14ac:dyDescent="0.25">
      <c r="S667">
        <v>664</v>
      </c>
      <c r="T667">
        <f t="shared" ca="1" si="52"/>
        <v>2.9450000000000003</v>
      </c>
    </row>
    <row r="668" spans="19:20" x14ac:dyDescent="0.25">
      <c r="S668">
        <v>665</v>
      </c>
      <c r="T668">
        <f t="shared" ca="1" si="52"/>
        <v>2.9474999999999998</v>
      </c>
    </row>
    <row r="669" spans="19:20" x14ac:dyDescent="0.25">
      <c r="S669">
        <v>666</v>
      </c>
      <c r="T669">
        <f t="shared" ca="1" si="52"/>
        <v>2.95</v>
      </c>
    </row>
    <row r="670" spans="19:20" x14ac:dyDescent="0.25">
      <c r="S670">
        <v>667</v>
      </c>
      <c r="T670">
        <f t="shared" ca="1" si="52"/>
        <v>2.9525000000000006</v>
      </c>
    </row>
    <row r="671" spans="19:20" x14ac:dyDescent="0.25">
      <c r="S671">
        <v>668</v>
      </c>
      <c r="T671">
        <f t="shared" ca="1" si="52"/>
        <v>2.9549999999999996</v>
      </c>
    </row>
    <row r="672" spans="19:20" x14ac:dyDescent="0.25">
      <c r="S672">
        <v>669</v>
      </c>
      <c r="T672">
        <f t="shared" ca="1" si="52"/>
        <v>2.9559999999999995</v>
      </c>
    </row>
    <row r="673" spans="19:20" x14ac:dyDescent="0.25">
      <c r="S673">
        <v>670</v>
      </c>
      <c r="T673">
        <f t="shared" ca="1" si="52"/>
        <v>2.9569999999999999</v>
      </c>
    </row>
    <row r="674" spans="19:20" x14ac:dyDescent="0.25">
      <c r="S674">
        <v>671</v>
      </c>
      <c r="T674">
        <f t="shared" ca="1" si="52"/>
        <v>2.9579999999999997</v>
      </c>
    </row>
    <row r="675" spans="19:20" x14ac:dyDescent="0.25">
      <c r="S675">
        <v>672</v>
      </c>
      <c r="T675" t="e">
        <f t="shared" ca="1" si="52"/>
        <v>#DIV/0!</v>
      </c>
    </row>
    <row r="676" spans="19:20" x14ac:dyDescent="0.25">
      <c r="S676">
        <v>673</v>
      </c>
      <c r="T676" t="e">
        <f t="shared" ca="1" si="52"/>
        <v>#DIV/0!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D03EABF3F2FB448DAE5CD2CE5D353B" ma:contentTypeVersion="11" ma:contentTypeDescription="Create a new document." ma:contentTypeScope="" ma:versionID="c1f357f262ebc8f4649537ce2c5198b6">
  <xsd:schema xmlns:xsd="http://www.w3.org/2001/XMLSchema" xmlns:xs="http://www.w3.org/2001/XMLSchema" xmlns:p="http://schemas.microsoft.com/office/2006/metadata/properties" xmlns:ns3="4e51305d-5de6-45a6-8f4b-ddcbc1e897ba" xmlns:ns4="be3c9163-79a1-42b6-a061-0833e6c3add8" targetNamespace="http://schemas.microsoft.com/office/2006/metadata/properties" ma:root="true" ma:fieldsID="f73fd588db716309c415a11f8de6b79f" ns3:_="" ns4:_="">
    <xsd:import namespace="4e51305d-5de6-45a6-8f4b-ddcbc1e897ba"/>
    <xsd:import namespace="be3c9163-79a1-42b6-a061-0833e6c3add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1305d-5de6-45a6-8f4b-ddcbc1e897b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3c9163-79a1-42b6-a061-0833e6c3ad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4A5123-D554-4BD3-8389-09090B38CFA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7F4754-C9DA-46F2-BE34-213CDAED2E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51305d-5de6-45a6-8f4b-ddcbc1e897ba"/>
    <ds:schemaRef ds:uri="be3c9163-79a1-42b6-a061-0833e6c3ad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A18DD92-1590-4DE4-A48E-CDBF537BAB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Test_data_FEWS</vt:lpstr>
      <vt:lpstr>Roling_average</vt:lpstr>
      <vt:lpstr>Threshold Heywood</vt:lpstr>
      <vt:lpstr>Threshold Doctors</vt:lpstr>
      <vt:lpstr>ManualDataEntry</vt:lpstr>
      <vt:lpstr>Test_data</vt:lpstr>
      <vt:lpstr>Test_data!KnownX</vt:lpstr>
      <vt:lpstr>Test_data_FEWS!KnownX</vt:lpstr>
      <vt:lpstr>KnownX</vt:lpstr>
      <vt:lpstr>KnownXnew</vt:lpstr>
      <vt:lpstr>Test_data!KnownY</vt:lpstr>
      <vt:lpstr>Test_data_FEWS!KnownY</vt:lpstr>
      <vt:lpstr>KnownY</vt:lpstr>
      <vt:lpstr>KnownYnew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 Miltenburg</dc:creator>
  <cp:keywords/>
  <dc:description/>
  <cp:lastModifiedBy>Simone De Kleermaeker</cp:lastModifiedBy>
  <cp:revision/>
  <dcterms:created xsi:type="dcterms:W3CDTF">2019-09-23T10:03:17Z</dcterms:created>
  <dcterms:modified xsi:type="dcterms:W3CDTF">2020-02-17T03:44:36Z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0x0101008FD03EABF3F2FB448DAE5CD2CE5D353B</vt:lpwstr>
  </property>
</Properties>
</file>