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theme/themeOverride5.xml" ContentType="application/vnd.openxmlformats-officedocument.themeOverride+xml"/>
  <Override PartName="/xl/charts/chart9.xml" ContentType="application/vnd.openxmlformats-officedocument.drawingml.chart+xml"/>
  <Override PartName="/xl/theme/themeOverride6.xml" ContentType="application/vnd.openxmlformats-officedocument.themeOverride+xml"/>
  <Override PartName="/xl/charts/chart10.xml" ContentType="application/vnd.openxmlformats-officedocument.drawingml.chart+xml"/>
  <Override PartName="/xl/theme/themeOverride7.xml" ContentType="application/vnd.openxmlformats-officedocument.themeOverride+xml"/>
  <Override PartName="/xl/charts/chart11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theme/themeOverride8.xml" ContentType="application/vnd.openxmlformats-officedocument.themeOverrid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theme/themeOverride9.xml" ContentType="application/vnd.openxmlformats-officedocument.themeOverride+xml"/>
  <Override PartName="/xl/charts/chart19.xml" ContentType="application/vnd.openxmlformats-officedocument.drawingml.chart+xml"/>
  <Override PartName="/xl/theme/themeOverride10.xml" ContentType="application/vnd.openxmlformats-officedocument.themeOverride+xml"/>
  <Override PartName="/xl/charts/chart20.xml" ContentType="application/vnd.openxmlformats-officedocument.drawingml.chart+xml"/>
  <Override PartName="/xl/theme/themeOverride11.xml" ContentType="application/vnd.openxmlformats-officedocument.themeOverrid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theme/themeOverride12.xml" ContentType="application/vnd.openxmlformats-officedocument.themeOverride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theme/themeOverride13.xml" ContentType="application/vnd.openxmlformats-officedocument.themeOverrid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theme/themeOverride14.xml" ContentType="application/vnd.openxmlformats-officedocument.themeOverride+xml"/>
  <Override PartName="/xl/charts/chart29.xml" ContentType="application/vnd.openxmlformats-officedocument.drawingml.chart+xml"/>
  <Override PartName="/xl/theme/themeOverride15.xml" ContentType="application/vnd.openxmlformats-officedocument.themeOverrid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theme/themeOverride16.xml" ContentType="application/vnd.openxmlformats-officedocument.themeOverride+xml"/>
  <Override PartName="/xl/charts/chart35.xml" ContentType="application/vnd.openxmlformats-officedocument.drawingml.chart+xml"/>
  <Override PartName="/xl/theme/themeOverride17.xml" ContentType="application/vnd.openxmlformats-officedocument.themeOverride+xml"/>
  <Override PartName="/xl/charts/chart36.xml" ContentType="application/vnd.openxmlformats-officedocument.drawingml.chart+xml"/>
  <Override PartName="/xl/theme/themeOverride18.xml" ContentType="application/vnd.openxmlformats-officedocument.themeOverride+xml"/>
  <Override PartName="/xl/charts/chart37.xml" ContentType="application/vnd.openxmlformats-officedocument.drawingml.chart+xml"/>
  <Override PartName="/xl/theme/themeOverride19.xml" ContentType="application/vnd.openxmlformats-officedocument.themeOverride+xml"/>
  <Override PartName="/xl/pivotTables/pivotTable22.xml" ContentType="application/vnd.openxmlformats-officedocument.spreadsheetml.pivotTable+xml"/>
  <Override PartName="/xl/drawings/drawing12.xml" ContentType="application/vnd.openxmlformats-officedocument.drawing+xml"/>
  <Override PartName="/xl/charts/chart38.xml" ContentType="application/vnd.openxmlformats-officedocument.drawingml.chart+xml"/>
  <Override PartName="/xl/theme/themeOverride20.xml" ContentType="application/vnd.openxmlformats-officedocument.themeOverride+xml"/>
  <Override PartName="/xl/charts/chart39.xml" ContentType="application/vnd.openxmlformats-officedocument.drawingml.chart+xml"/>
  <Override PartName="/xl/theme/themeOverride21.xml" ContentType="application/vnd.openxmlformats-officedocument.themeOverride+xml"/>
  <Override PartName="/xl/charts/chart40.xml" ContentType="application/vnd.openxmlformats-officedocument.drawingml.chart+xml"/>
  <Override PartName="/xl/theme/themeOverride22.xml" ContentType="application/vnd.openxmlformats-officedocument.themeOverride+xml"/>
  <Override PartName="/xl/pivotTables/pivotTable23.xml" ContentType="application/vnd.openxmlformats-officedocument.spreadsheetml.pivotTable+xml"/>
  <Override PartName="/xl/drawings/drawing13.xml" ContentType="application/vnd.openxmlformats-officedocument.drawing+xml"/>
  <Override PartName="/xl/charts/chart41.xml" ContentType="application/vnd.openxmlformats-officedocument.drawingml.chart+xml"/>
  <Override PartName="/xl/theme/themeOverride23.xml" ContentType="application/vnd.openxmlformats-officedocument.themeOverride+xml"/>
  <Override PartName="/xl/pivotTables/pivotTable24.xml" ContentType="application/vnd.openxmlformats-officedocument.spreadsheetml.pivotTable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theme/themeOverride24.xml" ContentType="application/vnd.openxmlformats-officedocument.themeOverride+xml"/>
  <Override PartName="/xl/pivotTables/pivotTable25.xml" ContentType="application/vnd.openxmlformats-officedocument.spreadsheetml.pivotTable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theme/themeOverride25.xml" ContentType="application/vnd.openxmlformats-officedocument.themeOverride+xml"/>
  <Override PartName="/xl/pivotTables/pivotTable26.xml" ContentType="application/vnd.openxmlformats-officedocument.spreadsheetml.pivotTable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theme/themeOverride26.xml" ContentType="application/vnd.openxmlformats-officedocument.themeOverride+xml"/>
  <Override PartName="/xl/pivotTables/pivotTable27.xml" ContentType="application/vnd.openxmlformats-officedocument.spreadsheetml.pivotTable+xml"/>
  <Override PartName="/xl/drawings/drawing17.xml" ContentType="application/vnd.openxmlformats-officedocument.drawing+xml"/>
  <Override PartName="/xl/charts/chart45.xml" ContentType="application/vnd.openxmlformats-officedocument.drawingml.chart+xml"/>
  <Override PartName="/xl/theme/themeOverride27.xml" ContentType="application/vnd.openxmlformats-officedocument.themeOverride+xml"/>
  <Override PartName="/xl/pivotTables/pivotTable28.xml" ContentType="application/vnd.openxmlformats-officedocument.spreadsheetml.pivotTable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theme/themeOverride28.xml" ContentType="application/vnd.openxmlformats-officedocument.themeOverride+xml"/>
  <Override PartName="/xl/pivotTables/pivotTable29.xml" ContentType="application/vnd.openxmlformats-officedocument.spreadsheetml.pivotTable+xml"/>
  <Override PartName="/xl/drawings/drawing19.xml" ContentType="application/vnd.openxmlformats-officedocument.drawing+xml"/>
  <Override PartName="/xl/charts/chart47.xml" ContentType="application/vnd.openxmlformats-officedocument.drawingml.chart+xml"/>
  <Override PartName="/xl/theme/themeOverride29.xml" ContentType="application/vnd.openxmlformats-officedocument.themeOverride+xml"/>
  <Override PartName="/xl/pivotTables/pivotTable30.xml" ContentType="application/vnd.openxmlformats-officedocument.spreadsheetml.pivotTable+xml"/>
  <Override PartName="/xl/drawings/drawing20.xml" ContentType="application/vnd.openxmlformats-officedocument.drawing+xml"/>
  <Override PartName="/xl/charts/chart48.xml" ContentType="application/vnd.openxmlformats-officedocument.drawingml.chart+xml"/>
  <Override PartName="/xl/theme/themeOverride30.xml" ContentType="application/vnd.openxmlformats-officedocument.themeOverride+xml"/>
  <Override PartName="/xl/pivotTables/pivotTable31.xml" ContentType="application/vnd.openxmlformats-officedocument.spreadsheetml.pivotTable+xml"/>
  <Override PartName="/xl/drawings/drawing21.xml" ContentType="application/vnd.openxmlformats-officedocument.drawing+xml"/>
  <Override PartName="/xl/charts/chart49.xml" ContentType="application/vnd.openxmlformats-officedocument.drawingml.chart+xml"/>
  <Override PartName="/xl/theme/themeOverride31.xml" ContentType="application/vnd.openxmlformats-officedocument.themeOverride+xml"/>
  <Override PartName="/xl/pivotTables/pivotTable32.xml" ContentType="application/vnd.openxmlformats-officedocument.spreadsheetml.pivotTable+xml"/>
  <Override PartName="/xl/drawings/drawing22.xml" ContentType="application/vnd.openxmlformats-officedocument.drawing+xml"/>
  <Override PartName="/xl/charts/chart50.xml" ContentType="application/vnd.openxmlformats-officedocument.drawingml.chart+xml"/>
  <Override PartName="/xl/theme/themeOverride32.xml" ContentType="application/vnd.openxmlformats-officedocument.themeOverride+xml"/>
  <Override PartName="/xl/pivotTables/pivotTable33.xml" ContentType="application/vnd.openxmlformats-officedocument.spreadsheetml.pivotTable+xml"/>
  <Override PartName="/xl/drawings/drawing23.xml" ContentType="application/vnd.openxmlformats-officedocument.drawing+xml"/>
  <Override PartName="/xl/charts/chart51.xml" ContentType="application/vnd.openxmlformats-officedocument.drawingml.chart+xml"/>
  <Override PartName="/xl/theme/themeOverride33.xml" ContentType="application/vnd.openxmlformats-officedocument.themeOverride+xml"/>
  <Override PartName="/xl/pivotTables/pivotTable34.xml" ContentType="application/vnd.openxmlformats-officedocument.spreadsheetml.pivotTable+xml"/>
  <Override PartName="/xl/drawings/drawing24.xml" ContentType="application/vnd.openxmlformats-officedocument.drawing+xml"/>
  <Override PartName="/xl/charts/chart52.xml" ContentType="application/vnd.openxmlformats-officedocument.drawingml.chart+xml"/>
  <Override PartName="/xl/theme/themeOverride34.xml" ContentType="application/vnd.openxmlformats-officedocument.themeOverride+xml"/>
  <Override PartName="/xl/pivotTables/pivotTable35.xml" ContentType="application/vnd.openxmlformats-officedocument.spreadsheetml.pivotTable+xml"/>
  <Override PartName="/xl/drawings/drawing25.xml" ContentType="application/vnd.openxmlformats-officedocument.drawing+xml"/>
  <Override PartName="/xl/charts/chart53.xml" ContentType="application/vnd.openxmlformats-officedocument.drawingml.chart+xml"/>
  <Override PartName="/xl/theme/themeOverride35.xml" ContentType="application/vnd.openxmlformats-officedocument.themeOverride+xml"/>
  <Override PartName="/xl/pivotTables/pivotTable36.xml" ContentType="application/vnd.openxmlformats-officedocument.spreadsheetml.pivotTable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theme/themeOverride36.xml" ContentType="application/vnd.openxmlformats-officedocument.themeOverride+xml"/>
  <Override PartName="/xl/pivotTables/pivotTable37.xml" ContentType="application/vnd.openxmlformats-officedocument.spreadsheetml.pivotTable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theme/themeOverride37.xml" ContentType="application/vnd.openxmlformats-officedocument.themeOverride+xml"/>
  <Override PartName="/xl/pivotTables/pivotTable38.xml" ContentType="application/vnd.openxmlformats-officedocument.spreadsheetml.pivotTable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theme/themeOverride38.xml" ContentType="application/vnd.openxmlformats-officedocument.themeOverride+xml"/>
  <Override PartName="/xl/pivotTables/pivotTable39.xml" ContentType="application/vnd.openxmlformats-officedocument.spreadsheetml.pivotTable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theme/themeOverride39.xml" ContentType="application/vnd.openxmlformats-officedocument.themeOverride+xml"/>
  <Override PartName="/xl/charts/chart58.xml" ContentType="application/vnd.openxmlformats-officedocument.drawingml.chart+xml"/>
  <Override PartName="/xl/theme/themeOverride40.xml" ContentType="application/vnd.openxmlformats-officedocument.themeOverride+xml"/>
  <Override PartName="/xl/pivotTables/pivotTable40.xml" ContentType="application/vnd.openxmlformats-officedocument.spreadsheetml.pivotTable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theme/themeOverride41.xml" ContentType="application/vnd.openxmlformats-officedocument.themeOverride+xml"/>
  <Override PartName="/xl/pivotTables/pivotTable41.xml" ContentType="application/vnd.openxmlformats-officedocument.spreadsheetml.pivotTable+xml"/>
  <Override PartName="/xl/drawings/drawing31.xml" ContentType="application/vnd.openxmlformats-officedocument.drawing+xml"/>
  <Override PartName="/xl/charts/chart60.xml" ContentType="application/vnd.openxmlformats-officedocument.drawingml.chart+xml"/>
  <Override PartName="/xl/theme/themeOverride42.xml" ContentType="application/vnd.openxmlformats-officedocument.themeOverride+xml"/>
  <Override PartName="/xl/pivotTables/pivotTable42.xml" ContentType="application/vnd.openxmlformats-officedocument.spreadsheetml.pivotTable+xml"/>
  <Override PartName="/xl/drawings/drawing32.xml" ContentType="application/vnd.openxmlformats-officedocument.drawing+xml"/>
  <Override PartName="/xl/charts/chart61.xml" ContentType="application/vnd.openxmlformats-officedocument.drawingml.chart+xml"/>
  <Override PartName="/xl/theme/themeOverride43.xml" ContentType="application/vnd.openxmlformats-officedocument.themeOverride+xml"/>
  <Override PartName="/xl/pivotTables/pivotTable43.xml" ContentType="application/vnd.openxmlformats-officedocument.spreadsheetml.pivotTable+xml"/>
  <Override PartName="/xl/drawings/drawing33.xml" ContentType="application/vnd.openxmlformats-officedocument.drawing+xml"/>
  <Override PartName="/xl/charts/chart62.xml" ContentType="application/vnd.openxmlformats-officedocument.drawingml.chart+xml"/>
  <Override PartName="/xl/theme/themeOverride44.xml" ContentType="application/vnd.openxmlformats-officedocument.themeOverride+xml"/>
  <Override PartName="/xl/charts/chart63.xml" ContentType="application/vnd.openxmlformats-officedocument.drawingml.chart+xml"/>
  <Override PartName="/xl/theme/themeOverride45.xml" ContentType="application/vnd.openxmlformats-officedocument.themeOverride+xml"/>
  <Override PartName="/xl/charts/chart64.xml" ContentType="application/vnd.openxmlformats-officedocument.drawingml.chart+xml"/>
  <Override PartName="/xl/theme/themeOverride46.xml" ContentType="application/vnd.openxmlformats-officedocument.themeOverride+xml"/>
  <Override PartName="/xl/pivotTables/pivotTable44.xml" ContentType="application/vnd.openxmlformats-officedocument.spreadsheetml.pivotTable+xml"/>
  <Override PartName="/xl/drawings/drawing34.xml" ContentType="application/vnd.openxmlformats-officedocument.drawing+xml"/>
  <Override PartName="/xl/charts/chart65.xml" ContentType="application/vnd.openxmlformats-officedocument.drawingml.chart+xml"/>
  <Override PartName="/xl/theme/themeOverride47.xml" ContentType="application/vnd.openxmlformats-officedocument.themeOverride+xml"/>
  <Override PartName="/xl/pivotTables/pivotTable45.xml" ContentType="application/vnd.openxmlformats-officedocument.spreadsheetml.pivotTable+xml"/>
  <Override PartName="/xl/drawings/drawing35.xml" ContentType="application/vnd.openxmlformats-officedocument.drawing+xml"/>
  <Override PartName="/xl/charts/chart66.xml" ContentType="application/vnd.openxmlformats-officedocument.drawingml.chart+xml"/>
  <Override PartName="/xl/theme/themeOverride48.xml" ContentType="application/vnd.openxmlformats-officedocument.themeOverride+xml"/>
  <Override PartName="/xl/pivotTables/pivotTable46.xml" ContentType="application/vnd.openxmlformats-officedocument.spreadsheetml.pivotTable+xml"/>
  <Override PartName="/xl/drawings/drawing36.xml" ContentType="application/vnd.openxmlformats-officedocument.drawing+xml"/>
  <Override PartName="/xl/charts/chart67.xml" ContentType="application/vnd.openxmlformats-officedocument.drawingml.chart+xml"/>
  <Override PartName="/xl/theme/themeOverride49.xml" ContentType="application/vnd.openxmlformats-officedocument.themeOverride+xml"/>
  <Override PartName="/xl/pivotTables/pivotTable47.xml" ContentType="application/vnd.openxmlformats-officedocument.spreadsheetml.pivotTable+xml"/>
  <Override PartName="/xl/drawings/drawing37.xml" ContentType="application/vnd.openxmlformats-officedocument.drawing+xml"/>
  <Override PartName="/xl/charts/chart68.xml" ContentType="application/vnd.openxmlformats-officedocument.drawingml.chart+xml"/>
  <Override PartName="/xl/theme/themeOverride50.xml" ContentType="application/vnd.openxmlformats-officedocument.themeOverride+xml"/>
  <Override PartName="/xl/pivotTables/pivotTable48.xml" ContentType="application/vnd.openxmlformats-officedocument.spreadsheetml.pivotTable+xml"/>
  <Override PartName="/xl/drawings/drawing38.xml" ContentType="application/vnd.openxmlformats-officedocument.drawing+xml"/>
  <Override PartName="/xl/charts/chart69.xml" ContentType="application/vnd.openxmlformats-officedocument.drawingml.chart+xml"/>
  <Override PartName="/xl/theme/themeOverride51.xml" ContentType="application/vnd.openxmlformats-officedocument.themeOverride+xml"/>
  <Override PartName="/xl/pivotTables/pivotTable49.xml" ContentType="application/vnd.openxmlformats-officedocument.spreadsheetml.pivotTable+xml"/>
  <Override PartName="/xl/drawings/drawing39.xml" ContentType="application/vnd.openxmlformats-officedocument.drawing+xml"/>
  <Override PartName="/xl/charts/chart70.xml" ContentType="application/vnd.openxmlformats-officedocument.drawingml.chart+xml"/>
  <Override PartName="/xl/theme/themeOverride52.xml" ContentType="application/vnd.openxmlformats-officedocument.themeOverride+xml"/>
  <Override PartName="/xl/pivotTables/pivotTable50.xml" ContentType="application/vnd.openxmlformats-officedocument.spreadsheetml.pivotTable+xml"/>
  <Override PartName="/xl/drawings/drawing40.xml" ContentType="application/vnd.openxmlformats-officedocument.drawing+xml"/>
  <Override PartName="/xl/charts/chart71.xml" ContentType="application/vnd.openxmlformats-officedocument.drawingml.chart+xml"/>
  <Override PartName="/xl/theme/themeOverride53.xml" ContentType="application/vnd.openxmlformats-officedocument.themeOverride+xml"/>
  <Override PartName="/xl/pivotTables/pivotTable51.xml" ContentType="application/vnd.openxmlformats-officedocument.spreadsheetml.pivotTable+xml"/>
  <Override PartName="/xl/drawings/drawing41.xml" ContentType="application/vnd.openxmlformats-officedocument.drawing+xml"/>
  <Override PartName="/xl/charts/chart72.xml" ContentType="application/vnd.openxmlformats-officedocument.drawingml.chart+xml"/>
  <Override PartName="/xl/theme/themeOverride54.xml" ContentType="application/vnd.openxmlformats-officedocument.themeOverride+xml"/>
  <Override PartName="/xl/pivotTables/pivotTable52.xml" ContentType="application/vnd.openxmlformats-officedocument.spreadsheetml.pivotTable+xml"/>
  <Override PartName="/xl/drawings/drawing42.xml" ContentType="application/vnd.openxmlformats-officedocument.drawing+xml"/>
  <Override PartName="/xl/charts/chart73.xml" ContentType="application/vnd.openxmlformats-officedocument.drawingml.chart+xml"/>
  <Override PartName="/xl/theme/themeOverride55.xml" ContentType="application/vnd.openxmlformats-officedocument.themeOverride+xml"/>
  <Override PartName="/xl/pivotTables/pivotTable53.xml" ContentType="application/vnd.openxmlformats-officedocument.spreadsheetml.pivotTable+xml"/>
  <Override PartName="/xl/drawings/drawing43.xml" ContentType="application/vnd.openxmlformats-officedocument.drawing+xml"/>
  <Override PartName="/xl/charts/chart74.xml" ContentType="application/vnd.openxmlformats-officedocument.drawingml.chart+xml"/>
  <Override PartName="/xl/theme/themeOverride56.xml" ContentType="application/vnd.openxmlformats-officedocument.themeOverride+xml"/>
  <Override PartName="/xl/pivotTables/pivotTable54.xml" ContentType="application/vnd.openxmlformats-officedocument.spreadsheetml.pivotTable+xml"/>
  <Override PartName="/xl/drawings/drawing44.xml" ContentType="application/vnd.openxmlformats-officedocument.drawing+xml"/>
  <Override PartName="/xl/charts/chart75.xml" ContentType="application/vnd.openxmlformats-officedocument.drawingml.chart+xml"/>
  <Override PartName="/xl/theme/themeOverride57.xml" ContentType="application/vnd.openxmlformats-officedocument.themeOverride+xml"/>
  <Override PartName="/xl/pivotTables/pivotTable55.xml" ContentType="application/vnd.openxmlformats-officedocument.spreadsheetml.pivotTable+xml"/>
  <Override PartName="/xl/drawings/drawing45.xml" ContentType="application/vnd.openxmlformats-officedocument.drawing+xml"/>
  <Override PartName="/xl/charts/chart76.xml" ContentType="application/vnd.openxmlformats-officedocument.drawingml.chart+xml"/>
  <Override PartName="/xl/theme/themeOverride58.xml" ContentType="application/vnd.openxmlformats-officedocument.themeOverride+xml"/>
  <Override PartName="/xl/charts/chart77.xml" ContentType="application/vnd.openxmlformats-officedocument.drawingml.chart+xml"/>
  <Override PartName="/xl/theme/themeOverride59.xml" ContentType="application/vnd.openxmlformats-officedocument.themeOverride+xml"/>
  <Override PartName="/xl/pivotTables/pivotTable56.xml" ContentType="application/vnd.openxmlformats-officedocument.spreadsheetml.pivotTable+xml"/>
  <Override PartName="/xl/drawings/drawing46.xml" ContentType="application/vnd.openxmlformats-officedocument.drawing+xml"/>
  <Override PartName="/xl/charts/chart78.xml" ContentType="application/vnd.openxmlformats-officedocument.drawingml.chart+xml"/>
  <Override PartName="/xl/theme/themeOverride60.xml" ContentType="application/vnd.openxmlformats-officedocument.themeOverride+xml"/>
  <Override PartName="/xl/pivotTables/pivotTable57.xml" ContentType="application/vnd.openxmlformats-officedocument.spreadsheetml.pivotTable+xml"/>
  <Override PartName="/xl/drawings/drawing47.xml" ContentType="application/vnd.openxmlformats-officedocument.drawing+xml"/>
  <Override PartName="/xl/charts/chart79.xml" ContentType="application/vnd.openxmlformats-officedocument.drawingml.chart+xml"/>
  <Override PartName="/xl/theme/themeOverride61.xml" ContentType="application/vnd.openxmlformats-officedocument.themeOverride+xml"/>
  <Override PartName="/xl/charts/chart80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drawings/drawing48.xml" ContentType="application/vnd.openxmlformats-officedocument.drawing+xml"/>
  <Override PartName="/xl/charts/chart81.xml" ContentType="application/vnd.openxmlformats-officedocument.drawingml.chart+xml"/>
  <Override PartName="/xl/theme/themeOverride63.xml" ContentType="application/vnd.openxmlformats-officedocument.themeOverride+xml"/>
  <Override PartName="/xl/pivotTables/pivotTable59.xml" ContentType="application/vnd.openxmlformats-officedocument.spreadsheetml.pivotTable+xml"/>
  <Override PartName="/xl/drawings/drawing49.xml" ContentType="application/vnd.openxmlformats-officedocument.drawing+xml"/>
  <Override PartName="/xl/charts/chart82.xml" ContentType="application/vnd.openxmlformats-officedocument.drawingml.chart+xml"/>
  <Override PartName="/xl/theme/themeOverride64.xml" ContentType="application/vnd.openxmlformats-officedocument.themeOverride+xml"/>
  <Override PartName="/xl/pivotTables/pivotTable60.xml" ContentType="application/vnd.openxmlformats-officedocument.spreadsheetml.pivotTable+xml"/>
  <Override PartName="/xl/drawings/drawing50.xml" ContentType="application/vnd.openxmlformats-officedocument.drawing+xml"/>
  <Override PartName="/xl/charts/chart83.xml" ContentType="application/vnd.openxmlformats-officedocument.drawingml.chart+xml"/>
  <Override PartName="/xl/theme/themeOverride65.xml" ContentType="application/vnd.openxmlformats-officedocument.themeOverride+xml"/>
  <Override PartName="/xl/pivotTables/pivotTable61.xml" ContentType="application/vnd.openxmlformats-officedocument.spreadsheetml.pivotTable+xml"/>
  <Override PartName="/xl/drawings/drawing51.xml" ContentType="application/vnd.openxmlformats-officedocument.drawing+xml"/>
  <Override PartName="/xl/charts/chart84.xml" ContentType="application/vnd.openxmlformats-officedocument.drawingml.chart+xml"/>
  <Override PartName="/xl/theme/themeOverride66.xml" ContentType="application/vnd.openxmlformats-officedocument.themeOverride+xml"/>
  <Override PartName="/xl/pivotTables/pivotTable62.xml" ContentType="application/vnd.openxmlformats-officedocument.spreadsheetml.pivotTable+xml"/>
  <Override PartName="/xl/drawings/drawing52.xml" ContentType="application/vnd.openxmlformats-officedocument.drawing+xml"/>
  <Override PartName="/xl/charts/chart85.xml" ContentType="application/vnd.openxmlformats-officedocument.drawingml.chart+xml"/>
  <Override PartName="/xl/theme/themeOverride67.xml" ContentType="application/vnd.openxmlformats-officedocument.themeOverride+xml"/>
  <Override PartName="/xl/pivotTables/pivotTable63.xml" ContentType="application/vnd.openxmlformats-officedocument.spreadsheetml.pivotTable+xml"/>
  <Override PartName="/xl/drawings/drawing53.xml" ContentType="application/vnd.openxmlformats-officedocument.drawing+xml"/>
  <Override PartName="/xl/charts/chart86.xml" ContentType="application/vnd.openxmlformats-officedocument.drawingml.chart+xml"/>
  <Override PartName="/xl/theme/themeOverride68.xml" ContentType="application/vnd.openxmlformats-officedocument.themeOverride+xml"/>
  <Override PartName="/xl/pivotTables/pivotTable64.xml" ContentType="application/vnd.openxmlformats-officedocument.spreadsheetml.pivotTable+xml"/>
  <Override PartName="/xl/drawings/drawing54.xml" ContentType="application/vnd.openxmlformats-officedocument.drawing+xml"/>
  <Override PartName="/xl/charts/chart87.xml" ContentType="application/vnd.openxmlformats-officedocument.drawingml.chart+xml"/>
  <Override PartName="/xl/theme/themeOverride69.xml" ContentType="application/vnd.openxmlformats-officedocument.themeOverride+xml"/>
  <Override PartName="/xl/pivotTables/pivotTable65.xml" ContentType="application/vnd.openxmlformats-officedocument.spreadsheetml.pivotTable+xml"/>
  <Override PartName="/xl/drawings/drawing55.xml" ContentType="application/vnd.openxmlformats-officedocument.drawing+xml"/>
  <Override PartName="/xl/charts/chart88.xml" ContentType="application/vnd.openxmlformats-officedocument.drawingml.chart+xml"/>
  <Override PartName="/xl/theme/themeOverride70.xml" ContentType="application/vnd.openxmlformats-officedocument.themeOverride+xml"/>
  <Override PartName="/xl/pivotTables/pivotTable66.xml" ContentType="application/vnd.openxmlformats-officedocument.spreadsheetml.pivotTable+xml"/>
  <Override PartName="/xl/drawings/drawing56.xml" ContentType="application/vnd.openxmlformats-officedocument.drawing+xml"/>
  <Override PartName="/xl/charts/chart89.xml" ContentType="application/vnd.openxmlformats-officedocument.drawingml.chart+xml"/>
  <Override PartName="/xl/theme/themeOverride71.xml" ContentType="application/vnd.openxmlformats-officedocument.themeOverride+xml"/>
  <Override PartName="/xl/pivotTables/pivotTable67.xml" ContentType="application/vnd.openxmlformats-officedocument.spreadsheetml.pivotTable+xml"/>
  <Override PartName="/xl/drawings/drawing57.xml" ContentType="application/vnd.openxmlformats-officedocument.drawing+xml"/>
  <Override PartName="/xl/charts/chart90.xml" ContentType="application/vnd.openxmlformats-officedocument.drawingml.chart+xml"/>
  <Override PartName="/xl/theme/themeOverride72.xml" ContentType="application/vnd.openxmlformats-officedocument.themeOverrid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drawings/drawing58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theme/themeOverride73.xml" ContentType="application/vnd.openxmlformats-officedocument.themeOverride+xml"/>
  <Override PartName="/xl/charts/chart95.xml" ContentType="application/vnd.openxmlformats-officedocument.drawingml.chart+xml"/>
  <Override PartName="/xl/theme/themeOverride74.xml" ContentType="application/vnd.openxmlformats-officedocument.themeOverride+xml"/>
  <Override PartName="/xl/charts/chart96.xml" ContentType="application/vnd.openxmlformats-officedocument.drawingml.chart+xml"/>
  <Override PartName="/xl/theme/themeOverride75.xml" ContentType="application/vnd.openxmlformats-officedocument.themeOverride+xml"/>
  <Override PartName="/xl/charts/chart97.xml" ContentType="application/vnd.openxmlformats-officedocument.drawingml.chart+xml"/>
  <Override PartName="/xl/theme/themeOverride76.xml" ContentType="application/vnd.openxmlformats-officedocument.themeOverride+xml"/>
  <Override PartName="/xl/charts/chart98.xml" ContentType="application/vnd.openxmlformats-officedocument.drawingml.chart+xml"/>
  <Override PartName="/xl/theme/themeOverride77.xml" ContentType="application/vnd.openxmlformats-officedocument.themeOverride+xml"/>
  <Override PartName="/xl/pivotTables/pivotTable71.xml" ContentType="application/vnd.openxmlformats-officedocument.spreadsheetml.pivotTable+xml"/>
  <Override PartName="/xl/drawings/drawing59.xml" ContentType="application/vnd.openxmlformats-officedocument.drawing+xml"/>
  <Override PartName="/xl/charts/chart99.xml" ContentType="application/vnd.openxmlformats-officedocument.drawingml.chart+xml"/>
  <Override PartName="/xl/theme/themeOverride78.xml" ContentType="application/vnd.openxmlformats-officedocument.themeOverride+xml"/>
  <Override PartName="/xl/pivotTables/pivotTable72.xml" ContentType="application/vnd.openxmlformats-officedocument.spreadsheetml.pivotTable+xml"/>
  <Override PartName="/xl/drawings/drawing60.xml" ContentType="application/vnd.openxmlformats-officedocument.drawing+xml"/>
  <Override PartName="/xl/charts/chart100.xml" ContentType="application/vnd.openxmlformats-officedocument.drawingml.chart+xml"/>
  <Override PartName="/xl/theme/themeOverride79.xml" ContentType="application/vnd.openxmlformats-officedocument.themeOverride+xml"/>
  <Override PartName="/xl/pivotTables/pivotTable73.xml" ContentType="application/vnd.openxmlformats-officedocument.spreadsheetml.pivotTable+xml"/>
  <Override PartName="/xl/drawings/drawing61.xml" ContentType="application/vnd.openxmlformats-officedocument.drawing+xml"/>
  <Override PartName="/xl/charts/chart101.xml" ContentType="application/vnd.openxmlformats-officedocument.drawingml.chart+xml"/>
  <Override PartName="/xl/theme/themeOverride80.xml" ContentType="application/vnd.openxmlformats-officedocument.themeOverride+xml"/>
  <Override PartName="/xl/pivotTables/pivotTable74.xml" ContentType="application/vnd.openxmlformats-officedocument.spreadsheetml.pivotTable+xml"/>
  <Override PartName="/xl/drawings/drawing62.xml" ContentType="application/vnd.openxmlformats-officedocument.drawing+xml"/>
  <Override PartName="/xl/charts/chart102.xml" ContentType="application/vnd.openxmlformats-officedocument.drawingml.chart+xml"/>
  <Override PartName="/xl/theme/themeOverride81.xml" ContentType="application/vnd.openxmlformats-officedocument.themeOverride+xml"/>
  <Override PartName="/xl/charts/chart103.xml" ContentType="application/vnd.openxmlformats-officedocument.drawingml.chart+xml"/>
  <Override PartName="/xl/theme/themeOverride82.xml" ContentType="application/vnd.openxmlformats-officedocument.themeOverride+xml"/>
  <Override PartName="/xl/pivotTables/pivotTable75.xml" ContentType="application/vnd.openxmlformats-officedocument.spreadsheetml.pivotTable+xml"/>
  <Override PartName="/xl/drawings/drawing63.xml" ContentType="application/vnd.openxmlformats-officedocument.drawing+xml"/>
  <Override PartName="/xl/charts/chart104.xml" ContentType="application/vnd.openxmlformats-officedocument.drawingml.chart+xml"/>
  <Override PartName="/xl/theme/themeOverride83.xml" ContentType="application/vnd.openxmlformats-officedocument.themeOverride+xml"/>
  <Override PartName="/xl/pivotTables/pivotTable76.xml" ContentType="application/vnd.openxmlformats-officedocument.spreadsheetml.pivotTable+xml"/>
  <Override PartName="/xl/drawings/drawing64.xml" ContentType="application/vnd.openxmlformats-officedocument.drawing+xml"/>
  <Override PartName="/xl/charts/chart105.xml" ContentType="application/vnd.openxmlformats-officedocument.drawingml.chart+xml"/>
  <Override PartName="/xl/theme/themeOverride84.xml" ContentType="application/vnd.openxmlformats-officedocument.themeOverride+xml"/>
  <Override PartName="/xl/pivotTables/pivotTable77.xml" ContentType="application/vnd.openxmlformats-officedocument.spreadsheetml.pivotTable+xml"/>
  <Override PartName="/xl/drawings/drawing65.xml" ContentType="application/vnd.openxmlformats-officedocument.drawing+xml"/>
  <Override PartName="/xl/charts/chart106.xml" ContentType="application/vnd.openxmlformats-officedocument.drawingml.chart+xml"/>
  <Override PartName="/xl/theme/themeOverride85.xml" ContentType="application/vnd.openxmlformats-officedocument.themeOverride+xml"/>
  <Override PartName="/xl/pivotTables/pivotTable78.xml" ContentType="application/vnd.openxmlformats-officedocument.spreadsheetml.pivotTable+xml"/>
  <Override PartName="/xl/drawings/drawing66.xml" ContentType="application/vnd.openxmlformats-officedocument.drawing+xml"/>
  <Override PartName="/xl/charts/chart107.xml" ContentType="application/vnd.openxmlformats-officedocument.drawingml.chart+xml"/>
  <Override PartName="/xl/theme/themeOverride86.xml" ContentType="application/vnd.openxmlformats-officedocument.themeOverride+xml"/>
  <Override PartName="/xl/charts/chart108.xml" ContentType="application/vnd.openxmlformats-officedocument.drawingml.chart+xml"/>
  <Override PartName="/xl/theme/themeOverride87.xml" ContentType="application/vnd.openxmlformats-officedocument.themeOverride+xml"/>
  <Override PartName="/xl/pivotTables/pivotTable79.xml" ContentType="application/vnd.openxmlformats-officedocument.spreadsheetml.pivotTable+xml"/>
  <Override PartName="/xl/drawings/drawing67.xml" ContentType="application/vnd.openxmlformats-officedocument.drawing+xml"/>
  <Override PartName="/xl/charts/chart109.xml" ContentType="application/vnd.openxmlformats-officedocument.drawingml.chart+xml"/>
  <Override PartName="/xl/theme/themeOverride88.xml" ContentType="application/vnd.openxmlformats-officedocument.themeOverride+xml"/>
  <Override PartName="/xl/charts/chart110.xml" ContentType="application/vnd.openxmlformats-officedocument.drawingml.chart+xml"/>
  <Override PartName="/xl/theme/themeOverride89.xml" ContentType="application/vnd.openxmlformats-officedocument.themeOverride+xml"/>
  <Override PartName="/xl/pivotTables/pivotTable80.xml" ContentType="application/vnd.openxmlformats-officedocument.spreadsheetml.pivotTable+xml"/>
  <Override PartName="/xl/drawings/drawing68.xml" ContentType="application/vnd.openxmlformats-officedocument.drawing+xml"/>
  <Override PartName="/xl/charts/chart111.xml" ContentType="application/vnd.openxmlformats-officedocument.drawingml.chart+xml"/>
  <Override PartName="/xl/theme/themeOverride90.xml" ContentType="application/vnd.openxmlformats-officedocument.themeOverride+xml"/>
  <Override PartName="/xl/pivotTables/pivotTable81.xml" ContentType="application/vnd.openxmlformats-officedocument.spreadsheetml.pivotTable+xml"/>
  <Override PartName="/xl/drawings/drawing69.xml" ContentType="application/vnd.openxmlformats-officedocument.drawing+xml"/>
  <Override PartName="/xl/charts/chart112.xml" ContentType="application/vnd.openxmlformats-officedocument.drawingml.chart+xml"/>
  <Override PartName="/xl/theme/themeOverride91.xml" ContentType="application/vnd.openxmlformats-officedocument.themeOverride+xml"/>
  <Override PartName="/xl/pivotTables/pivotTable82.xml" ContentType="application/vnd.openxmlformats-officedocument.spreadsheetml.pivotTable+xml"/>
  <Override PartName="/xl/drawings/drawing70.xml" ContentType="application/vnd.openxmlformats-officedocument.drawing+xml"/>
  <Override PartName="/xl/charts/chart113.xml" ContentType="application/vnd.openxmlformats-officedocument.drawingml.chart+xml"/>
  <Override PartName="/xl/theme/themeOverride9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3340" yWindow="0" windowWidth="23400" windowHeight="16060" tabRatio="1000" activeTab="3"/>
  </bookViews>
  <sheets>
    <sheet name="overall" sheetId="6" r:id="rId1"/>
    <sheet name="everything bar" sheetId="73" r:id="rId2"/>
    <sheet name="ALL DATA" sheetId="80" r:id="rId3"/>
    <sheet name="storm" sheetId="55" r:id="rId4"/>
    <sheet name="orphan" sheetId="18" r:id="rId5"/>
    <sheet name="incest" sheetId="45" r:id="rId6"/>
    <sheet name="murder" sheetId="61" r:id="rId7"/>
    <sheet name="fainting" sheetId="44" r:id="rId8"/>
    <sheet name="clergyman" sheetId="77" r:id="rId9"/>
    <sheet name="execution" sheetId="78" r:id="rId10"/>
    <sheet name="flagellation" sheetId="79" r:id="rId11"/>
    <sheet name="blood" sheetId="74" r:id="rId12"/>
    <sheet name="mark, identifying" sheetId="75" r:id="rId13"/>
    <sheet name="confinement" sheetId="27" r:id="rId14"/>
    <sheet name="abduction" sheetId="2" r:id="rId15"/>
    <sheet name="suicide" sheetId="56" r:id="rId16"/>
    <sheet name="human commodity" sheetId="62" r:id="rId17"/>
    <sheet name="corpse" sheetId="63" r:id="rId18"/>
    <sheet name="letter" sheetId="64" r:id="rId19"/>
    <sheet name="monastery" sheetId="65" r:id="rId20"/>
    <sheet name="nun" sheetId="66" r:id="rId21"/>
    <sheet name="portrait" sheetId="67" r:id="rId22"/>
    <sheet name="presentiment" sheetId="68" r:id="rId23"/>
    <sheet name="bones" sheetId="69" r:id="rId24"/>
    <sheet name="starvation" sheetId="70" r:id="rId25"/>
    <sheet name="vengeance" sheetId="57" r:id="rId26"/>
    <sheet name="villainess" sheetId="58" r:id="rId27"/>
    <sheet name="wedding" sheetId="59" r:id="rId28"/>
    <sheet name="warning" sheetId="60" r:id="rId29"/>
    <sheet name="demons" sheetId="52" r:id="rId30"/>
    <sheet name="seduction" sheetId="53" r:id="rId31"/>
    <sheet name="shipwreck" sheetId="54" r:id="rId32"/>
    <sheet name="fornicators" sheetId="46" r:id="rId33"/>
    <sheet name="masking" sheetId="47" r:id="rId34"/>
    <sheet name="mysterious music" sheetId="48" r:id="rId35"/>
    <sheet name="poison" sheetId="49" r:id="rId36"/>
    <sheet name="rape" sheetId="50" r:id="rId37"/>
    <sheet name="reputation" sheetId="51" r:id="rId38"/>
    <sheet name="elopement" sheetId="43" r:id="rId39"/>
    <sheet name="falling" sheetId="38" r:id="rId40"/>
    <sheet name="fire" sheetId="39" r:id="rId41"/>
    <sheet name="ghost" sheetId="41" r:id="rId42"/>
    <sheet name="deathbed" sheetId="42" r:id="rId43"/>
    <sheet name="piracy" sheetId="36" r:id="rId44"/>
    <sheet name="Inquisition" sheetId="35" r:id="rId45"/>
    <sheet name="noble peasant" sheetId="34" r:id="rId46"/>
    <sheet name="tragic homecoming" sheetId="33" r:id="rId47"/>
    <sheet name="convent" sheetId="32" r:id="rId48"/>
    <sheet name="vice" sheetId="31" r:id="rId49"/>
    <sheet name="drugging" sheetId="30" r:id="rId50"/>
    <sheet name="death" sheetId="29" r:id="rId51"/>
    <sheet name="crossdressing" sheetId="28" r:id="rId52"/>
    <sheet name="miniature" sheetId="26" r:id="rId53"/>
    <sheet name="illness" sheetId="25" r:id="rId54"/>
    <sheet name="voice" sheetId="24" r:id="rId55"/>
    <sheet name="dueling" sheetId="15" r:id="rId56"/>
    <sheet name="putrefaction" sheetId="13" r:id="rId57"/>
    <sheet name="dream" sheetId="22" r:id="rId58"/>
    <sheet name="relative, lost" sheetId="11" r:id="rId59"/>
    <sheet name="illegitimacy" sheetId="23" r:id="rId60"/>
    <sheet name="secrecy" sheetId="12" r:id="rId61"/>
    <sheet name="abbess" sheetId="3" r:id="rId62"/>
    <sheet name="adultery" sheetId="7" r:id="rId63"/>
    <sheet name="banditti" sheetId="8" r:id="rId64"/>
    <sheet name="banishment" sheetId="9" r:id="rId65"/>
    <sheet name="cave" sheetId="14" r:id="rId66"/>
    <sheet name="dungeon" sheetId="17" r:id="rId67"/>
    <sheet name="lunacy" sheetId="10" r:id="rId68"/>
    <sheet name="dead child" sheetId="4" r:id="rId69"/>
    <sheet name="passage" sheetId="5" r:id="rId70"/>
    <sheet name="secret door" sheetId="16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0" r:id="rId75"/>
    <pivotCache cacheId="1" r:id="rId76"/>
    <pivotCache cacheId="2" r:id="rId77"/>
    <pivotCache cacheId="3" r:id="rId78"/>
    <pivotCache cacheId="4" r:id="rId79"/>
    <pivotCache cacheId="5" r:id="rId80"/>
    <pivotCache cacheId="6" r:id="rId81"/>
    <pivotCache cacheId="7" r:id="rId82"/>
    <pivotCache cacheId="8" r:id="rId83"/>
    <pivotCache cacheId="9" r:id="rId84"/>
    <pivotCache cacheId="10" r:id="rId85"/>
    <pivotCache cacheId="11" r:id="rId86"/>
    <pivotCache cacheId="12" r:id="rId87"/>
    <pivotCache cacheId="13" r:id="rId88"/>
    <pivotCache cacheId="14" r:id="rId89"/>
    <pivotCache cacheId="15" r:id="rId90"/>
    <pivotCache cacheId="16" r:id="rId91"/>
    <pivotCache cacheId="17" r:id="rId92"/>
    <pivotCache cacheId="18" r:id="rId93"/>
    <pivotCache cacheId="19" r:id="rId94"/>
    <pivotCache cacheId="20" r:id="rId95"/>
    <pivotCache cacheId="21" r:id="rId96"/>
    <pivotCache cacheId="22" r:id="rId97"/>
    <pivotCache cacheId="23" r:id="rId98"/>
    <pivotCache cacheId="24" r:id="rId99"/>
    <pivotCache cacheId="25" r:id="rId100"/>
    <pivotCache cacheId="26" r:id="rId101"/>
    <pivotCache cacheId="27" r:id="rId102"/>
    <pivotCache cacheId="28" r:id="rId103"/>
    <pivotCache cacheId="29" r:id="rId104"/>
    <pivotCache cacheId="30" r:id="rId105"/>
    <pivotCache cacheId="31" r:id="rId106"/>
    <pivotCache cacheId="32" r:id="rId107"/>
    <pivotCache cacheId="33" r:id="rId108"/>
    <pivotCache cacheId="34" r:id="rId109"/>
    <pivotCache cacheId="35" r:id="rId110"/>
    <pivotCache cacheId="36" r:id="rId111"/>
    <pivotCache cacheId="37" r:id="rId112"/>
    <pivotCache cacheId="38" r:id="rId113"/>
    <pivotCache cacheId="39" r:id="rId114"/>
    <pivotCache cacheId="40" r:id="rId115"/>
    <pivotCache cacheId="41" r:id="rId116"/>
    <pivotCache cacheId="42" r:id="rId117"/>
    <pivotCache cacheId="43" r:id="rId118"/>
    <pivotCache cacheId="44" r:id="rId119"/>
    <pivotCache cacheId="45" r:id="rId120"/>
    <pivotCache cacheId="46" r:id="rId121"/>
    <pivotCache cacheId="47" r:id="rId122"/>
    <pivotCache cacheId="48" r:id="rId123"/>
    <pivotCache cacheId="49" r:id="rId124"/>
    <pivotCache cacheId="50" r:id="rId125"/>
    <pivotCache cacheId="51" r:id="rId126"/>
    <pivotCache cacheId="52" r:id="rId127"/>
    <pivotCache cacheId="53" r:id="rId128"/>
    <pivotCache cacheId="54" r:id="rId129"/>
    <pivotCache cacheId="55" r:id="rId130"/>
    <pivotCache cacheId="56" r:id="rId131"/>
    <pivotCache cacheId="57" r:id="rId132"/>
    <pivotCache cacheId="58" r:id="rId133"/>
    <pivotCache cacheId="59" r:id="rId134"/>
    <pivotCache cacheId="60" r:id="rId135"/>
    <pivotCache cacheId="61" r:id="rId136"/>
    <pivotCache cacheId="62" r:id="rId137"/>
    <pivotCache cacheId="63" r:id="rId138"/>
    <pivotCache cacheId="64" r:id="rId139"/>
    <pivotCache cacheId="65" r:id="rId140"/>
    <pivotCache cacheId="66" r:id="rId141"/>
    <pivotCache cacheId="67" r:id="rId142"/>
    <pivotCache cacheId="68" r:id="rId143"/>
    <pivotCache cacheId="69" r:id="rId144"/>
    <pivotCache cacheId="70" r:id="rId145"/>
    <pivotCache cacheId="71" r:id="rId146"/>
    <pivotCache cacheId="72" r:id="rId147"/>
    <pivotCache cacheId="73" r:id="rId148"/>
    <pivotCache cacheId="74" r:id="rId149"/>
    <pivotCache cacheId="75" r:id="rId150"/>
    <pivotCache cacheId="76" r:id="rId151"/>
    <pivotCache cacheId="77" r:id="rId152"/>
    <pivotCache cacheId="78" r:id="rId153"/>
    <pivotCache cacheId="80" r:id="rId154"/>
    <pivotCache cacheId="94" r:id="rId155"/>
    <pivotCache cacheId="101" r:id="rId156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9" i="55" l="1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Z17" i="45"/>
  <c r="Z16" i="45"/>
  <c r="Z15" i="45"/>
  <c r="Z14" i="45"/>
  <c r="Z13" i="45"/>
  <c r="Z12" i="45"/>
  <c r="Z11" i="45"/>
  <c r="Z10" i="45"/>
  <c r="Z9" i="45"/>
  <c r="Z8" i="45"/>
  <c r="Z7" i="45"/>
  <c r="Z6" i="45"/>
  <c r="Z5" i="45"/>
  <c r="Z4" i="45"/>
  <c r="AC17" i="61"/>
  <c r="AC16" i="61"/>
  <c r="AC15" i="61"/>
  <c r="AC14" i="61"/>
  <c r="AC13" i="61"/>
  <c r="AC12" i="61"/>
  <c r="AC11" i="61"/>
  <c r="AC10" i="61"/>
  <c r="AC9" i="61"/>
  <c r="AC8" i="61"/>
  <c r="AC7" i="61"/>
  <c r="AC6" i="61"/>
  <c r="AC5" i="61"/>
  <c r="AC4" i="61"/>
  <c r="E43" i="61"/>
  <c r="F43" i="61"/>
  <c r="C43" i="61"/>
  <c r="D43" i="61"/>
  <c r="F42" i="61"/>
  <c r="C42" i="61"/>
  <c r="E42" i="61"/>
  <c r="D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<sst xmlns="http://schemas.openxmlformats.org/spreadsheetml/2006/main" count="3200" uniqueCount="819">
  <si>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</si>
  <si>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</si>
  <si>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</si>
  <si>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</si>
  <si>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</si>
  <si>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</si>
  <si>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</si>
  <si>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</si>
  <si>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</si>
  <si>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</si>
  <si>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</si>
  <si>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</si>
  <si>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</si>
  <si>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</si>
  <si>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</si>
  <si>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</si>
  <si>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</si>
  <si>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</si>
  <si>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</si>
  <si>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</si>
  <si>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</si>
  <si>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</si>
  <si>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</si>
  <si>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</si>
  <si>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</si>
  <si>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</si>
  <si>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</si>
  <si>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</si>
  <si>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</si>
  <si>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</si>
  <si>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</si>
  <si>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</si>
  <si>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</si>
  <si>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</si>
  <si>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</si>
  <si>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</si>
  <si>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</si>
  <si>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</si>
  <si>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</si>
  <si>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</si>
  <si>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</si>
  <si>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</si>
  <si>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</si>
  <si>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</si>
  <si>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</si>
  <si>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</si>
  <si>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</si>
  <si>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</si>
  <si>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</si>
  <si>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</si>
  <si>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</si>
  <si>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</si>
  <si>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</si>
  <si>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</si>
  <si>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</si>
  <si>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</si>
  <si>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</si>
  <si>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</si>
  <si>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</si>
  <si>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</si>
  <si>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</si>
  <si>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</si>
  <si>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</si>
  <si>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</si>
  <si>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</si>
  <si>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</si>
  <si>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</si>
  <si>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</si>
  <si>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</si>
  <si>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</si>
  <si>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</si>
  <si>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</si>
  <si>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</si>
  <si>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</si>
  <si>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</si>
  <si>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</si>
  <si>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</si>
  <si>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</si>
  <si>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</si>
  <si>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</si>
  <si>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</si>
  <si>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</si>
  <si>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</si>
  <si>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</si>
  <si>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</si>
  <si>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</si>
  <si>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</si>
  <si>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</si>
  <si>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</si>
  <si>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</si>
  <si>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</si>
  <si>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</si>
  <si>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</si>
  <si>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</si>
  <si>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</si>
  <si>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</si>
  <si>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</si>
  <si>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</si>
  <si>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</si>
  <si>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</si>
  <si>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</si>
  <si>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</si>
  <si>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</si>
  <si>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</si>
  <si>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</si>
  <si>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</si>
  <si>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</si>
  <si>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</si>
  <si>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</si>
  <si>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</si>
  <si>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</si>
  <si>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</si>
  <si>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</si>
  <si>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</si>
  <si>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</si>
  <si>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</si>
  <si>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</si>
  <si>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</si>
  <si>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</si>
  <si>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</si>
  <si>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</si>
  <si>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</si>
  <si>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</si>
  <si>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</si>
  <si>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</si>
  <si>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</si>
  <si>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</si>
  <si>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</si>
  <si>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</si>
  <si>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</si>
  <si>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</si>
  <si>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</si>
  <si>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</si>
  <si>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</si>
  <si>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</si>
  <si>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</si>
  <si>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</si>
  <si>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</si>
  <si>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</si>
  <si>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</si>
  <si>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</si>
  <si>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</si>
  <si>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</si>
  <si>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</si>
  <si>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</si>
  <si>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</si>
  <si>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</si>
  <si>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</si>
  <si>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</si>
  <si>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</si>
  <si>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</si>
  <si>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</si>
  <si>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</si>
  <si>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</si>
  <si>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</si>
  <si>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</si>
  <si>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</si>
  <si>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</si>
  <si>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</si>
  <si>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</si>
  <si>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</si>
  <si>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</si>
  <si>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</si>
  <si>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</si>
  <si>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</si>
  <si>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</si>
  <si>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</si>
  <si>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</si>
  <si>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</si>
  <si>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</si>
  <si>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</si>
  <si>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</si>
  <si>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</si>
  <si>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</si>
  <si>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</si>
  <si>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</si>
  <si>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</si>
  <si>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</si>
  <si>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</si>
  <si>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</si>
  <si>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</si>
  <si>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</si>
  <si>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</si>
  <si>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</si>
  <si>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</si>
  <si>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</si>
  <si>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</si>
  <si>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</si>
  <si>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</si>
  <si>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</si>
  <si>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</si>
  <si>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</si>
  <si>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</si>
  <si>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</si>
  <si>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</si>
  <si>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</si>
  <si>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</si>
  <si>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</si>
  <si>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</si>
  <si>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</si>
  <si>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</si>
  <si>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</si>
  <si>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</si>
  <si>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</si>
  <si>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</si>
  <si>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</si>
  <si>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</si>
  <si>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</si>
  <si>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</si>
  <si>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</si>
  <si>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</si>
  <si>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</si>
  <si>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</si>
  <si>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</si>
  <si>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</si>
  <si>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</si>
  <si>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</si>
  <si>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</si>
  <si>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</si>
  <si>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</si>
  <si>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</si>
  <si>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</si>
  <si>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</si>
  <si>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</si>
  <si>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</si>
  <si>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</si>
  <si>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</si>
  <si>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</si>
  <si>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</si>
  <si>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</si>
  <si>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</si>
  <si>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</si>
  <si>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</si>
  <si>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</si>
  <si>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</si>
  <si>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</si>
  <si>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</si>
  <si>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</si>
  <si>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</si>
  <si>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</si>
  <si>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</si>
  <si>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</si>
  <si>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</si>
  <si>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</si>
  <si>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</si>
  <si>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</si>
  <si>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</si>
  <si>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</si>
  <si>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</si>
  <si>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</si>
  <si>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</si>
  <si>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</si>
  <si>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</si>
  <si>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</si>
  <si>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</si>
  <si>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</si>
  <si>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</si>
  <si>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</si>
  <si>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</si>
  <si>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</si>
  <si>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</si>
  <si>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</si>
  <si>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</si>
  <si>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</si>
  <si>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</si>
  <si>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</si>
  <si>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</si>
  <si>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</si>
  <si>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</si>
  <si>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</si>
  <si>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</si>
  <si>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</si>
  <si>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</si>
  <si>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</si>
  <si>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</si>
  <si>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</si>
  <si>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</si>
  <si>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</si>
  <si>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</si>
  <si>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</si>
  <si>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</si>
  <si>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</si>
  <si>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</si>
  <si>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</si>
  <si>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</si>
  <si>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</si>
  <si>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</si>
  <si>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</si>
  <si>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</si>
  <si>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</si>
  <si>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</si>
  <si>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</si>
  <si>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</si>
  <si>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</si>
  <si>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</si>
  <si>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</si>
  <si>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</si>
  <si>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</si>
  <si>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</si>
  <si>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</si>
  <si>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</si>
  <si>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</si>
  <si>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</si>
  <si>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</si>
  <si>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</si>
  <si>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</si>
  <si>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</si>
  <si>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</si>
  <si>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</si>
  <si>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</si>
  <si>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</si>
  <si>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</si>
  <si>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</si>
  <si>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</si>
  <si>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</si>
  <si>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</si>
  <si>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</si>
  <si>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</si>
  <si>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</si>
  <si>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</si>
  <si>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</si>
  <si>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</si>
  <si>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</si>
  <si>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</si>
  <si>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</si>
  <si>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</si>
  <si>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</si>
  <si>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</si>
  <si>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</si>
  <si>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</si>
  <si>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</si>
  <si>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</si>
  <si>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</si>
  <si>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</si>
  <si>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</si>
  <si>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</si>
  <si>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</si>
  <si>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</si>
  <si>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</si>
  <si>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</si>
  <si>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</si>
  <si>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</si>
  <si>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</si>
  <si>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</si>
  <si>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</si>
  <si>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</si>
  <si>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</si>
  <si>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</si>
  <si>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</si>
  <si>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</si>
  <si>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</si>
  <si>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</si>
  <si>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</si>
  <si>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</si>
  <si>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</si>
  <si>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</si>
  <si>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</si>
  <si>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</si>
  <si>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</si>
  <si>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</si>
  <si>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</si>
  <si>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</si>
  <si>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</si>
  <si>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</si>
  <si>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</si>
  <si>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</si>
  <si>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</si>
  <si>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</si>
  <si>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</si>
  <si>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</si>
  <si>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</si>
  <si>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</si>
  <si>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</si>
  <si>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</si>
  <si>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</si>
  <si>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</si>
  <si>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</si>
  <si>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</si>
  <si>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</si>
  <si>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</si>
  <si>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</si>
  <si>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</si>
  <si>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</si>
  <si>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</si>
  <si>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</si>
  <si>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</si>
  <si>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</si>
  <si>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</si>
  <si>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</si>
  <si>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</si>
  <si>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</si>
  <si>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</si>
  <si>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</si>
  <si>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</si>
  <si>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</si>
  <si>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</si>
  <si>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</si>
  <si>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</si>
  <si>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</si>
  <si>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</si>
  <si>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</si>
  <si>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</si>
  <si>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</si>
  <si>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</si>
  <si>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</si>
  <si>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</si>
  <si>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</si>
  <si>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</si>
  <si>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</si>
  <si>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</si>
  <si>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</si>
  <si>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</si>
  <si>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</si>
  <si>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</si>
  <si>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</si>
  <si>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</si>
  <si>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</si>
  <si>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</si>
  <si>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</si>
  <si>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</si>
  <si>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</si>
  <si>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</si>
  <si>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</si>
  <si>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</si>
  <si>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</si>
  <si>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</si>
  <si>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</si>
  <si>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</si>
  <si>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</si>
  <si>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</si>
  <si>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</si>
  <si>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</si>
  <si>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</si>
  <si>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</si>
  <si>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</si>
  <si>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</si>
  <si>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</si>
  <si>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</si>
  <si>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</si>
  <si>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</si>
  <si>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</si>
  <si>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</si>
  <si>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</si>
  <si>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</si>
  <si>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</si>
  <si>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</si>
  <si>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</si>
  <si>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</si>
  <si>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</si>
  <si>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</si>
  <si>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</si>
  <si>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</si>
  <si>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</si>
  <si>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</si>
  <si>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</si>
  <si>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</si>
  <si>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</si>
  <si>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</si>
  <si>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</si>
  <si>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</si>
  <si>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</si>
  <si>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</si>
  <si>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</si>
  <si>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</si>
  <si>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</si>
  <si>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</si>
  <si>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</si>
  <si>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</si>
  <si>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</si>
  <si>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</si>
  <si>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</si>
  <si>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</si>
  <si>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</si>
  <si>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</si>
  <si>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</si>
  <si>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</si>
  <si>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</si>
  <si>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</si>
  <si>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</si>
  <si>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</si>
  <si>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</si>
  <si>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</si>
  <si>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</si>
  <si>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</si>
  <si>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</si>
  <si>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</si>
  <si>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</si>
  <si>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</si>
  <si>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</si>
  <si>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</si>
  <si>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</si>
  <si>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</si>
  <si>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</si>
  <si>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</si>
  <si>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</si>
  <si>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</si>
  <si>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</si>
  <si>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</si>
  <si>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</si>
  <si>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</si>
  <si>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</si>
  <si>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</si>
  <si>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</si>
  <si>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</si>
  <si>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</si>
  <si>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</si>
  <si>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</si>
  <si>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</si>
  <si>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</si>
  <si>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</si>
  <si>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</si>
  <si>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</si>
  <si>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</si>
  <si>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</si>
  <si>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</si>
  <si>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</si>
  <si>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</si>
  <si>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</si>
  <si>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</si>
  <si>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</si>
  <si>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</si>
  <si>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</si>
  <si>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</si>
  <si>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</si>
  <si>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</si>
  <si>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</si>
  <si>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</si>
  <si>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</si>
  <si>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</si>
  <si>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</si>
  <si>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</si>
  <si>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</si>
  <si>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</si>
  <si>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</si>
  <si>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</si>
  <si>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</si>
  <si>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</si>
  <si>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</si>
  <si>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</si>
  <si>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</si>
  <si>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</si>
  <si>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</si>
  <si>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</si>
  <si>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</si>
  <si>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</si>
  <si>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</si>
  <si>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</si>
  <si>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</si>
  <si>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</si>
  <si>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</si>
  <si>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</si>
  <si>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</si>
  <si>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</si>
  <si>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</si>
  <si>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</si>
  <si>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</si>
  <si>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</si>
  <si>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</si>
  <si>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</si>
  <si>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</si>
  <si>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</si>
  <si>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</si>
  <si>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</si>
  <si>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</si>
  <si>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</si>
  <si>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</si>
  <si>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</si>
  <si>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</si>
  <si>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</si>
  <si>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</si>
  <si>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</si>
  <si>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</si>
  <si>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</si>
  <si>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</si>
  <si>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</si>
  <si>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</si>
  <si>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</si>
  <si>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</si>
  <si>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</si>
  <si>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</si>
  <si>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</si>
  <si>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</si>
  <si>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</si>
  <si>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</si>
  <si>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</si>
  <si>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</si>
  <si>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</si>
  <si>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</si>
  <si>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</si>
  <si>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</si>
  <si>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</si>
  <si>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</si>
  <si>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</si>
  <si>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</si>
  <si>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</si>
  <si>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</si>
  <si>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</si>
  <si>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</si>
  <si>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</si>
  <si>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</si>
  <si>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</si>
  <si>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</si>
  <si>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</si>
  <si>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</si>
  <si>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</si>
  <si>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</si>
  <si>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</si>
  <si>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</si>
  <si>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</si>
  <si>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</si>
  <si>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</si>
  <si>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</si>
  <si>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</si>
  <si>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</si>
  <si>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</si>
  <si>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</si>
  <si>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</si>
  <si>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</si>
  <si>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</si>
  <si>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</si>
  <si>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</si>
  <si>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</si>
  <si>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</si>
  <si>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</si>
  <si>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</si>
  <si>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</si>
  <si>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</si>
  <si>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</si>
  <si>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</si>
  <si>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</si>
  <si>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</si>
  <si>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</si>
  <si>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</si>
  <si>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</si>
  <si>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</si>
  <si>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</si>
  <si>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</si>
  <si>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</si>
  <si>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</si>
  <si>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</si>
  <si>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</si>
  <si>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</si>
  <si>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</si>
  <si>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</si>
  <si>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</si>
  <si>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</si>
  <si>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</si>
  <si>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</si>
  <si>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</si>
  <si>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</si>
  <si>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</si>
  <si>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</si>
  <si>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</si>
  <si>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</si>
  <si>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</si>
  <si>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</si>
  <si>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</si>
  <si>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</si>
  <si>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</si>
  <si>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</si>
  <si>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</si>
  <si>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</si>
  <si>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</si>
  <si>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</si>
  <si>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</si>
  <si>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</si>
  <si>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</si>
  <si>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</si>
  <si>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</si>
  <si>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</si>
  <si>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</si>
  <si>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</si>
  <si>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</si>
  <si>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</si>
  <si>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</si>
  <si>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</si>
  <si>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</si>
  <si>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</si>
  <si>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</si>
  <si>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</si>
  <si>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</si>
  <si>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</si>
  <si>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</si>
  <si>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</si>
  <si>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</si>
  <si>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</si>
  <si>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</si>
  <si>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</si>
  <si>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</si>
  <si>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</si>
  <si>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</si>
  <si>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</si>
  <si>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</si>
  <si>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</si>
  <si>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</si>
  <si>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</si>
  <si>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</si>
  <si>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</si>
  <si>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</si>
  <si>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</si>
  <si>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</si>
  <si>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</si>
  <si>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</si>
  <si>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</si>
  <si>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</si>
  <si>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</si>
  <si>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</si>
  <si>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</si>
  <si>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</si>
  <si>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</si>
  <si>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</si>
  <si>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</si>
  <si>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</si>
  <si>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</si>
  <si>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</si>
  <si>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</si>
  <si>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</si>
  <si>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</si>
  <si>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</si>
  <si>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</si>
  <si>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</si>
  <si>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</si>
  <si>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</si>
  <si>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</si>
  <si>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</si>
  <si>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</si>
  <si>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</si>
  <si>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</si>
  <si>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</si>
  <si>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</si>
  <si>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</si>
  <si>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</si>
  <si>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</si>
  <si>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</si>
  <si>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</si>
  <si>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</si>
  <si>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</si>
  <si>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</si>
  <si>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</si>
  <si>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</si>
  <si>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</si>
  <si>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</si>
  <si>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</si>
  <si>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</si>
  <si>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</si>
  <si>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</si>
  <si>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</si>
  <si>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</si>
  <si>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</si>
  <si>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</si>
  <si>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</si>
  <si>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</si>
  <si>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</si>
  <si>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</si>
  <si>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</si>
  <si>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</si>
  <si>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</si>
  <si>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</si>
  <si>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</si>
  <si>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</si>
  <si>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</si>
  <si>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</si>
  <si>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</si>
  <si>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</si>
  <si>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</si>
  <si>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</si>
  <si>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</si>
  <si>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</si>
  <si>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</si>
  <si>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</si>
  <si>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</si>
  <si>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</si>
  <si>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</si>
  <si>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</si>
  <si>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</si>
  <si>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</si>
  <si>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</si>
  <si>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</si>
  <si>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</si>
  <si>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</si>
  <si>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</si>
  <si>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</si>
  <si>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</si>
  <si>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</si>
  <si>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</si>
  <si>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</si>
  <si>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</si>
  <si>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</si>
  <si>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</si>
  <si>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</si>
  <si>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</si>
  <si>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</si>
  <si>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</si>
  <si>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</si>
  <si>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</si>
  <si>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</si>
  <si>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</si>
  <si>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</si>
  <si>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</si>
  <si>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</si>
  <si>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</si>
  <si>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</si>
  <si>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</si>
  <si>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</si>
  <si>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</si>
  <si>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</si>
  <si>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</si>
  <si>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</si>
  <si>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</si>
  <si>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No murder</t>
  </si>
  <si>
    <t>No incest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</si>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</sst>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46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4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</cellXfs>
  <cellStyles count="46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76.xml"/><Relationship Id="rId151" Type="http://schemas.openxmlformats.org/officeDocument/2006/relationships/pivotCacheDefinition" Target="pivotCache/pivotCacheDefinition77.xml"/><Relationship Id="rId152" Type="http://schemas.openxmlformats.org/officeDocument/2006/relationships/pivotCacheDefinition" Target="pivotCache/pivotCacheDefinition78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79.xml"/><Relationship Id="rId154" Type="http://schemas.openxmlformats.org/officeDocument/2006/relationships/pivotCacheDefinition" Target="pivotCache/pivotCacheDefinition80.xml"/><Relationship Id="rId155" Type="http://schemas.openxmlformats.org/officeDocument/2006/relationships/pivotCacheDefinition" Target="pivotCache/pivotCacheDefinition81.xml"/><Relationship Id="rId156" Type="http://schemas.openxmlformats.org/officeDocument/2006/relationships/pivotCacheDefinition" Target="pivotCache/pivotCacheDefinition82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160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6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4.0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12.0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30.0</c:v>
                </c:pt>
                <c:pt idx="2">
                  <c:v>29.0</c:v>
                </c:pt>
                <c:pt idx="3">
                  <c:v>10.0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0.235294117647059</c:v>
                </c:pt>
                <c:pt idx="1">
                  <c:v>0.318181818181818</c:v>
                </c:pt>
                <c:pt idx="2">
                  <c:v>0.546875</c:v>
                </c:pt>
                <c:pt idx="3">
                  <c:v>0.583333333333333</c:v>
                </c:pt>
                <c:pt idx="4">
                  <c:v>0.48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2.0</c:v>
                </c:pt>
                <c:pt idx="1">
                  <c:v>13.0</c:v>
                </c:pt>
                <c:pt idx="2">
                  <c:v>11.0</c:v>
                </c:pt>
                <c:pt idx="3">
                  <c:v>5.0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15.0</c:v>
                </c:pt>
                <c:pt idx="1">
                  <c:v>31.0</c:v>
                </c:pt>
                <c:pt idx="2">
                  <c:v>53.0</c:v>
                </c:pt>
                <c:pt idx="3">
                  <c:v>19.0</c:v>
                </c:pt>
                <c:pt idx="4">
                  <c:v>20.0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0.117647058823529</c:v>
                </c:pt>
                <c:pt idx="1">
                  <c:v>0.295454545454545</c:v>
                </c:pt>
                <c:pt idx="2">
                  <c:v>0.171875</c:v>
                </c:pt>
                <c:pt idx="3">
                  <c:v>0.208333333333333</c:v>
                </c:pt>
                <c:pt idx="4">
                  <c:v>0.2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incest!$X$3</c:f>
              <c:strCache>
                <c:ptCount val="1"/>
                <c:pt idx="0">
                  <c:v>Count of almost incest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incest!$X$4:$X$17</c:f>
              <c:numCache>
                <c:formatCode>General</c:formatCode>
                <c:ptCount val="14"/>
                <c:pt idx="0">
                  <c:v>5.0</c:v>
                </c:pt>
                <c:pt idx="1">
                  <c:v>7.0</c:v>
                </c:pt>
                <c:pt idx="2">
                  <c:v>8.0</c:v>
                </c:pt>
                <c:pt idx="3">
                  <c:v>8.0</c:v>
                </c:pt>
                <c:pt idx="4">
                  <c:v>3.0</c:v>
                </c:pt>
                <c:pt idx="5">
                  <c:v>5.0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2.0</c:v>
                </c:pt>
                <c:pt idx="11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incest!$Y$3</c:f>
              <c:strCache>
                <c:ptCount val="1"/>
                <c:pt idx="0">
                  <c:v>Count of actual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incest!$Y$4:$Y$17</c:f>
              <c:numCache>
                <c:formatCode>General</c:formatCode>
                <c:ptCount val="14"/>
                <c:pt idx="1">
                  <c:v>1.0</c:v>
                </c:pt>
                <c:pt idx="3">
                  <c:v>1.0</c:v>
                </c:pt>
                <c:pt idx="5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val>
        </c:ser>
        <c:ser>
          <c:idx val="2"/>
          <c:order val="2"/>
          <c:tx>
            <c:strRef>
              <c:f>incest!$Z$3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incest!$Z$4:$Z$17</c:f>
              <c:numCache>
                <c:formatCode>General</c:formatCode>
                <c:ptCount val="14"/>
                <c:pt idx="0">
                  <c:v>20.0</c:v>
                </c:pt>
                <c:pt idx="1">
                  <c:v>15.0</c:v>
                </c:pt>
                <c:pt idx="2">
                  <c:v>15.0</c:v>
                </c:pt>
                <c:pt idx="3">
                  <c:v>10.0</c:v>
                </c:pt>
                <c:pt idx="4">
                  <c:v>15.0</c:v>
                </c:pt>
                <c:pt idx="5">
                  <c:v>11.0</c:v>
                </c:pt>
                <c:pt idx="6">
                  <c:v>14.0</c:v>
                </c:pt>
                <c:pt idx="7">
                  <c:v>6.0</c:v>
                </c:pt>
                <c:pt idx="8">
                  <c:v>4.0</c:v>
                </c:pt>
                <c:pt idx="9">
                  <c:v>4.0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638473528"/>
        <c:axId val="638476584"/>
      </c:barChart>
      <c:catAx>
        <c:axId val="638473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638476584"/>
        <c:crosses val="autoZero"/>
        <c:auto val="1"/>
        <c:lblAlgn val="ctr"/>
        <c:lblOffset val="100"/>
        <c:noMultiLvlLbl val="0"/>
      </c:catAx>
      <c:valAx>
        <c:axId val="638476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84735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murder!$T$3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murder!$T$4:$T$17</c:f>
              <c:numCache>
                <c:formatCode>General</c:formatCode>
                <c:ptCount val="14"/>
                <c:pt idx="0">
                  <c:v>1.0</c:v>
                </c:pt>
                <c:pt idx="2">
                  <c:v>2.0</c:v>
                </c:pt>
                <c:pt idx="3">
                  <c:v>2.0</c:v>
                </c:pt>
                <c:pt idx="6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murder!$U$3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murder!$U$4:$U$17</c:f>
              <c:numCache>
                <c:formatCode>General</c:formatCode>
                <c:ptCount val="1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2.0</c:v>
                </c:pt>
                <c:pt idx="5">
                  <c:v>2.0</c:v>
                </c:pt>
                <c:pt idx="6">
                  <c:v>3.0</c:v>
                </c:pt>
              </c:numCache>
            </c:numRef>
          </c:val>
        </c:ser>
        <c:ser>
          <c:idx val="2"/>
          <c:order val="2"/>
          <c:tx>
            <c:strRef>
              <c:f>murder!$V$3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murder!$V$4:$V$17</c:f>
              <c:numCache>
                <c:formatCode>General</c:formatCode>
                <c:ptCount val="14"/>
                <c:pt idx="0">
                  <c:v>1.0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6">
                  <c:v>1.0</c:v>
                </c:pt>
                <c:pt idx="1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murder!$W$4:$W$17</c:f>
              <c:numCache>
                <c:formatCode>General</c:formatCode>
                <c:ptCount val="14"/>
                <c:pt idx="1">
                  <c:v>5.0</c:v>
                </c:pt>
                <c:pt idx="2">
                  <c:v>3.0</c:v>
                </c:pt>
                <c:pt idx="3">
                  <c:v>4.0</c:v>
                </c:pt>
                <c:pt idx="4">
                  <c:v>1.0</c:v>
                </c:pt>
                <c:pt idx="5">
                  <c:v>1.0</c:v>
                </c:pt>
                <c:pt idx="6">
                  <c:v>2.0</c:v>
                </c:pt>
                <c:pt idx="7">
                  <c:v>4.0</c:v>
                </c:pt>
                <c:pt idx="8">
                  <c:v>1.0</c:v>
                </c:pt>
                <c:pt idx="10">
                  <c:v>1.0</c:v>
                </c:pt>
                <c:pt idx="13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murder!$X$3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murder!$X$4:$X$17</c:f>
              <c:numCache>
                <c:formatCode>General</c:formatCode>
                <c:ptCount val="14"/>
                <c:pt idx="2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murder!$Y$4:$Y$17</c:f>
              <c:numCache>
                <c:formatCode>General</c:formatCode>
                <c:ptCount val="14"/>
                <c:pt idx="2">
                  <c:v>1.0</c:v>
                </c:pt>
                <c:pt idx="6">
                  <c:v>1.0</c:v>
                </c:pt>
                <c:pt idx="7">
                  <c:v>2.0</c:v>
                </c:pt>
              </c:numCache>
            </c:numRef>
          </c:val>
        </c:ser>
        <c:ser>
          <c:idx val="6"/>
          <c:order val="6"/>
          <c:tx>
            <c:strRef>
              <c:f>murder!$Z$3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murder!$Z$4:$Z$17</c:f>
              <c:numCache>
                <c:formatCode>General</c:formatCode>
                <c:ptCount val="14"/>
                <c:pt idx="3">
                  <c:v>1.0</c:v>
                </c:pt>
                <c:pt idx="13">
                  <c:v>1.0</c:v>
                </c:pt>
              </c:numCache>
            </c:numRef>
          </c:val>
        </c:ser>
        <c:ser>
          <c:idx val="7"/>
          <c:order val="7"/>
          <c:tx>
            <c:strRef>
              <c:f>murder!$AA$3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murder!$AA$4:$AA$17</c:f>
              <c:numCache>
                <c:formatCode>General</c:formatCode>
                <c:ptCount val="14"/>
                <c:pt idx="2">
                  <c:v>2.0</c:v>
                </c:pt>
                <c:pt idx="3">
                  <c:v>3.0</c:v>
                </c:pt>
                <c:pt idx="4">
                  <c:v>1.0</c:v>
                </c:pt>
                <c:pt idx="5">
                  <c:v>2.0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</c:numCache>
            </c:numRef>
          </c:val>
        </c:ser>
        <c:ser>
          <c:idx val="8"/>
          <c:order val="8"/>
          <c:tx>
            <c:strRef>
              <c:f>murder!$AB$3</c:f>
              <c:strCache>
                <c:ptCount val="1"/>
                <c:pt idx="0">
                  <c:v>Count of regicide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murder!$AB$4:$AB$17</c:f>
              <c:numCache>
                <c:formatCode>General</c:formatCode>
                <c:ptCount val="14"/>
              </c:numCache>
            </c:numRef>
          </c:val>
        </c:ser>
        <c:ser>
          <c:idx val="9"/>
          <c:order val="9"/>
          <c:tx>
            <c:strRef>
              <c:f>murder!$AC$3</c:f>
              <c:strCache>
                <c:ptCount val="1"/>
                <c:pt idx="0">
                  <c:v>No murder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murder!$AC$4:$AC$17</c:f>
              <c:numCache>
                <c:formatCode>General</c:formatCode>
                <c:ptCount val="14"/>
                <c:pt idx="0">
                  <c:v>23.0</c:v>
                </c:pt>
                <c:pt idx="1">
                  <c:v>15.0</c:v>
                </c:pt>
                <c:pt idx="2">
                  <c:v>14.0</c:v>
                </c:pt>
                <c:pt idx="3">
                  <c:v>9.0</c:v>
                </c:pt>
                <c:pt idx="4">
                  <c:v>16.0</c:v>
                </c:pt>
                <c:pt idx="5">
                  <c:v>12.0</c:v>
                </c:pt>
                <c:pt idx="6">
                  <c:v>9.0</c:v>
                </c:pt>
                <c:pt idx="7">
                  <c:v>3.0</c:v>
                </c:pt>
                <c:pt idx="8">
                  <c:v>4.0</c:v>
                </c:pt>
                <c:pt idx="9">
                  <c:v>4.0</c:v>
                </c:pt>
                <c:pt idx="10">
                  <c:v>3.0</c:v>
                </c:pt>
                <c:pt idx="11">
                  <c:v>5.0</c:v>
                </c:pt>
                <c:pt idx="12">
                  <c:v>4.0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149160"/>
        <c:axId val="279152136"/>
      </c:barChart>
      <c:catAx>
        <c:axId val="279149160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152136"/>
        <c:crosses val="autoZero"/>
        <c:auto val="1"/>
        <c:lblAlgn val="ctr"/>
        <c:lblOffset val="100"/>
        <c:noMultiLvlLbl val="0"/>
      </c:catAx>
      <c:valAx>
        <c:axId val="279152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91491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9121056109245"/>
          <c:y val="0.0839176655142478"/>
          <c:w val="0.173536286548098"/>
          <c:h val="0.388450935896069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10.0</c:v>
                </c:pt>
                <c:pt idx="1">
                  <c:v>18.0</c:v>
                </c:pt>
                <c:pt idx="2">
                  <c:v>11.0</c:v>
                </c:pt>
                <c:pt idx="3">
                  <c:v>12.0</c:v>
                </c:pt>
                <c:pt idx="4">
                  <c:v>11.0</c:v>
                </c:pt>
                <c:pt idx="5">
                  <c:v>3.0</c:v>
                </c:pt>
                <c:pt idx="6">
                  <c:v>8.0</c:v>
                </c:pt>
                <c:pt idx="7">
                  <c:v>5.0</c:v>
                </c:pt>
                <c:pt idx="8">
                  <c:v>4.0</c:v>
                </c:pt>
                <c:pt idx="9">
                  <c:v>3.0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5.0</c:v>
                </c:pt>
                <c:pt idx="1">
                  <c:v>7.0</c:v>
                </c:pt>
                <c:pt idx="2">
                  <c:v>8.0</c:v>
                </c:pt>
                <c:pt idx="3">
                  <c:v>9.0</c:v>
                </c:pt>
                <c:pt idx="4">
                  <c:v>5.0</c:v>
                </c:pt>
                <c:pt idx="5">
                  <c:v>2.0</c:v>
                </c:pt>
                <c:pt idx="6">
                  <c:v>5.0</c:v>
                </c:pt>
                <c:pt idx="7">
                  <c:v>3.0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13.0</c:v>
                </c:pt>
                <c:pt idx="1">
                  <c:v>3.0</c:v>
                </c:pt>
                <c:pt idx="2">
                  <c:v>10.0</c:v>
                </c:pt>
                <c:pt idx="3">
                  <c:v>5.0</c:v>
                </c:pt>
                <c:pt idx="4">
                  <c:v>6.0</c:v>
                </c:pt>
                <c:pt idx="5">
                  <c:v>13.0</c:v>
                </c:pt>
                <c:pt idx="6">
                  <c:v>5.0</c:v>
                </c:pt>
                <c:pt idx="7">
                  <c:v>3.0</c:v>
                </c:pt>
                <c:pt idx="8">
                  <c:v>2.0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2.0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12.0</c:v>
                </c:pt>
                <c:pt idx="1">
                  <c:v>20.0</c:v>
                </c:pt>
                <c:pt idx="2">
                  <c:v>13.0</c:v>
                </c:pt>
                <c:pt idx="3">
                  <c:v>14.0</c:v>
                </c:pt>
                <c:pt idx="4">
                  <c:v>12.0</c:v>
                </c:pt>
                <c:pt idx="5">
                  <c:v>4.0</c:v>
                </c:pt>
                <c:pt idx="6">
                  <c:v>9.0</c:v>
                </c:pt>
                <c:pt idx="7">
                  <c:v>6.0</c:v>
                </c:pt>
                <c:pt idx="8">
                  <c:v>4.0</c:v>
                </c:pt>
                <c:pt idx="9">
                  <c:v>3.0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2.0</c:v>
                </c:pt>
                <c:pt idx="1">
                  <c:v>6.0</c:v>
                </c:pt>
                <c:pt idx="2">
                  <c:v>4.0</c:v>
                </c:pt>
                <c:pt idx="3">
                  <c:v>4.0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2.0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6.0</c:v>
                </c:pt>
                <c:pt idx="1">
                  <c:v>5.0</c:v>
                </c:pt>
                <c:pt idx="2">
                  <c:v>3.0</c:v>
                </c:pt>
                <c:pt idx="3">
                  <c:v>2.0</c:v>
                </c:pt>
                <c:pt idx="4">
                  <c:v>2.0</c:v>
                </c:pt>
                <c:pt idx="8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17.0</c:v>
                </c:pt>
                <c:pt idx="1">
                  <c:v>12.0</c:v>
                </c:pt>
                <c:pt idx="2">
                  <c:v>16.0</c:v>
                </c:pt>
                <c:pt idx="3">
                  <c:v>13.0</c:v>
                </c:pt>
                <c:pt idx="4">
                  <c:v>16.0</c:v>
                </c:pt>
                <c:pt idx="5">
                  <c:v>15.0</c:v>
                </c:pt>
                <c:pt idx="6">
                  <c:v>13.0</c:v>
                </c:pt>
                <c:pt idx="7">
                  <c:v>6.0</c:v>
                </c:pt>
                <c:pt idx="8">
                  <c:v>3.0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3.0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6" Type="http://schemas.openxmlformats.org/officeDocument/2006/relationships/chart" Target="../charts/chart17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5" Type="http://schemas.openxmlformats.org/officeDocument/2006/relationships/chart" Target="../charts/chart22.xml"/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4" Type="http://schemas.openxmlformats.org/officeDocument/2006/relationships/chart" Target="../charts/chart33.xml"/><Relationship Id="rId5" Type="http://schemas.openxmlformats.org/officeDocument/2006/relationships/chart" Target="../charts/chart34.xml"/><Relationship Id="rId6" Type="http://schemas.openxmlformats.org/officeDocument/2006/relationships/chart" Target="../charts/chart35.xml"/><Relationship Id="rId7" Type="http://schemas.openxmlformats.org/officeDocument/2006/relationships/chart" Target="../charts/chart36.xml"/><Relationship Id="rId8" Type="http://schemas.openxmlformats.org/officeDocument/2006/relationships/chart" Target="../charts/chart37.xml"/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Relationship Id="rId3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Relationship Id="rId3" Type="http://schemas.openxmlformats.org/officeDocument/2006/relationships/chart" Target="../charts/chart6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4" Type="http://schemas.openxmlformats.org/officeDocument/2006/relationships/chart" Target="../charts/chart94.xml"/><Relationship Id="rId5" Type="http://schemas.openxmlformats.org/officeDocument/2006/relationships/chart" Target="../charts/chart95.xml"/><Relationship Id="rId6" Type="http://schemas.openxmlformats.org/officeDocument/2006/relationships/chart" Target="../charts/chart96.xml"/><Relationship Id="rId7" Type="http://schemas.openxmlformats.org/officeDocument/2006/relationships/chart" Target="../charts/chart97.xml"/><Relationship Id="rId8" Type="http://schemas.openxmlformats.org/officeDocument/2006/relationships/chart" Target="../charts/chart98.xml"/><Relationship Id="rId1" Type="http://schemas.openxmlformats.org/officeDocument/2006/relationships/chart" Target="../charts/chart91.xml"/><Relationship Id="rId2" Type="http://schemas.openxmlformats.org/officeDocument/2006/relationships/chart" Target="../charts/chart92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Relationship Id="rId2" Type="http://schemas.openxmlformats.org/officeDocument/2006/relationships/chart" Target="../charts/chart10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Relationship Id="rId2" Type="http://schemas.openxmlformats.org/officeDocument/2006/relationships/chart" Target="../charts/chart10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584200</xdr:colOff>
      <xdr:row>20</xdr:row>
      <xdr:rowOff>177800</xdr:rowOff>
    </xdr:from>
    <xdr:to>
      <xdr:col>25</xdr:col>
      <xdr:colOff>114300</xdr:colOff>
      <xdr:row>45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330200</xdr:colOff>
      <xdr:row>20</xdr:row>
      <xdr:rowOff>88900</xdr:rowOff>
    </xdr:from>
    <xdr:to>
      <xdr:col>22</xdr:col>
      <xdr:colOff>393700</xdr:colOff>
      <xdr:row>54</xdr:row>
      <xdr:rowOff>177800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Relationship Id="rId2" Type="http://schemas.microsoft.com/office/2006/relationships/xlExternalLinkPath/xlPathMissing" Target="SPREADSHEET.xlsx" TargetMode="Externa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 r:id="rId2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53.967091435188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2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  <s v="Apocalyptic" u="1"/>
        <s v="Doppleganger" u="1"/>
        <s v="Tower Gothic" u="1"/>
        <s v="Roman a clef" u="1"/>
        <s v="Novel of Seduction" u="1"/>
        <s v="Fake Gothic" u="1"/>
        <s v="High Gothic (Vehmgericht)" u="1"/>
        <s v="High Gothic (Schaerromantik)" u="1"/>
        <s v="Anthology" u="1"/>
        <s v="Parody" u="1"/>
        <s v="Political" u="1"/>
        <s v="Vampire Tale" u="1"/>
        <s v="Grotto Gothic" u="1"/>
        <s v="Philosophical" u="1"/>
        <s v="Roman noir" u="1"/>
        <s v="Picaresque" u="1"/>
        <s v="Gothic Quest" u="1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54.007399421294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54.040019907407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54.443034722222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</r>
  <r>
    <x v="4"/>
    <x v="4"/>
    <m/>
    <m/>
    <m/>
    <m/>
    <n v="1"/>
    <n v="1"/>
    <m/>
    <s v="female"/>
    <m/>
    <m/>
    <m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</r>
  <r>
    <x v="6"/>
    <x v="5"/>
    <m/>
    <m/>
    <m/>
    <m/>
    <m/>
    <m/>
    <m/>
    <m/>
    <n v="1"/>
    <m/>
    <m/>
    <m/>
    <m/>
    <m/>
    <m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</r>
  <r>
    <x v="7"/>
    <x v="44"/>
    <m/>
    <m/>
    <m/>
    <m/>
    <m/>
    <m/>
    <m/>
    <m/>
    <m/>
    <n v="1"/>
    <m/>
    <m/>
    <m/>
    <m/>
    <m/>
    <m/>
    <n v="1"/>
    <n v="1"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</r>
  <r>
    <x v="13"/>
    <x v="54"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5"/>
    <x v="6"/>
    <m/>
    <m/>
    <m/>
    <m/>
    <m/>
    <m/>
    <m/>
    <m/>
    <m/>
    <m/>
    <m/>
    <m/>
    <m/>
    <m/>
    <m/>
    <n v="1"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</r>
  <r>
    <x v="10"/>
    <x v="63"/>
    <m/>
    <m/>
    <m/>
    <m/>
    <m/>
    <m/>
    <m/>
    <m/>
    <m/>
    <m/>
    <m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</r>
  <r>
    <x v="10"/>
    <x v="67"/>
    <m/>
    <m/>
    <m/>
    <m/>
    <m/>
    <m/>
    <m/>
    <m/>
    <m/>
    <m/>
    <n v="1"/>
    <m/>
    <m/>
    <m/>
    <m/>
    <m/>
    <m/>
    <m/>
    <m/>
    <n v="1"/>
    <m/>
    <n v="1"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10"/>
    <x v="76"/>
    <m/>
    <m/>
    <m/>
    <m/>
    <m/>
    <m/>
    <m/>
    <m/>
    <n v="1"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</r>
  <r>
    <x v="11"/>
    <x v="85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</r>
  <r>
    <x v="7"/>
    <x v="118"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</r>
  <r>
    <x v="4"/>
    <x v="4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</r>
  <r>
    <x v="10"/>
    <x v="131"/>
    <m/>
    <m/>
    <m/>
    <m/>
    <m/>
    <m/>
    <m/>
    <m/>
    <m/>
    <m/>
    <m/>
    <m/>
    <m/>
    <m/>
    <m/>
    <m/>
    <n v="1"/>
    <m/>
    <m/>
    <n v="1"/>
    <m/>
    <n v="1"/>
  </r>
  <r>
    <x v="9"/>
    <x v="10"/>
    <m/>
    <m/>
    <m/>
    <m/>
    <m/>
    <m/>
    <m/>
    <m/>
    <n v="1"/>
    <m/>
    <m/>
    <m/>
    <m/>
    <m/>
    <m/>
    <n v="1"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2"/>
        <item x="5"/>
        <item x="1"/>
        <item x="3"/>
        <item x="0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2"/>
        <item m="1" x="8"/>
        <item x="5"/>
        <item x="1"/>
        <item x="3"/>
        <item m="1" x="7"/>
        <item x="0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2"/>
    </i>
    <i>
      <x v="3"/>
    </i>
    <i>
      <x v="4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6" cacheId="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V2:Y18" firstHeaderRow="1" firstDataRow="2" firstDataCol="1"/>
  <pivotFields count="79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almost incest" fld="78" subtotal="count" baseField="0" baseItem="0"/>
    <dataField name="Count of actual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AB18" firstHeaderRow="1" firstDataRow="2" firstDataCol="1"/>
  <pivotFields count="100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Count of Frank's full Gothic Type" fld="1" subtotal="count" baseField="0" baseItem="0"/>
    <dataField name="Count of murder (any)" fld="90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fratricide" fld="92" subtotal="count" baseField="0" baseItem="0"/>
    <dataField name="Count of sororicide" fld="98" subtotal="count" baseField="0" baseItem="0"/>
    <dataField name="Count of matricide" fld="95" subtotal="count" baseField="0" baseItem="0"/>
    <dataField name="Count of mariticide" fld="94" subtotal="count" baseField="0" baseItem="0"/>
    <dataField name="Count of parricide" fld="96" subtotal="count" baseField="0" baseItem="0"/>
    <dataField name="Count of regicide" fld="9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3" cacheId="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59" firstHeaderRow="1" firstDataRow="2" firstDataCol="1"/>
  <pivotFields count="66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25" firstHeaderRow="1" firstDataRow="2" firstDataCol="1"/>
  <pivotFields count="24">
    <pivotField axis="axisRow" showAll="0">
      <items count="33">
        <item x="10"/>
        <item x="6"/>
        <item x="4"/>
        <item x="12"/>
        <item x="7"/>
        <item x="3"/>
        <item x="11"/>
        <item x="1"/>
        <item x="13"/>
        <item x="9"/>
        <item x="8"/>
        <item x="14"/>
        <item x="2"/>
        <item x="0"/>
        <item m="1" x="23"/>
        <item m="1" x="15"/>
        <item m="1" x="16"/>
        <item m="1" x="20"/>
        <item m="1" x="31"/>
        <item m="1" x="27"/>
        <item m="1" x="22"/>
        <item m="1" x="21"/>
        <item m="1" x="19"/>
        <item m="1" x="24"/>
        <item m="1" x="28"/>
        <item m="1" x="30"/>
        <item m="1" x="25"/>
        <item m="1" x="18"/>
        <item m="1" x="29"/>
        <item m="1" x="17"/>
        <item m="1" x="26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5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Relationship Id="rId3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pivotTable" Target="../pivotTables/pivotTable21.xml"/><Relationship Id="rId3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0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68.xml"/><Relationship Id="rId2" Type="http://schemas.openxmlformats.org/officeDocument/2006/relationships/pivotTable" Target="../pivotTables/pivotTable6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194" sqref="F194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811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811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812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811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812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812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812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812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812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812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812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811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811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812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811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811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811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812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812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812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811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811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812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811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812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812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812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811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811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812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812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811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811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811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812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812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812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812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812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812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811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811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811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811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812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812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812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812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812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812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812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812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812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812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812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812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811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811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811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812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812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812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811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812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812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812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811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812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812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abSelected="1" topLeftCell="H1" workbookViewId="0">
      <selection activeCell="R20" sqref="R20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816</v>
      </c>
      <c r="O4" t="s">
        <v>817</v>
      </c>
      <c r="P4" t="s">
        <v>818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654</v>
      </c>
      <c r="M5" s="32">
        <v>17</v>
      </c>
      <c r="N5" s="32">
        <v>4</v>
      </c>
      <c r="O5">
        <f>M5-N5</f>
        <v>13</v>
      </c>
      <c r="P5" s="41">
        <f>N5/M5</f>
        <v>0.23529411764705882</v>
      </c>
    </row>
    <row r="6" spans="1:16">
      <c r="A6" s="33" t="s">
        <v>7</v>
      </c>
      <c r="B6" s="32">
        <v>47</v>
      </c>
      <c r="L6" s="33" t="s">
        <v>812</v>
      </c>
      <c r="M6" s="32">
        <v>44</v>
      </c>
      <c r="N6" s="32">
        <v>14</v>
      </c>
      <c r="O6">
        <f>M6-N6</f>
        <v>30</v>
      </c>
      <c r="P6" s="41">
        <f>N6/M6</f>
        <v>0.31818181818181818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655</v>
      </c>
      <c r="M8" s="32">
        <v>24</v>
      </c>
      <c r="N8" s="32">
        <v>14</v>
      </c>
      <c r="O8">
        <f>M8-N8</f>
        <v>10</v>
      </c>
      <c r="P8" s="41">
        <f>N8/M8</f>
        <v>0.58333333333333337</v>
      </c>
    </row>
    <row r="9" spans="1:16">
      <c r="B9">
        <f>B7*3</f>
        <v>261</v>
      </c>
      <c r="L9" s="33" t="s">
        <v>811</v>
      </c>
      <c r="M9" s="32">
        <v>25</v>
      </c>
      <c r="N9" s="32">
        <v>12</v>
      </c>
      <c r="O9">
        <f>M9-N9</f>
        <v>13</v>
      </c>
      <c r="P9" s="41">
        <f>N9/M9</f>
        <v>0.48</v>
      </c>
    </row>
    <row r="10" spans="1:16">
      <c r="L10" s="33" t="s">
        <v>324</v>
      </c>
      <c r="M10" s="32">
        <v>174</v>
      </c>
      <c r="N10" s="32">
        <v>79</v>
      </c>
    </row>
  </sheetData>
  <sortState ref="K2:M18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S16" sqref="S16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5" bestFit="1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815</v>
      </c>
      <c r="N5" t="s">
        <v>813</v>
      </c>
      <c r="O5" t="s">
        <v>814</v>
      </c>
    </row>
    <row r="6" spans="1:15">
      <c r="B6">
        <f>B5*3</f>
        <v>132</v>
      </c>
      <c r="K6" s="33" t="s">
        <v>654</v>
      </c>
      <c r="L6" s="32">
        <v>17</v>
      </c>
      <c r="M6" s="32">
        <v>2</v>
      </c>
      <c r="N6">
        <f>L6-M6</f>
        <v>15</v>
      </c>
      <c r="O6" s="41">
        <f>M6/L6</f>
        <v>0.11764705882352941</v>
      </c>
    </row>
    <row r="7" spans="1:15">
      <c r="K7" s="33" t="s">
        <v>812</v>
      </c>
      <c r="L7" s="32">
        <v>44</v>
      </c>
      <c r="M7" s="32">
        <v>13</v>
      </c>
      <c r="N7">
        <f>L7-M7</f>
        <v>31</v>
      </c>
      <c r="O7" s="41">
        <f>M7/L7</f>
        <v>0.29545454545454547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655</v>
      </c>
      <c r="L9" s="32">
        <v>24</v>
      </c>
      <c r="M9" s="32">
        <v>5</v>
      </c>
      <c r="N9">
        <f>L9-M9</f>
        <v>19</v>
      </c>
      <c r="O9" s="41">
        <f>M9/L9</f>
        <v>0.20833333333333334</v>
      </c>
    </row>
    <row r="10" spans="1:15">
      <c r="K10" s="33" t="s">
        <v>811</v>
      </c>
      <c r="L10" s="32">
        <v>25</v>
      </c>
      <c r="M10" s="32">
        <v>5</v>
      </c>
      <c r="N10">
        <f>L10-M10</f>
        <v>20</v>
      </c>
      <c r="O10" s="41">
        <f>M10/L10</f>
        <v>0.2</v>
      </c>
    </row>
    <row r="11" spans="1:15">
      <c r="K11" s="33" t="s">
        <v>324</v>
      </c>
      <c r="L11" s="32">
        <v>174</v>
      </c>
      <c r="M11" s="32">
        <v>36</v>
      </c>
    </row>
  </sheetData>
  <sortState ref="J2:L18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8"/>
  <sheetViews>
    <sheetView topLeftCell="B1" workbookViewId="0">
      <selection activeCell="AA27" sqref="AA27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26.1640625" customWidth="1"/>
    <col min="23" max="23" width="27.6640625" customWidth="1"/>
    <col min="24" max="24" width="19.5" bestFit="1" customWidth="1"/>
    <col min="25" max="25" width="19" bestFit="1" customWidth="1"/>
  </cols>
  <sheetData>
    <row r="2" spans="1:26">
      <c r="W2" s="31" t="s">
        <v>466</v>
      </c>
    </row>
    <row r="3" spans="1:26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V3" s="31" t="s">
        <v>322</v>
      </c>
      <c r="W3" t="s">
        <v>801</v>
      </c>
      <c r="X3" t="s">
        <v>531</v>
      </c>
      <c r="Y3" t="s">
        <v>530</v>
      </c>
      <c r="Z3" t="s">
        <v>810</v>
      </c>
    </row>
    <row r="4" spans="1:26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V4" s="33" t="s">
        <v>659</v>
      </c>
      <c r="W4" s="32">
        <v>25</v>
      </c>
      <c r="X4" s="32">
        <v>5</v>
      </c>
      <c r="Y4" s="32"/>
      <c r="Z4">
        <f t="shared" ref="Z4:Z17" si="0">W4-X4-Y4</f>
        <v>20</v>
      </c>
    </row>
    <row r="5" spans="1:26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V5" s="33" t="s">
        <v>656</v>
      </c>
      <c r="W5" s="32">
        <v>23</v>
      </c>
      <c r="X5" s="32">
        <v>7</v>
      </c>
      <c r="Y5" s="32">
        <v>1</v>
      </c>
      <c r="Z5">
        <f t="shared" si="0"/>
        <v>15</v>
      </c>
    </row>
    <row r="6" spans="1:26">
      <c r="A6" s="33" t="s">
        <v>7</v>
      </c>
      <c r="B6" s="32">
        <v>28</v>
      </c>
      <c r="C6" s="32">
        <v>6</v>
      </c>
      <c r="D6" s="32">
        <v>23</v>
      </c>
      <c r="V6" s="33" t="s">
        <v>655</v>
      </c>
      <c r="W6" s="32">
        <v>23</v>
      </c>
      <c r="X6" s="32">
        <v>8</v>
      </c>
      <c r="Y6" s="32"/>
      <c r="Z6">
        <f t="shared" si="0"/>
        <v>15</v>
      </c>
    </row>
    <row r="7" spans="1:26">
      <c r="A7" s="33" t="s">
        <v>14</v>
      </c>
      <c r="B7" s="32">
        <v>2</v>
      </c>
      <c r="C7" s="32"/>
      <c r="D7" s="32">
        <v>2</v>
      </c>
      <c r="V7" s="33" t="s">
        <v>661</v>
      </c>
      <c r="W7" s="32">
        <v>19</v>
      </c>
      <c r="X7" s="32">
        <v>8</v>
      </c>
      <c r="Y7" s="32">
        <v>1</v>
      </c>
      <c r="Z7">
        <f t="shared" si="0"/>
        <v>10</v>
      </c>
    </row>
    <row r="8" spans="1:26">
      <c r="A8" s="33" t="s">
        <v>323</v>
      </c>
      <c r="B8" s="32"/>
      <c r="C8" s="32"/>
      <c r="D8" s="32"/>
      <c r="V8" s="33" t="s">
        <v>657</v>
      </c>
      <c r="W8" s="32">
        <v>18</v>
      </c>
      <c r="X8" s="32">
        <v>3</v>
      </c>
      <c r="Y8" s="32"/>
      <c r="Z8">
        <f t="shared" si="0"/>
        <v>15</v>
      </c>
    </row>
    <row r="9" spans="1:26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V9" s="33" t="s">
        <v>654</v>
      </c>
      <c r="W9" s="32">
        <v>17</v>
      </c>
      <c r="X9" s="32">
        <v>5</v>
      </c>
      <c r="Y9" s="32">
        <v>1</v>
      </c>
      <c r="Z9">
        <f t="shared" si="0"/>
        <v>11</v>
      </c>
    </row>
    <row r="10" spans="1:26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V10" s="33" t="s">
        <v>798</v>
      </c>
      <c r="W10" s="32">
        <v>14</v>
      </c>
      <c r="X10" s="32"/>
      <c r="Y10" s="32"/>
      <c r="Z10">
        <f t="shared" si="0"/>
        <v>14</v>
      </c>
    </row>
    <row r="11" spans="1:26">
      <c r="I11">
        <f>I9+I10</f>
        <v>0.44798761609907123</v>
      </c>
      <c r="N11">
        <f>N9+N10</f>
        <v>6.3157894736842107E-2</v>
      </c>
      <c r="V11" s="33" t="s">
        <v>652</v>
      </c>
      <c r="W11" s="32">
        <v>9</v>
      </c>
      <c r="X11" s="32">
        <v>2</v>
      </c>
      <c r="Y11" s="32">
        <v>1</v>
      </c>
      <c r="Z11">
        <f t="shared" si="0"/>
        <v>6</v>
      </c>
    </row>
    <row r="12" spans="1:26">
      <c r="V12" s="33" t="s">
        <v>658</v>
      </c>
      <c r="W12" s="32">
        <v>6</v>
      </c>
      <c r="X12" s="32">
        <v>1</v>
      </c>
      <c r="Y12" s="32">
        <v>1</v>
      </c>
      <c r="Z12">
        <f t="shared" si="0"/>
        <v>4</v>
      </c>
    </row>
    <row r="13" spans="1:26">
      <c r="V13" s="33" t="s">
        <v>660</v>
      </c>
      <c r="W13" s="32">
        <v>6</v>
      </c>
      <c r="X13" s="32">
        <v>1</v>
      </c>
      <c r="Y13" s="32">
        <v>1</v>
      </c>
      <c r="Z13">
        <f t="shared" si="0"/>
        <v>4</v>
      </c>
    </row>
    <row r="14" spans="1:26">
      <c r="V14" s="33" t="s">
        <v>800</v>
      </c>
      <c r="W14" s="32">
        <v>5</v>
      </c>
      <c r="X14" s="32">
        <v>2</v>
      </c>
      <c r="Y14" s="32"/>
      <c r="Z14">
        <f t="shared" si="0"/>
        <v>3</v>
      </c>
    </row>
    <row r="15" spans="1:26">
      <c r="V15" s="33" t="s">
        <v>799</v>
      </c>
      <c r="W15" s="32">
        <v>5</v>
      </c>
      <c r="X15" s="32">
        <v>1</v>
      </c>
      <c r="Y15" s="32"/>
      <c r="Z15">
        <f t="shared" si="0"/>
        <v>4</v>
      </c>
    </row>
    <row r="16" spans="1:26">
      <c r="V16" s="33" t="s">
        <v>653</v>
      </c>
      <c r="W16" s="32">
        <v>4</v>
      </c>
      <c r="X16" s="32"/>
      <c r="Y16" s="32"/>
      <c r="Z16">
        <f t="shared" si="0"/>
        <v>4</v>
      </c>
    </row>
    <row r="17" spans="22:26">
      <c r="V17" s="33" t="s">
        <v>651</v>
      </c>
      <c r="W17" s="32">
        <v>3</v>
      </c>
      <c r="X17" s="32"/>
      <c r="Y17" s="32"/>
      <c r="Z17">
        <f t="shared" si="0"/>
        <v>3</v>
      </c>
    </row>
    <row r="18" spans="22:26">
      <c r="V18" s="33" t="s">
        <v>324</v>
      </c>
      <c r="W18" s="32">
        <v>177</v>
      </c>
      <c r="X18" s="32">
        <v>43</v>
      </c>
      <c r="Y18" s="32">
        <v>6</v>
      </c>
    </row>
  </sheetData>
  <sortState ref="V2:Y18">
    <sortCondition descending="1" ref="W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43"/>
  <sheetViews>
    <sheetView topLeftCell="Q25" workbookViewId="0">
      <selection activeCell="I32" sqref="I32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26.1640625" customWidth="1"/>
    <col min="18" max="18" width="27.6640625" customWidth="1"/>
    <col min="19" max="19" width="19.33203125" customWidth="1"/>
    <col min="20" max="20" width="17.33203125" customWidth="1"/>
    <col min="21" max="21" width="14" customWidth="1"/>
    <col min="22" max="23" width="16.1640625" customWidth="1"/>
    <col min="24" max="24" width="16.83203125" bestFit="1" customWidth="1"/>
    <col min="25" max="25" width="16.5" customWidth="1"/>
    <col min="26" max="26" width="16.83203125" bestFit="1" customWidth="1"/>
    <col min="27" max="27" width="16" customWidth="1"/>
    <col min="28" max="28" width="15.1640625" customWidth="1"/>
  </cols>
  <sheetData>
    <row r="2" spans="1:31">
      <c r="R2" s="31" t="s">
        <v>466</v>
      </c>
    </row>
    <row r="3" spans="1:31">
      <c r="B3" s="31" t="s">
        <v>466</v>
      </c>
      <c r="Q3" s="31" t="s">
        <v>322</v>
      </c>
      <c r="R3" t="s">
        <v>801</v>
      </c>
      <c r="S3" t="s">
        <v>607</v>
      </c>
      <c r="T3" t="s">
        <v>610</v>
      </c>
      <c r="U3" t="s">
        <v>608</v>
      </c>
      <c r="V3" t="s">
        <v>616</v>
      </c>
      <c r="W3" t="s">
        <v>609</v>
      </c>
      <c r="X3" t="s">
        <v>615</v>
      </c>
      <c r="Y3" t="s">
        <v>612</v>
      </c>
      <c r="Z3" t="s">
        <v>611</v>
      </c>
      <c r="AA3" t="s">
        <v>613</v>
      </c>
      <c r="AB3" t="s">
        <v>614</v>
      </c>
      <c r="AC3" t="s">
        <v>809</v>
      </c>
    </row>
    <row r="4" spans="1:31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659</v>
      </c>
      <c r="R4" s="32">
        <v>25</v>
      </c>
      <c r="S4" s="32">
        <v>2</v>
      </c>
      <c r="T4" s="32">
        <v>1</v>
      </c>
      <c r="U4" s="32">
        <v>1</v>
      </c>
      <c r="V4" s="32">
        <v>1</v>
      </c>
      <c r="W4" s="32"/>
      <c r="X4" s="32"/>
      <c r="Y4" s="32"/>
      <c r="Z4" s="32"/>
      <c r="AA4" s="32"/>
      <c r="AB4" s="32"/>
      <c r="AC4">
        <f t="shared" ref="AC4:AC17" si="0">AE4-S4</f>
        <v>23</v>
      </c>
      <c r="AD4" s="49" t="s">
        <v>659</v>
      </c>
      <c r="AE4" s="50">
        <v>25</v>
      </c>
    </row>
    <row r="5" spans="1:31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656</v>
      </c>
      <c r="R5" s="32">
        <v>23</v>
      </c>
      <c r="S5" s="32">
        <v>8</v>
      </c>
      <c r="T5" s="32"/>
      <c r="U5" s="32">
        <v>1</v>
      </c>
      <c r="V5" s="32">
        <v>3</v>
      </c>
      <c r="W5" s="32">
        <v>5</v>
      </c>
      <c r="X5" s="32"/>
      <c r="Y5" s="32"/>
      <c r="Z5" s="32"/>
      <c r="AA5" s="32"/>
      <c r="AB5" s="32"/>
      <c r="AC5">
        <f t="shared" si="0"/>
        <v>15</v>
      </c>
      <c r="AD5" s="49" t="s">
        <v>656</v>
      </c>
      <c r="AE5" s="50">
        <v>23</v>
      </c>
    </row>
    <row r="6" spans="1:31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655</v>
      </c>
      <c r="R6" s="32">
        <v>23</v>
      </c>
      <c r="S6" s="32">
        <v>9</v>
      </c>
      <c r="T6" s="32">
        <v>2</v>
      </c>
      <c r="U6" s="32">
        <v>1</v>
      </c>
      <c r="V6" s="32">
        <v>3</v>
      </c>
      <c r="W6" s="32">
        <v>3</v>
      </c>
      <c r="X6" s="32">
        <v>1</v>
      </c>
      <c r="Y6" s="32">
        <v>1</v>
      </c>
      <c r="Z6" s="32"/>
      <c r="AA6" s="32">
        <v>2</v>
      </c>
      <c r="AB6" s="32"/>
      <c r="AC6">
        <f t="shared" si="0"/>
        <v>14</v>
      </c>
      <c r="AD6" s="49" t="s">
        <v>655</v>
      </c>
      <c r="AE6" s="50">
        <v>23</v>
      </c>
    </row>
    <row r="7" spans="1:31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661</v>
      </c>
      <c r="R7" s="32">
        <v>19</v>
      </c>
      <c r="S7" s="32">
        <v>10</v>
      </c>
      <c r="T7" s="32">
        <v>2</v>
      </c>
      <c r="U7" s="32">
        <v>2</v>
      </c>
      <c r="V7" s="32">
        <v>2</v>
      </c>
      <c r="W7" s="32">
        <v>4</v>
      </c>
      <c r="X7" s="32"/>
      <c r="Y7" s="32"/>
      <c r="Z7" s="32">
        <v>1</v>
      </c>
      <c r="AA7" s="32">
        <v>3</v>
      </c>
      <c r="AB7" s="32"/>
      <c r="AC7">
        <f t="shared" si="0"/>
        <v>9</v>
      </c>
      <c r="AD7" s="49" t="s">
        <v>661</v>
      </c>
      <c r="AE7" s="50">
        <v>19</v>
      </c>
    </row>
    <row r="8" spans="1:31">
      <c r="Q8" s="33" t="s">
        <v>657</v>
      </c>
      <c r="R8" s="32">
        <v>18</v>
      </c>
      <c r="S8" s="32">
        <v>2</v>
      </c>
      <c r="T8" s="32"/>
      <c r="U8" s="32"/>
      <c r="V8" s="32"/>
      <c r="W8" s="32">
        <v>1</v>
      </c>
      <c r="X8" s="32"/>
      <c r="Y8" s="32"/>
      <c r="Z8" s="32"/>
      <c r="AA8" s="32">
        <v>1</v>
      </c>
      <c r="AB8" s="32"/>
      <c r="AC8">
        <f t="shared" si="0"/>
        <v>16</v>
      </c>
      <c r="AD8" s="49" t="s">
        <v>657</v>
      </c>
      <c r="AE8" s="50">
        <v>18</v>
      </c>
    </row>
    <row r="9" spans="1:31">
      <c r="Q9" s="33" t="s">
        <v>654</v>
      </c>
      <c r="R9" s="32">
        <v>17</v>
      </c>
      <c r="S9" s="32">
        <v>5</v>
      </c>
      <c r="T9" s="32"/>
      <c r="U9" s="32">
        <v>2</v>
      </c>
      <c r="V9" s="32"/>
      <c r="W9" s="32">
        <v>1</v>
      </c>
      <c r="X9" s="32"/>
      <c r="Y9" s="32"/>
      <c r="Z9" s="32"/>
      <c r="AA9" s="32">
        <v>2</v>
      </c>
      <c r="AB9" s="32"/>
      <c r="AC9">
        <f t="shared" si="0"/>
        <v>12</v>
      </c>
      <c r="AD9" s="49" t="s">
        <v>654</v>
      </c>
      <c r="AE9" s="50">
        <v>17</v>
      </c>
    </row>
    <row r="10" spans="1:31">
      <c r="Q10" s="33" t="s">
        <v>798</v>
      </c>
      <c r="R10" s="32">
        <v>14</v>
      </c>
      <c r="S10" s="32">
        <v>5</v>
      </c>
      <c r="T10" s="32">
        <v>1</v>
      </c>
      <c r="U10" s="32">
        <v>3</v>
      </c>
      <c r="V10" s="32">
        <v>1</v>
      </c>
      <c r="W10" s="32">
        <v>2</v>
      </c>
      <c r="X10" s="32"/>
      <c r="Y10" s="32">
        <v>1</v>
      </c>
      <c r="Z10" s="32"/>
      <c r="AA10" s="32"/>
      <c r="AB10" s="32"/>
      <c r="AC10">
        <f t="shared" si="0"/>
        <v>9</v>
      </c>
      <c r="AD10" s="49" t="s">
        <v>798</v>
      </c>
      <c r="AE10" s="50">
        <v>14</v>
      </c>
    </row>
    <row r="11" spans="1:31">
      <c r="Q11" s="33" t="s">
        <v>652</v>
      </c>
      <c r="R11" s="32">
        <v>9</v>
      </c>
      <c r="S11" s="32">
        <v>6</v>
      </c>
      <c r="T11" s="32"/>
      <c r="U11" s="32"/>
      <c r="V11" s="32"/>
      <c r="W11" s="32">
        <v>4</v>
      </c>
      <c r="X11" s="32">
        <v>1</v>
      </c>
      <c r="Y11" s="32">
        <v>2</v>
      </c>
      <c r="Z11" s="32"/>
      <c r="AA11" s="32">
        <v>2</v>
      </c>
      <c r="AB11" s="32"/>
      <c r="AC11">
        <f t="shared" si="0"/>
        <v>3</v>
      </c>
      <c r="AD11" s="49" t="s">
        <v>652</v>
      </c>
      <c r="AE11" s="50">
        <v>9</v>
      </c>
    </row>
    <row r="12" spans="1:31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  <c r="Q12" s="33" t="s">
        <v>658</v>
      </c>
      <c r="R12" s="32">
        <v>6</v>
      </c>
      <c r="S12" s="32">
        <v>2</v>
      </c>
      <c r="T12" s="32"/>
      <c r="U12" s="32"/>
      <c r="V12" s="32"/>
      <c r="W12" s="32">
        <v>1</v>
      </c>
      <c r="X12" s="32">
        <v>1</v>
      </c>
      <c r="Y12" s="32"/>
      <c r="Z12" s="32"/>
      <c r="AA12" s="32">
        <v>1</v>
      </c>
      <c r="AB12" s="32"/>
      <c r="AC12">
        <f t="shared" si="0"/>
        <v>4</v>
      </c>
      <c r="AD12" s="49" t="s">
        <v>658</v>
      </c>
      <c r="AE12" s="50">
        <v>6</v>
      </c>
    </row>
    <row r="13" spans="1:31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  <c r="Q13" s="33" t="s">
        <v>660</v>
      </c>
      <c r="R13" s="32">
        <v>6</v>
      </c>
      <c r="S13" s="32">
        <v>2</v>
      </c>
      <c r="T13" s="32"/>
      <c r="U13" s="32"/>
      <c r="V13" s="32"/>
      <c r="W13" s="32"/>
      <c r="X13" s="32">
        <v>1</v>
      </c>
      <c r="Y13" s="32"/>
      <c r="Z13" s="32"/>
      <c r="AA13" s="32">
        <v>1</v>
      </c>
      <c r="AB13" s="32"/>
      <c r="AC13">
        <f t="shared" si="0"/>
        <v>4</v>
      </c>
      <c r="AD13" s="49" t="s">
        <v>660</v>
      </c>
      <c r="AE13" s="50">
        <v>6</v>
      </c>
    </row>
    <row r="14" spans="1:31">
      <c r="H14">
        <f>H12+H13</f>
        <v>0.59463364293085652</v>
      </c>
      <c r="Q14" s="33" t="s">
        <v>800</v>
      </c>
      <c r="R14" s="32">
        <v>5</v>
      </c>
      <c r="S14" s="32">
        <v>2</v>
      </c>
      <c r="T14" s="32"/>
      <c r="U14" s="32"/>
      <c r="V14" s="32">
        <v>1</v>
      </c>
      <c r="W14" s="32">
        <v>1</v>
      </c>
      <c r="X14" s="32"/>
      <c r="Y14" s="32"/>
      <c r="Z14" s="32"/>
      <c r="AA14" s="32">
        <v>1</v>
      </c>
      <c r="AB14" s="32"/>
      <c r="AC14">
        <f t="shared" si="0"/>
        <v>3</v>
      </c>
      <c r="AD14" s="49" t="s">
        <v>800</v>
      </c>
      <c r="AE14" s="50">
        <v>5</v>
      </c>
    </row>
    <row r="15" spans="1:31">
      <c r="Q15" s="33" t="s">
        <v>799</v>
      </c>
      <c r="R15" s="32">
        <v>5</v>
      </c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>
        <f t="shared" si="0"/>
        <v>5</v>
      </c>
      <c r="AD15" s="49" t="s">
        <v>799</v>
      </c>
      <c r="AE15" s="50">
        <v>5</v>
      </c>
    </row>
    <row r="16" spans="1:31">
      <c r="Q16" s="33" t="s">
        <v>653</v>
      </c>
      <c r="R16" s="32">
        <v>4</v>
      </c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>
        <f t="shared" si="0"/>
        <v>4</v>
      </c>
      <c r="AD16" s="49" t="s">
        <v>653</v>
      </c>
      <c r="AE16" s="50">
        <v>4</v>
      </c>
    </row>
    <row r="17" spans="17:31">
      <c r="Q17" s="33" t="s">
        <v>651</v>
      </c>
      <c r="R17" s="32">
        <v>3</v>
      </c>
      <c r="S17" s="32">
        <v>2</v>
      </c>
      <c r="T17" s="32"/>
      <c r="U17" s="32"/>
      <c r="V17" s="32"/>
      <c r="W17" s="32">
        <v>1</v>
      </c>
      <c r="X17" s="32"/>
      <c r="Y17" s="32"/>
      <c r="Z17" s="32">
        <v>1</v>
      </c>
      <c r="AA17" s="32"/>
      <c r="AB17" s="32"/>
      <c r="AC17">
        <f t="shared" si="0"/>
        <v>1</v>
      </c>
      <c r="AD17" s="49" t="s">
        <v>651</v>
      </c>
      <c r="AE17" s="50">
        <v>3</v>
      </c>
    </row>
    <row r="18" spans="17:31">
      <c r="Q18" s="33" t="s">
        <v>324</v>
      </c>
      <c r="R18" s="32">
        <v>177</v>
      </c>
      <c r="S18" s="32">
        <v>55</v>
      </c>
      <c r="T18" s="32">
        <v>6</v>
      </c>
      <c r="U18" s="32">
        <v>10</v>
      </c>
      <c r="V18" s="32">
        <v>11</v>
      </c>
      <c r="W18" s="32">
        <v>23</v>
      </c>
      <c r="X18" s="32">
        <v>4</v>
      </c>
      <c r="Y18" s="32">
        <v>4</v>
      </c>
      <c r="Z18" s="32">
        <v>2</v>
      </c>
      <c r="AA18" s="32">
        <v>13</v>
      </c>
      <c r="AB18" s="32"/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Q2:AB18">
    <sortCondition descending="1" ref="R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"/>
  <sheetViews>
    <sheetView topLeftCell="A65" workbookViewId="0">
      <selection activeCell="G45" sqref="F45:G58"/>
    </sheetView>
  </sheetViews>
  <sheetFormatPr baseColWidth="10" defaultRowHeight="15" x14ac:dyDescent="0"/>
  <cols>
    <col min="1" max="1" width="26.1640625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26.1640625" customWidth="1"/>
    <col min="28" max="28" width="19.5" customWidth="1"/>
    <col min="29" max="29" width="21" bestFit="1" customWidth="1"/>
    <col min="30" max="30" width="19.33203125" bestFit="1" customWidth="1"/>
    <col min="31" max="31" width="27.6640625" bestFit="1" customWidth="1"/>
  </cols>
  <sheetData>
    <row r="1" spans="1:16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659</v>
      </c>
      <c r="B45" s="32">
        <v>12</v>
      </c>
      <c r="C45" s="32">
        <v>10</v>
      </c>
      <c r="D45" s="32">
        <v>5</v>
      </c>
      <c r="E45">
        <f t="shared" ref="E45:E58" si="0">G45-B45</f>
        <v>13</v>
      </c>
      <c r="F45" s="49" t="s">
        <v>659</v>
      </c>
      <c r="G45" s="50">
        <v>25</v>
      </c>
    </row>
    <row r="46" spans="1:7">
      <c r="A46" s="33" t="s">
        <v>656</v>
      </c>
      <c r="B46" s="32">
        <v>20</v>
      </c>
      <c r="C46" s="32">
        <v>18</v>
      </c>
      <c r="D46" s="32">
        <v>7</v>
      </c>
      <c r="E46">
        <f t="shared" si="0"/>
        <v>3</v>
      </c>
      <c r="F46" s="49" t="s">
        <v>656</v>
      </c>
      <c r="G46" s="50">
        <v>23</v>
      </c>
    </row>
    <row r="47" spans="1:7">
      <c r="A47" s="33" t="s">
        <v>655</v>
      </c>
      <c r="B47" s="32">
        <v>13</v>
      </c>
      <c r="C47" s="32">
        <v>11</v>
      </c>
      <c r="D47" s="32">
        <v>8</v>
      </c>
      <c r="E47">
        <f t="shared" si="0"/>
        <v>10</v>
      </c>
      <c r="F47" s="49" t="s">
        <v>655</v>
      </c>
      <c r="G47" s="50">
        <v>23</v>
      </c>
    </row>
    <row r="48" spans="1:7">
      <c r="A48" s="33" t="s">
        <v>661</v>
      </c>
      <c r="B48" s="32">
        <v>14</v>
      </c>
      <c r="C48" s="32">
        <v>12</v>
      </c>
      <c r="D48" s="32">
        <v>9</v>
      </c>
      <c r="E48">
        <f t="shared" si="0"/>
        <v>5</v>
      </c>
      <c r="F48" s="49" t="s">
        <v>661</v>
      </c>
      <c r="G48" s="50">
        <v>19</v>
      </c>
    </row>
    <row r="49" spans="1:7">
      <c r="A49" s="33" t="s">
        <v>657</v>
      </c>
      <c r="B49" s="32">
        <v>12</v>
      </c>
      <c r="C49" s="32">
        <v>11</v>
      </c>
      <c r="D49" s="32">
        <v>5</v>
      </c>
      <c r="E49">
        <f t="shared" si="0"/>
        <v>6</v>
      </c>
      <c r="F49" s="49" t="s">
        <v>657</v>
      </c>
      <c r="G49" s="50">
        <v>18</v>
      </c>
    </row>
    <row r="50" spans="1:7">
      <c r="A50" s="33" t="s">
        <v>654</v>
      </c>
      <c r="B50" s="32">
        <v>4</v>
      </c>
      <c r="C50" s="32">
        <v>3</v>
      </c>
      <c r="D50" s="32">
        <v>2</v>
      </c>
      <c r="E50">
        <f t="shared" si="0"/>
        <v>13</v>
      </c>
      <c r="F50" s="49" t="s">
        <v>654</v>
      </c>
      <c r="G50" s="50">
        <v>17</v>
      </c>
    </row>
    <row r="51" spans="1:7">
      <c r="A51" s="33" t="s">
        <v>798</v>
      </c>
      <c r="B51" s="32">
        <v>9</v>
      </c>
      <c r="C51" s="32">
        <v>8</v>
      </c>
      <c r="D51" s="32">
        <v>5</v>
      </c>
      <c r="E51">
        <f t="shared" si="0"/>
        <v>5</v>
      </c>
      <c r="F51" s="49" t="s">
        <v>798</v>
      </c>
      <c r="G51" s="50">
        <v>14</v>
      </c>
    </row>
    <row r="52" spans="1:7">
      <c r="A52" s="33" t="s">
        <v>652</v>
      </c>
      <c r="B52" s="32">
        <v>6</v>
      </c>
      <c r="C52" s="32">
        <v>5</v>
      </c>
      <c r="D52" s="32">
        <v>3</v>
      </c>
      <c r="E52">
        <f t="shared" si="0"/>
        <v>3</v>
      </c>
      <c r="F52" s="49" t="s">
        <v>652</v>
      </c>
      <c r="G52" s="50">
        <v>9</v>
      </c>
    </row>
    <row r="53" spans="1:7">
      <c r="A53" s="33" t="s">
        <v>658</v>
      </c>
      <c r="B53" s="32">
        <v>4</v>
      </c>
      <c r="C53" s="32">
        <v>4</v>
      </c>
      <c r="D53" s="32">
        <v>1</v>
      </c>
      <c r="E53">
        <f t="shared" si="0"/>
        <v>2</v>
      </c>
      <c r="F53" s="49" t="s">
        <v>658</v>
      </c>
      <c r="G53" s="50">
        <v>6</v>
      </c>
    </row>
    <row r="54" spans="1:7">
      <c r="A54" s="33" t="s">
        <v>660</v>
      </c>
      <c r="B54" s="32">
        <v>3</v>
      </c>
      <c r="C54" s="32">
        <v>3</v>
      </c>
      <c r="D54" s="32">
        <v>1</v>
      </c>
      <c r="E54">
        <f t="shared" si="0"/>
        <v>3</v>
      </c>
      <c r="F54" s="49" t="s">
        <v>660</v>
      </c>
      <c r="G54" s="50">
        <v>6</v>
      </c>
    </row>
    <row r="55" spans="1:7">
      <c r="A55" s="33" t="s">
        <v>800</v>
      </c>
      <c r="B55" s="32">
        <v>1</v>
      </c>
      <c r="C55" s="32">
        <v>1</v>
      </c>
      <c r="D55" s="32">
        <v>1</v>
      </c>
      <c r="E55">
        <f t="shared" si="0"/>
        <v>4</v>
      </c>
      <c r="F55" s="49" t="s">
        <v>800</v>
      </c>
      <c r="G55" s="50">
        <v>5</v>
      </c>
    </row>
    <row r="56" spans="1:7">
      <c r="A56" s="33" t="s">
        <v>799</v>
      </c>
      <c r="B56" s="32">
        <v>1</v>
      </c>
      <c r="C56" s="32">
        <v>1</v>
      </c>
      <c r="D56" s="32"/>
      <c r="E56">
        <f t="shared" si="0"/>
        <v>4</v>
      </c>
      <c r="F56" s="49" t="s">
        <v>799</v>
      </c>
      <c r="G56" s="50">
        <v>5</v>
      </c>
    </row>
    <row r="57" spans="1:7">
      <c r="A57" s="33" t="s">
        <v>653</v>
      </c>
      <c r="B57" s="32">
        <v>2</v>
      </c>
      <c r="C57" s="32">
        <v>2</v>
      </c>
      <c r="D57" s="32">
        <v>2</v>
      </c>
      <c r="E57">
        <f t="shared" si="0"/>
        <v>2</v>
      </c>
      <c r="F57" s="49" t="s">
        <v>653</v>
      </c>
      <c r="G57" s="50">
        <v>4</v>
      </c>
    </row>
    <row r="58" spans="1:7">
      <c r="A58" s="33" t="s">
        <v>651</v>
      </c>
      <c r="B58" s="32">
        <v>2</v>
      </c>
      <c r="C58" s="32">
        <v>2</v>
      </c>
      <c r="D58" s="32">
        <v>2</v>
      </c>
      <c r="E58">
        <f t="shared" si="0"/>
        <v>1</v>
      </c>
      <c r="F58" s="49" t="s">
        <v>651</v>
      </c>
      <c r="G58" s="50">
        <v>3</v>
      </c>
    </row>
    <row r="59" spans="1:7">
      <c r="A59" s="33" t="s">
        <v>324</v>
      </c>
      <c r="B59" s="32">
        <v>103</v>
      </c>
      <c r="C59" s="32">
        <v>91</v>
      </c>
      <c r="D59" s="32">
        <v>51</v>
      </c>
    </row>
  </sheetData>
  <sortState ref="A43:E59">
    <sortCondition descending="1" ref="E4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6"/>
  <sheetViews>
    <sheetView topLeftCell="A29" workbookViewId="0">
      <selection activeCell="E11" sqref="E11:E24"/>
    </sheetView>
  </sheetViews>
  <sheetFormatPr baseColWidth="10" defaultRowHeight="15" x14ac:dyDescent="0"/>
  <cols>
    <col min="1" max="1" width="26.1640625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</cols>
  <sheetData>
    <row r="3" spans="1:12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</row>
    <row r="4" spans="1:12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</row>
    <row r="5" spans="1:12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</row>
    <row r="6" spans="1:12">
      <c r="A6" s="33" t="s">
        <v>7</v>
      </c>
      <c r="B6" s="32">
        <v>26</v>
      </c>
      <c r="C6" s="32">
        <v>20</v>
      </c>
      <c r="D6" s="32">
        <v>10</v>
      </c>
    </row>
    <row r="7" spans="1:12">
      <c r="A7" s="33" t="s">
        <v>324</v>
      </c>
      <c r="B7" s="32">
        <v>42</v>
      </c>
      <c r="C7" s="32">
        <v>29</v>
      </c>
      <c r="D7" s="32">
        <v>19</v>
      </c>
    </row>
    <row r="8" spans="1:12">
      <c r="B8">
        <f>B7*3</f>
        <v>126</v>
      </c>
    </row>
    <row r="9" spans="1:12">
      <c r="B9" s="31" t="s">
        <v>466</v>
      </c>
    </row>
    <row r="10" spans="1:12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</row>
    <row r="11" spans="1:12">
      <c r="A11" s="33" t="s">
        <v>659</v>
      </c>
      <c r="B11" s="32">
        <v>7</v>
      </c>
      <c r="C11" s="32">
        <v>2</v>
      </c>
      <c r="D11" s="32">
        <v>6</v>
      </c>
      <c r="E11" s="32">
        <f t="shared" ref="E11:E24" si="0">G11-D11-C11</f>
        <v>17</v>
      </c>
      <c r="F11" s="49" t="s">
        <v>659</v>
      </c>
      <c r="G11" s="50">
        <v>25</v>
      </c>
    </row>
    <row r="12" spans="1:12">
      <c r="A12" s="33" t="s">
        <v>656</v>
      </c>
      <c r="B12" s="32">
        <v>10</v>
      </c>
      <c r="C12" s="32">
        <v>6</v>
      </c>
      <c r="D12" s="32">
        <v>5</v>
      </c>
      <c r="E12" s="32">
        <f t="shared" si="0"/>
        <v>12</v>
      </c>
      <c r="F12" s="49" t="s">
        <v>656</v>
      </c>
      <c r="G12" s="50">
        <v>23</v>
      </c>
    </row>
    <row r="13" spans="1:12">
      <c r="A13" s="33" t="s">
        <v>655</v>
      </c>
      <c r="B13" s="32">
        <v>6</v>
      </c>
      <c r="C13" s="32">
        <v>4</v>
      </c>
      <c r="D13" s="32">
        <v>3</v>
      </c>
      <c r="E13" s="32">
        <f t="shared" si="0"/>
        <v>16</v>
      </c>
      <c r="F13" s="49" t="s">
        <v>655</v>
      </c>
      <c r="G13" s="50">
        <v>23</v>
      </c>
    </row>
    <row r="14" spans="1:12">
      <c r="A14" s="33" t="s">
        <v>661</v>
      </c>
      <c r="B14" s="32">
        <v>4</v>
      </c>
      <c r="C14" s="32">
        <v>4</v>
      </c>
      <c r="D14" s="32">
        <v>2</v>
      </c>
      <c r="E14" s="32">
        <f t="shared" si="0"/>
        <v>13</v>
      </c>
      <c r="F14" s="49" t="s">
        <v>661</v>
      </c>
      <c r="G14" s="50">
        <v>19</v>
      </c>
    </row>
    <row r="15" spans="1:12">
      <c r="A15" s="33" t="s">
        <v>657</v>
      </c>
      <c r="B15" s="32">
        <v>2</v>
      </c>
      <c r="C15" s="32"/>
      <c r="D15" s="32">
        <v>2</v>
      </c>
      <c r="E15" s="32">
        <f t="shared" si="0"/>
        <v>16</v>
      </c>
      <c r="F15" s="49" t="s">
        <v>657</v>
      </c>
      <c r="G15" s="50">
        <v>18</v>
      </c>
    </row>
    <row r="16" spans="1:12">
      <c r="A16" s="33" t="s">
        <v>654</v>
      </c>
      <c r="B16" s="32">
        <v>2</v>
      </c>
      <c r="C16" s="32">
        <v>2</v>
      </c>
      <c r="D16" s="32"/>
      <c r="E16" s="32">
        <f t="shared" si="0"/>
        <v>15</v>
      </c>
      <c r="F16" s="49" t="s">
        <v>654</v>
      </c>
      <c r="G16" s="50">
        <v>17</v>
      </c>
    </row>
    <row r="17" spans="1:7">
      <c r="A17" s="33" t="s">
        <v>798</v>
      </c>
      <c r="B17" s="32">
        <v>1</v>
      </c>
      <c r="C17" s="32">
        <v>1</v>
      </c>
      <c r="D17" s="32"/>
      <c r="E17" s="32">
        <f t="shared" si="0"/>
        <v>13</v>
      </c>
      <c r="F17" s="49" t="s">
        <v>798</v>
      </c>
      <c r="G17" s="50">
        <v>14</v>
      </c>
    </row>
    <row r="18" spans="1:7">
      <c r="A18" s="33" t="s">
        <v>652</v>
      </c>
      <c r="B18" s="32">
        <v>3</v>
      </c>
      <c r="C18" s="32">
        <v>3</v>
      </c>
      <c r="D18" s="32"/>
      <c r="E18" s="32">
        <f t="shared" si="0"/>
        <v>6</v>
      </c>
      <c r="F18" s="49" t="s">
        <v>652</v>
      </c>
      <c r="G18" s="50">
        <v>9</v>
      </c>
    </row>
    <row r="19" spans="1:7">
      <c r="A19" s="33" t="s">
        <v>660</v>
      </c>
      <c r="B19" s="32">
        <v>3</v>
      </c>
      <c r="C19" s="32">
        <v>2</v>
      </c>
      <c r="D19" s="32">
        <v>1</v>
      </c>
      <c r="E19" s="32">
        <f t="shared" si="0"/>
        <v>3</v>
      </c>
      <c r="F19" s="49" t="s">
        <v>658</v>
      </c>
      <c r="G19" s="50">
        <v>6</v>
      </c>
    </row>
    <row r="20" spans="1:7">
      <c r="A20" s="33" t="s">
        <v>658</v>
      </c>
      <c r="B20" s="32"/>
      <c r="C20" s="32"/>
      <c r="D20" s="32"/>
      <c r="E20" s="32">
        <f t="shared" si="0"/>
        <v>6</v>
      </c>
      <c r="F20" s="49" t="s">
        <v>660</v>
      </c>
      <c r="G20" s="50">
        <v>6</v>
      </c>
    </row>
    <row r="21" spans="1:7">
      <c r="A21" s="33" t="s">
        <v>799</v>
      </c>
      <c r="B21" s="32"/>
      <c r="C21" s="32"/>
      <c r="D21" s="32"/>
      <c r="E21" s="32">
        <f t="shared" si="0"/>
        <v>5</v>
      </c>
      <c r="F21" s="49" t="s">
        <v>800</v>
      </c>
      <c r="G21" s="50">
        <v>5</v>
      </c>
    </row>
    <row r="22" spans="1:7">
      <c r="A22" s="33" t="s">
        <v>800</v>
      </c>
      <c r="B22" s="32"/>
      <c r="C22" s="32"/>
      <c r="D22" s="32"/>
      <c r="E22" s="32">
        <f t="shared" si="0"/>
        <v>5</v>
      </c>
      <c r="F22" s="49" t="s">
        <v>799</v>
      </c>
      <c r="G22" s="50">
        <v>5</v>
      </c>
    </row>
    <row r="23" spans="1:7">
      <c r="A23" s="33" t="s">
        <v>653</v>
      </c>
      <c r="B23" s="32">
        <v>1</v>
      </c>
      <c r="C23" s="32">
        <v>1</v>
      </c>
      <c r="D23" s="32"/>
      <c r="E23" s="32">
        <f t="shared" si="0"/>
        <v>3</v>
      </c>
      <c r="F23" s="49" t="s">
        <v>653</v>
      </c>
      <c r="G23" s="50">
        <v>4</v>
      </c>
    </row>
    <row r="24" spans="1:7">
      <c r="A24" s="33" t="s">
        <v>651</v>
      </c>
      <c r="B24" s="32">
        <v>2</v>
      </c>
      <c r="C24" s="32">
        <v>2</v>
      </c>
      <c r="D24" s="32"/>
      <c r="E24" s="32">
        <f t="shared" si="0"/>
        <v>1</v>
      </c>
      <c r="F24" s="49" t="s">
        <v>651</v>
      </c>
      <c r="G24" s="50">
        <v>3</v>
      </c>
    </row>
    <row r="25" spans="1:7">
      <c r="A25" s="33" t="s">
        <v>324</v>
      </c>
      <c r="B25" s="32">
        <v>41</v>
      </c>
      <c r="C25" s="32">
        <v>27</v>
      </c>
      <c r="D25" s="32">
        <v>19</v>
      </c>
      <c r="F25" s="32"/>
    </row>
    <row r="26" spans="1:7">
      <c r="B26">
        <f>B25*3</f>
        <v>123</v>
      </c>
    </row>
  </sheetData>
  <sortState ref="A9:E25">
    <sortCondition descending="1" ref="E11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640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322</v>
      </c>
      <c r="B4" t="s">
        <v>431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324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321</v>
      </c>
      <c r="B1" s="31" t="s">
        <v>325</v>
      </c>
    </row>
    <row r="2" spans="1:23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617</v>
      </c>
      <c r="E3" t="s">
        <v>630</v>
      </c>
    </row>
    <row r="4" spans="1:7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619</v>
      </c>
      <c r="G3" t="s">
        <v>595</v>
      </c>
    </row>
    <row r="4" spans="1:9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324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620</v>
      </c>
    </row>
    <row r="4" spans="1:7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storm</vt:lpstr>
      <vt:lpstr>orphan</vt:lpstr>
      <vt:lpstr>incest</vt:lpstr>
      <vt:lpstr>murder</vt:lpstr>
      <vt:lpstr>fainting</vt:lpstr>
      <vt:lpstr>clergyman</vt:lpstr>
      <vt:lpstr>execution</vt:lpstr>
      <vt:lpstr>flagellation</vt:lpstr>
      <vt:lpstr>blood</vt:lpstr>
      <vt:lpstr>mark, identifying</vt:lpstr>
      <vt:lpstr>confinement</vt:lpstr>
      <vt:lpstr>abduction</vt:lpstr>
      <vt:lpstr>suicide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2014-11-23T01:19:51Z</dcterms:modified>
</cp:coreProperties>
</file>